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<sst xmlns="http://schemas.openxmlformats.org/spreadsheetml/2006/main" count="1040" uniqueCount="597">
  <si>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</si>
  <si>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</si>
  <si>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</si>
  <si>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</si>
  <si>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</si>
  <si>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</si>
  <si>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</si>
  <si>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</si>
  <si>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</si>
  <si>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</si>
  <si>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</si>
  <si>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</si>
  <si>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</si>
  <si>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</si>
  <si>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</si>
  <si>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</si>
  <si>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</si>
  <si>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</si>
  <si>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</si>
  <si>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</si>
  <si>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</si>
  <si>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</si>
  <si>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</si>
  <si>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</si>
  <si>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</si>
  <si>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</si>
  <si>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</si>
  <si>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</si>
  <si>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</si>
  <si>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</si>
  <si>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</si>
  <si>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</si>
  <si>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</si>
  <si>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</si>
  <si>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</si>
  <si>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</si>
  <si>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</si>
  <si>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</si>
  <si>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</si>
  <si>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</si>
  <si>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</si>
  <si>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</si>
  <si>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</si>
  <si>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</si>
  <si>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</si>
  <si>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</si>
  <si>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</si>
  <si>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</si>
  <si>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</si>
  <si>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</si>
  <si>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</si>
  <si>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</si>
  <si>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</si>
  <si>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</si>
  <si>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</si>
  <si>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</si>
  <si>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</si>
  <si>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</si>
  <si>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</si>
  <si>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</si>
  <si>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</si>
  <si>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</si>
  <si>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</si>
  <si>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</si>
  <si>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</si>
  <si>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</si>
  <si>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</si>
  <si>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</si>
  <si>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</si>
  <si>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</si>
  <si>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</si>
  <si>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</si>
  <si>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</si>
  <si>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</si>
  <si>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</si>
  <si>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</si>
  <si>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</si>
  <si>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</si>
  <si>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</si>
  <si>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</si>
  <si>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</si>
  <si>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</si>
  <si>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</si>
  <si>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</si>
  <si>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</si>
  <si>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</si>
  <si>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</si>
  <si>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</si>
  <si>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</si>
  <si>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</si>
  <si>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</si>
  <si>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</si>
  <si>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</si>
  <si>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</si>
  <si>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</si>
  <si>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</si>
  <si>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</si>
  <si>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</si>
  <si>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</si>
  <si>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</si>
  <si>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</si>
  <si>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</si>
  <si>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</si>
  <si>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</si>
  <si>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</si>
  <si>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</si>
  <si>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</si>
  <si>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</si>
  <si>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</si>
  <si>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</si>
  <si>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</si>
  <si>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</si>
  <si>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</si>
  <si>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</si>
  <si>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</si>
  <si>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</si>
  <si>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</si>
  <si>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</si>
  <si>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</si>
  <si>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</si>
  <si>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</si>
  <si>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</si>
  <si>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</si>
  <si>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</si>
  <si>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</si>
  <si>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</si>
  <si>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</si>
  <si>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</si>
  <si>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</si>
  <si>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</si>
  <si>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</si>
  <si>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</si>
  <si>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</si>
  <si>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</si>
  <si>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</si>
  <si>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</si>
  <si>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</si>
  <si>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</si>
  <si>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</si>
  <si>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</si>
  <si>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</si>
  <si>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</si>
  <si>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</si>
  <si>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</si>
  <si>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</si>
  <si>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</si>
  <si>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</si>
  <si>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</si>
  <si>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</si>
  <si>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</si>
  <si>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</si>
  <si>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</si>
  <si>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</si>
  <si>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</si>
  <si>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</si>
  <si>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</si>
  <si>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</si>
  <si>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</si>
  <si>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</si>
  <si>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</si>
  <si>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</si>
  <si>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</si>
  <si>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</si>
  <si>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</si>
  <si>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</si>
  <si>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</si>
  <si>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</si>
  <si>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</si>
  <si>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</si>
  <si>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</si>
  <si>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</si>
  <si>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</si>
  <si>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</si>
  <si>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</si>
  <si>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</si>
  <si>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</si>
  <si>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</si>
  <si>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</si>
  <si>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</si>
  <si>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</si>
  <si>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</si>
  <si>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</si>
  <si>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</si>
  <si>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</si>
  <si>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</si>
  <si>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</si>
  <si>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</si>
  <si>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</si>
  <si>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</si>
  <si>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</si>
  <si>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</si>
  <si>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</si>
  <si>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</si>
  <si>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</si>
  <si>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</si>
  <si>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</si>
  <si>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</si>
  <si>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</si>
  <si>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</si>
  <si>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</si>
  <si>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</si>
  <si>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</si>
  <si>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</si>
  <si>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</si>
  <si>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</si>
  <si>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</si>
  <si>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</si>
  <si>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</si>
  <si>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</si>
  <si>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</si>
  <si>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</si>
  <si>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</si>
  <si>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</si>
  <si>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</si>
  <si>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</si>
  <si>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</si>
  <si>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</si>
  <si>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</si>
  <si>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</si>
  <si>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</si>
  <si>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</si>
  <si>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</si>
  <si>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</si>
  <si>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</si>
  <si>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</si>
  <si>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</si>
  <si>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</si>
  <si>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</si>
  <si>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</si>
  <si>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</si>
  <si>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</si>
  <si>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</si>
  <si>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</si>
  <si>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</si>
  <si>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</si>
  <si>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</si>
  <si>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</si>
  <si>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</si>
  <si>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</si>
  <si>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</si>
  <si>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</si>
  <si>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</si>
  <si>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</si>
  <si>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</si>
  <si>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</si>
  <si>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</si>
  <si>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</si>
  <si>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</si>
  <si>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</si>
  <si>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</si>
  <si>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</si>
  <si>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</si>
  <si>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</si>
  <si>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</si>
  <si>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</si>
  <si>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</si>
  <si>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</si>
  <si>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</si>
  <si>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</si>
  <si>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</si>
  <si>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</si>
  <si>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</si>
  <si>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</si>
  <si>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</si>
  <si>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</si>
  <si>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</si>
  <si>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</si>
  <si>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</si>
  <si>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</si>
  <si>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</si>
  <si>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</si>
  <si>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</si>
  <si>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</si>
  <si>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</si>
  <si>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</si>
  <si>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</si>
  <si>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</si>
  <si>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</si>
  <si>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</si>
  <si>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</si>
  <si>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</si>
  <si>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</si>
  <si>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</si>
  <si>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</si>
  <si>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</si>
  <si>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</si>
  <si>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</si>
  <si>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</si>
  <si>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</si>
  <si>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</si>
  <si>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</si>
  <si>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</si>
  <si>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</si>
  <si>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</si>
  <si>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</si>
  <si>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</si>
  <si>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</si>
  <si>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</si>
  <si>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</si>
  <si>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</si>
  <si>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</si>
  <si>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</si>
  <si>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</si>
  <si>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</si>
  <si>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</si>
  <si>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</si>
  <si>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</si>
  <si>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</si>
  <si>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</si>
  <si>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</si>
  <si>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</si>
  <si>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</si>
  <si>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</si>
  <si>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</si>
  <si>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</si>
  <si>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</si>
  <si>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</si>
  <si>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</si>
  <si>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</si>
  <si>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</si>
  <si>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</si>
  <si>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</si>
  <si>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</si>
  <si>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</si>
  <si>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</si>
  <si>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</si>
  <si>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</si>
  <si>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</si>
  <si>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</si>
  <si>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</si>
  <si>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</si>
  <si>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</si>
  <si>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</si>
  <si>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</si>
  <si>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</si>
  <si>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</si>
  <si>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</si>
  <si>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</si>
  <si>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</si>
  <si>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</si>
  <si>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</si>
  <si>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</si>
  <si>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</si>
  <si>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</si>
  <si>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</si>
  <si>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</si>
  <si>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</si>
  <si>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</si>
  <si>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</si>
  <si>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</si>
  <si>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</si>
  <si>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</si>
  <si>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</si>
  <si>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</si>
  <si>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</si>
  <si>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</si>
  <si>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</si>
  <si>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</si>
  <si>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</si>
  <si>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</si>
  <si>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</si>
  <si>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</si>
  <si>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</si>
  <si>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</si>
  <si>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</si>
  <si>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</si>
  <si>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</si>
  <si>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</si>
  <si>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</si>
  <si>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</si>
  <si>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</si>
  <si>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</si>
  <si>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</si>
  <si>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</si>
  <si>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</si>
  <si>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</si>
  <si>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</si>
  <si>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</si>
  <si>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</si>
  <si>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</si>
  <si>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</si>
  <si>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</si>
  <si>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</si>
  <si>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</si>
  <si>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</si>
  <si>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</si>
  <si>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</si>
  <si>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</si>
  <si>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</si>
  <si>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</si>
  <si>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</si>
  <si>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</si>
  <si>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</si>
  <si>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</si>
  <si>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</si>
  <si>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</si>
  <si>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</si>
  <si>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</si>
  <si>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</si>
  <si>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</si>
  <si>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</si>
  <si>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</si>
  <si>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</si>
  <si>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</si>
  <si>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</si>
  <si>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</si>
  <si>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</si>
  <si>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</si>
  <si>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</si>
  <si>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</si>
  <si>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</si>
  <si>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</si>
  <si>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法適用企業</t>
    <phoneticPr fontId="5"/>
  </si>
  <si>
    <t>酒田市定期航路事業特別会計</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</si>
  <si>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</si>
  <si>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</si>
  <si>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</si>
  <si>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</si>
  <si>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</si>
  <si>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</si>
  <si>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</si>
  <si>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</si>
  <si>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</si>
  <si>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</si>
  <si>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</si>
  <si>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</si>
  <si>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</si>
  <si>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</si>
  <si>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</si>
  <si>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</si>
  <si>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</si>
  <si>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</si>
  <si>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</si>
  <si>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</si>
  <si>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</si>
  <si>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</si>
  <si>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</si>
  <si>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</si>
  <si>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</si>
  <si>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</si>
  <si>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</si>
  <si>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</si>
  <si>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</si>
  <si>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</si>
  <si>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</si>
  <si>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</si>
  <si>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</si>
  <si>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</si>
  <si>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</si>
  <si>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</si>
  <si>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</si>
  <si>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</si>
  <si>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</si>
  <si>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</si>
  <si>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</si>
  <si>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</si>
  <si>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</si>
  <si>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</si>
  <si>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</si>
  <si>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</si>
  <si>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</si>
  <si>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</si>
  <si>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</si>
  <si>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</si>
  <si>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</si>
  <si>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</si>
  <si>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</si>
  <si>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</si>
  <si>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</si>
  <si>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</si>
  <si>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</si>
  <si>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</si>
  <si>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</si>
  <si>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</si>
  <si>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</si>
  <si>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</si>
  <si>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</si>
  <si>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</si>
  <si>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</si>
  <si>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</si>
  <si>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酒田市介護保険特別会計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</si>
  <si>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</si>
  <si>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</si>
  <si>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</si>
  <si>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</si>
  <si>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</si>
  <si>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</si>
  <si>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</si>
  <si>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</si>
  <si>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</si>
  <si>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</si>
  <si>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</si>
  <si>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</si>
  <si>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</si>
  <si>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</si>
  <si>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</si>
  <si>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</si>
  <si>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</si>
  <si>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</si>
  <si>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</si>
  <si>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</si>
  <si>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</si>
  <si>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</si>
  <si>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</si>
  <si>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</si>
  <si>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</si>
  <si>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</si>
  <si>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</si>
  <si>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</si>
  <si>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</si>
  <si>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</si>
  <si>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</si>
  <si>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</si>
  <si>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</si>
  <si>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</si>
  <si>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</si>
  <si>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</si>
  <si>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</si>
  <si>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</si>
  <si>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</si>
  <si>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</si>
  <si>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</si>
  <si>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</si>
  <si>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</si>
  <si>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</si>
  <si>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</si>
  <si>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</si>
  <si>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</si>
  <si>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</si>
  <si>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</si>
  <si>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</si>
  <si>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</si>
  <si>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</si>
  <si>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</si>
  <si>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</si>
  <si>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</si>
  <si>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</si>
  <si>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</si>
  <si>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</si>
  <si>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</si>
  <si>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</si>
  <si>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</si>
  <si>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</si>
  <si>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</si>
  <si>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</si>
  <si>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</si>
  <si>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</si>
  <si>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</si>
  <si>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</si>
  <si>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</si>
  <si>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</si>
  <si>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</si>
  <si>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</si>
  <si>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</si>
  <si>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</si>
  <si>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</si>
  <si>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</si>
  <si>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</si>
  <si>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</si>
  <si>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</si>
  <si>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</si>
  <si>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</si>
  <si>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</si>
  <si>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</si>
  <si>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2.09</t>
  </si>
  <si>
    <t>▲ 1.05</t>
  </si>
  <si>
    <t>▲ 1.00</t>
  </si>
  <si>
    <t>▲ 0.67</t>
  </si>
  <si>
    <t>酒田市駐車場事業特別会計</t>
  </si>
  <si>
    <t>▲ 0.00</t>
  </si>
  <si>
    <t>酒田市水道事業会計</t>
  </si>
  <si>
    <t>一般会計</t>
  </si>
  <si>
    <t>酒田市下水道事業会計</t>
  </si>
  <si>
    <t>酒田市介護保険特別会計</t>
  </si>
  <si>
    <t>酒田市国民健康保険特別会計</t>
  </si>
  <si>
    <t>酒田市後期高齢者医療事業特別会計</t>
  </si>
  <si>
    <t>酒田市定期航路事業特別会計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</si>
  <si>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</si>
  <si>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</si>
  <si>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</si>
  <si>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</si>
  <si>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</si>
  <si>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</si>
  <si>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</si>
  <si>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</si>
  <si>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</si>
  <si>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</si>
  <si>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</si>
  <si>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</si>
  <si>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</si>
  <si>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将来負担比率は類似団体平均と比較して低い水準だが、実質公債費比率は公債費の減少等もあり減少傾向にあるものの類似団体平均と比較して高い水準となっている。
　本市の住民一人あたりの公債費は類似団体平均と比較し約1.6倍と高い水準であることから、投資的事業の優先度や規模を見直しを行い、後年度の負担軽減に向け、繰上償還や市債発行額の抑制を図っていく。</t>
    <rPh sb="26" eb="28">
      <t>ジッシツ</t>
    </rPh>
    <rPh sb="28" eb="31">
      <t>コウサイヒ</t>
    </rPh>
    <rPh sb="31" eb="33">
      <t>ヒリツ</t>
    </rPh>
    <rPh sb="34" eb="37">
      <t>コウサイヒ</t>
    </rPh>
    <rPh sb="38" eb="40">
      <t>ゲンショウ</t>
    </rPh>
    <rPh sb="40" eb="41">
      <t>トウ</t>
    </rPh>
    <rPh sb="44" eb="46">
      <t>ゲンショウ</t>
    </rPh>
    <rPh sb="46" eb="48">
      <t>ケイコウ</t>
    </rPh>
    <rPh sb="61" eb="63">
      <t>ヒカク</t>
    </rPh>
    <rPh sb="78" eb="80">
      <t>ホンシ</t>
    </rPh>
    <rPh sb="81" eb="83">
      <t>ジュウミン</t>
    </rPh>
    <rPh sb="83" eb="85">
      <t>ヒトリ</t>
    </rPh>
    <rPh sb="89" eb="91">
      <t>コウサイ</t>
    </rPh>
    <rPh sb="91" eb="92">
      <t>ヒ</t>
    </rPh>
    <rPh sb="93" eb="95">
      <t>ルイジ</t>
    </rPh>
    <rPh sb="95" eb="97">
      <t>ダンタイ</t>
    </rPh>
    <rPh sb="97" eb="99">
      <t>ヘイキン</t>
    </rPh>
    <rPh sb="100" eb="102">
      <t>ヒカク</t>
    </rPh>
    <rPh sb="103" eb="104">
      <t>ヤク</t>
    </rPh>
    <rPh sb="107" eb="108">
      <t>バイ</t>
    </rPh>
    <rPh sb="109" eb="110">
      <t>タカ</t>
    </rPh>
    <rPh sb="111" eb="113">
      <t>スイジュン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</si>
  <si>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</si>
  <si>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</si>
  <si>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</si>
  <si>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将来負担比率は類似団体平均と比較して低い水準だが、有形固定資産減価償却率は類似団体平均と比較して若干高い水準となっている。
　本市の公共施設の人口一人当たり延床面積は全国平均の約1.3 倍と高い水準となっており、市町合併により生じた機能が重複している施設が多くある現在の施設規模を維持しようとすると将来の財政負担が大きくなることが懸念される。現在のサービス水準を維持しながら財政負担の抑制を図るためには、公共施設の複合化・多機能化を含めた統廃合の検討をこれまで以上に進める必要がある。</t>
    <rPh sb="45" eb="47">
      <t>ヒカク</t>
    </rPh>
    <rPh sb="53" eb="55">
      <t>スイジュン</t>
    </rPh>
    <rPh sb="231" eb="233">
      <t>イジョウ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</si>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</sst>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xmlns:c16r2="http://schemas.microsoft.com/office/drawing/2015/06/chart">
            <c:ext xmlns:c16="http://schemas.microsoft.com/office/drawing/2014/chart" uri="{C3380CC4-5D6E-409C-BE32-E72D297353CC}">
              <c16:uniqueId val="{00000000-E551-4B67-8A6C-F88091D14E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45586</c:v>
                </c:pt>
                <c:pt idx="1">
                  <c:v>69363</c:v>
                </c:pt>
                <c:pt idx="2">
                  <c:v>47179</c:v>
                </c:pt>
                <c:pt idx="3">
                  <c:v>58951</c:v>
                </c:pt>
                <c:pt idx="4">
                  <c:v>99930</c:v>
                </c:pt>
              </c:numCache>
            </c:numRef>
          </c:val>
          <c:smooth val="0"/>
          <c:extLst xmlns:c16r2="http://schemas.microsoft.com/office/drawing/2015/06/chart">
            <c:ext xmlns:c16="http://schemas.microsoft.com/office/drawing/2014/chart" uri="{C3380CC4-5D6E-409C-BE32-E72D297353CC}">
              <c16:uniqueId val="{00000001-E551-4B67-8A6C-F88091D14EDA}"/>
            </c:ext>
          </c:extLst>
        </c:ser>
        <c:dLbls>
          <c:showLegendKey val="0"/>
          <c:showVal val="0"/>
          <c:showCatName val="0"/>
          <c:showSerName val="0"/>
          <c:showPercent val="0"/>
          <c:showBubbleSize val="0"/>
        </c:dLbls>
        <c:marker val="1"/>
        <c:smooth val="0"/>
        <c:axId val="1338315336"/>
        <c:axId val="1338309848"/>
      </c:lineChart>
      <c:catAx>
        <c:axId val="1338315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309848"/>
        <c:crosses val="autoZero"/>
        <c:auto val="1"/>
        <c:lblAlgn val="ctr"/>
        <c:lblOffset val="100"/>
        <c:tickLblSkip val="1"/>
        <c:tickMarkSkip val="1"/>
        <c:noMultiLvlLbl val="0"/>
      </c:catAx>
      <c:valAx>
        <c:axId val="1338309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315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3.68</c:v>
                </c:pt>
                <c:pt idx="2">
                  <c:v>3.71</c:v>
                </c:pt>
                <c:pt idx="3">
                  <c:v>5.13</c:v>
                </c:pt>
                <c:pt idx="4">
                  <c:v>5.62</c:v>
                </c:pt>
              </c:numCache>
            </c:numRef>
          </c:val>
          <c:extLst xmlns:c16r2="http://schemas.microsoft.com/office/drawing/2015/06/chart">
            <c:ext xmlns:c16="http://schemas.microsoft.com/office/drawing/2014/chart" uri="{C3380CC4-5D6E-409C-BE32-E72D297353CC}">
              <c16:uniqueId val="{00000000-E395-4505-907B-1C809813DA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11.06</c:v>
                </c:pt>
                <c:pt idx="1">
                  <c:v>11.21</c:v>
                </c:pt>
                <c:pt idx="2">
                  <c:v>10.33</c:v>
                </c:pt>
                <c:pt idx="3">
                  <c:v>11.18</c:v>
                </c:pt>
                <c:pt idx="4">
                  <c:v>9.76</c:v>
                </c:pt>
              </c:numCache>
            </c:numRef>
          </c:val>
          <c:extLst xmlns:c16r2="http://schemas.microsoft.com/office/drawing/2015/06/chart">
            <c:ext xmlns:c16="http://schemas.microsoft.com/office/drawing/2014/chart" uri="{C3380CC4-5D6E-409C-BE32-E72D297353CC}">
              <c16:uniqueId val="{00000001-E395-4505-907B-1C809813DA90}"/>
            </c:ext>
          </c:extLst>
        </c:ser>
        <c:dLbls>
          <c:showLegendKey val="0"/>
          <c:showVal val="0"/>
          <c:showCatName val="0"/>
          <c:showSerName val="0"/>
          <c:showPercent val="0"/>
          <c:showBubbleSize val="0"/>
        </c:dLbls>
        <c:gapWidth val="250"/>
        <c:overlap val="100"/>
        <c:axId val="1338310240"/>
        <c:axId val="1338310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-1.05</c:v>
                </c:pt>
                <c:pt idx="2">
                  <c:v>-1</c:v>
                </c:pt>
                <c:pt idx="3">
                  <c:v>2.29</c:v>
                </c:pt>
                <c:pt idx="4">
                  <c:v>-0.67</c:v>
                </c:pt>
              </c:numCache>
            </c:numRef>
          </c:val>
          <c:smooth val="0"/>
          <c:extLst xmlns:c16r2="http://schemas.microsoft.com/office/drawing/2015/06/chart">
            <c:ext xmlns:c16="http://schemas.microsoft.com/office/drawing/2014/chart" uri="{C3380CC4-5D6E-409C-BE32-E72D297353CC}">
              <c16:uniqueId val="{00000002-E395-4505-907B-1C809813DA90}"/>
            </c:ext>
          </c:extLst>
        </c:ser>
        <c:dLbls>
          <c:showLegendKey val="0"/>
          <c:showVal val="0"/>
          <c:showCatName val="0"/>
          <c:showSerName val="0"/>
          <c:showPercent val="0"/>
          <c:showBubbleSize val="0"/>
        </c:dLbls>
        <c:marker val="1"/>
        <c:smooth val="0"/>
        <c:axId val="1338310240"/>
        <c:axId val="1338310632"/>
      </c:lineChart>
      <c:catAx>
        <c:axId val="13383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310632"/>
        <c:crosses val="autoZero"/>
        <c:auto val="1"/>
        <c:lblAlgn val="ctr"/>
        <c:lblOffset val="100"/>
        <c:tickLblSkip val="1"/>
        <c:tickMarkSkip val="1"/>
        <c:noMultiLvlLbl val="0"/>
      </c:catAx>
      <c:valAx>
        <c:axId val="1338310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3.41</c:v>
                </c:pt>
                <c:pt idx="2">
                  <c:v>#N/A</c:v>
                </c:pt>
                <c:pt idx="3">
                  <c:v>2.72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3D7-443C-AF96-5F0A2CBF30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3D7-443C-AF96-5F0A2CBF309A}"/>
            </c:ext>
          </c:extLst>
        </c:ser>
        <c:ser>
          <c:idx val="2"/>
          <c:order val="2"/>
          <c:tx>
            <c:strRef>
              <c:f>データシート!$A$29</c:f>
              <c:strCache>
                <c:ptCount val="1"/>
                <c:pt idx="0">
                  <c:v>酒田市定期航路事業特別会計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3D7-443C-AF96-5F0A2CBF309A}"/>
            </c:ext>
          </c:extLst>
        </c:ser>
        <c:ser>
          <c:idx val="3"/>
          <c:order val="3"/>
          <c:tx>
            <c:strRef>
              <c:f>データシート!$A$30</c:f>
              <c:strCache>
                <c:ptCount val="1"/>
                <c:pt idx="0">
                  <c:v>酒田市後期高齢者医療事業特別会計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73D7-443C-AF96-5F0A2CBF309A}"/>
            </c:ext>
          </c:extLst>
        </c:ser>
        <c:ser>
          <c:idx val="4"/>
          <c:order val="4"/>
          <c:tx>
            <c:strRef>
              <c:f>データシート!$A$31</c:f>
              <c:strCache>
                <c:ptCount val="1"/>
                <c:pt idx="0">
                  <c:v>酒田市国民健康保険特別会計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1.38</c:v>
                </c:pt>
                <c:pt idx="2">
                  <c:v>#N/A</c:v>
                </c:pt>
                <c:pt idx="3">
                  <c:v>2.48</c:v>
                </c:pt>
                <c:pt idx="4">
                  <c:v>#N/A</c:v>
                </c:pt>
                <c:pt idx="5">
                  <c:v>1.43</c:v>
                </c:pt>
                <c:pt idx="6">
                  <c:v>#N/A</c:v>
                </c:pt>
                <c:pt idx="7">
                  <c:v>0.34</c:v>
                </c:pt>
                <c:pt idx="8">
                  <c:v>#N/A</c:v>
                </c:pt>
                <c:pt idx="9">
                  <c:v>0.14000000000000001</c:v>
                </c:pt>
              </c:numCache>
            </c:numRef>
          </c:val>
          <c:extLst xmlns:c16r2="http://schemas.microsoft.com/office/drawing/2015/06/chart">
            <c:ext xmlns:c16="http://schemas.microsoft.com/office/drawing/2014/chart" uri="{C3380CC4-5D6E-409C-BE32-E72D297353CC}">
              <c16:uniqueId val="{00000004-73D7-443C-AF96-5F0A2CBF309A}"/>
            </c:ext>
          </c:extLst>
        </c:ser>
        <c:ser>
          <c:idx val="5"/>
          <c:order val="5"/>
          <c:tx>
            <c:strRef>
              <c:f>データシート!$A$32</c:f>
              <c:strCache>
                <c:ptCount val="1"/>
                <c:pt idx="0">
                  <c:v>酒田市介護保険特別会計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1.19</c:v>
                </c:pt>
                <c:pt idx="4">
                  <c:v>#N/A</c:v>
                </c:pt>
                <c:pt idx="5">
                  <c:v>1.08</c:v>
                </c:pt>
                <c:pt idx="6">
                  <c:v>#N/A</c:v>
                </c:pt>
                <c:pt idx="7">
                  <c:v>0.59</c:v>
                </c:pt>
                <c:pt idx="8">
                  <c:v>#N/A</c:v>
                </c:pt>
                <c:pt idx="9">
                  <c:v>1.01</c:v>
                </c:pt>
              </c:numCache>
            </c:numRef>
          </c:val>
          <c:extLst xmlns:c16r2="http://schemas.microsoft.com/office/drawing/2015/06/chart">
            <c:ext xmlns:c16="http://schemas.microsoft.com/office/drawing/2014/chart" uri="{C3380CC4-5D6E-409C-BE32-E72D297353CC}">
              <c16:uniqueId val="{00000005-73D7-443C-AF96-5F0A2CBF309A}"/>
            </c:ext>
          </c:extLst>
        </c:ser>
        <c:ser>
          <c:idx val="6"/>
          <c:order val="6"/>
          <c:tx>
            <c:strRef>
              <c:f>データシート!$A$33</c:f>
              <c:strCache>
                <c:ptCount val="1"/>
                <c:pt idx="0">
                  <c:v>酒田市下水道事業会計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1.23</c:v>
                </c:pt>
                <c:pt idx="4">
                  <c:v>#N/A</c:v>
                </c:pt>
                <c:pt idx="5">
                  <c:v>2.16</c:v>
                </c:pt>
                <c:pt idx="6">
                  <c:v>#N/A</c:v>
                </c:pt>
                <c:pt idx="7">
                  <c:v>2.15</c:v>
                </c:pt>
                <c:pt idx="8">
                  <c:v>#N/A</c:v>
                </c:pt>
                <c:pt idx="9">
                  <c:v>3.2</c:v>
                </c:pt>
              </c:numCache>
            </c:numRef>
          </c:val>
          <c:extLst xmlns:c16r2="http://schemas.microsoft.com/office/drawing/2015/06/chart">
            <c:ext xmlns:c16="http://schemas.microsoft.com/office/drawing/2014/chart" uri="{C3380CC4-5D6E-409C-BE32-E72D297353CC}">
              <c16:uniqueId val="{00000006-73D7-443C-AF96-5F0A2CBF309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4.92</c:v>
                </c:pt>
                <c:pt idx="2">
                  <c:v>#N/A</c:v>
                </c:pt>
                <c:pt idx="3">
                  <c:v>3.65</c:v>
                </c:pt>
                <c:pt idx="4">
                  <c:v>#N/A</c:v>
                </c:pt>
                <c:pt idx="5">
                  <c:v>3.69</c:v>
                </c:pt>
                <c:pt idx="6">
                  <c:v>#N/A</c:v>
                </c:pt>
                <c:pt idx="7">
                  <c:v>5.0999999999999996</c:v>
                </c:pt>
                <c:pt idx="8">
                  <c:v>#N/A</c:v>
                </c:pt>
                <c:pt idx="9">
                  <c:v>5.62</c:v>
                </c:pt>
              </c:numCache>
            </c:numRef>
          </c:val>
          <c:extLst xmlns:c16r2="http://schemas.microsoft.com/office/drawing/2015/06/chart">
            <c:ext xmlns:c16="http://schemas.microsoft.com/office/drawing/2014/chart" uri="{C3380CC4-5D6E-409C-BE32-E72D297353CC}">
              <c16:uniqueId val="{00000007-73D7-443C-AF96-5F0A2CBF309A}"/>
            </c:ext>
          </c:extLst>
        </c:ser>
        <c:ser>
          <c:idx val="8"/>
          <c:order val="8"/>
          <c:tx>
            <c:strRef>
              <c:f>データシート!$A$35</c:f>
              <c:strCache>
                <c:ptCount val="1"/>
                <c:pt idx="0">
                  <c:v>酒田市水道事業会計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14.4</c:v>
                </c:pt>
                <c:pt idx="2">
                  <c:v>#N/A</c:v>
                </c:pt>
                <c:pt idx="3">
                  <c:v>14.78</c:v>
                </c:pt>
                <c:pt idx="4">
                  <c:v>#N/A</c:v>
                </c:pt>
                <c:pt idx="5">
                  <c:v>15.74</c:v>
                </c:pt>
                <c:pt idx="6">
                  <c:v>#N/A</c:v>
                </c:pt>
                <c:pt idx="7">
                  <c:v>16.850000000000001</c:v>
                </c:pt>
                <c:pt idx="8">
                  <c:v>#N/A</c:v>
                </c:pt>
                <c:pt idx="9">
                  <c:v>17.22</c:v>
                </c:pt>
              </c:numCache>
            </c:numRef>
          </c:val>
          <c:extLst xmlns:c16r2="http://schemas.microsoft.com/office/drawing/2015/06/chart">
            <c:ext xmlns:c16="http://schemas.microsoft.com/office/drawing/2014/chart" uri="{C3380CC4-5D6E-409C-BE32-E72D297353CC}">
              <c16:uniqueId val="{00000008-73D7-443C-AF96-5F0A2CBF309A}"/>
            </c:ext>
          </c:extLst>
        </c:ser>
        <c:ser>
          <c:idx val="9"/>
          <c:order val="9"/>
          <c:tx>
            <c:strRef>
              <c:f>データシート!$A$36</c:f>
              <c:strCache>
                <c:ptCount val="1"/>
                <c:pt idx="0">
                  <c:v>酒田市駐車場事業特別会計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0.01</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9-73D7-443C-AF96-5F0A2CBF309A}"/>
            </c:ext>
          </c:extLst>
        </c:ser>
        <c:dLbls>
          <c:showLegendKey val="0"/>
          <c:showVal val="0"/>
          <c:showCatName val="0"/>
          <c:showSerName val="0"/>
          <c:showPercent val="0"/>
          <c:showBubbleSize val="0"/>
        </c:dLbls>
        <c:gapWidth val="150"/>
        <c:overlap val="100"/>
        <c:axId val="1338314160"/>
        <c:axId val="1338311416"/>
      </c:barChart>
      <c:catAx>
        <c:axId val="133831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11416"/>
        <c:crosses val="autoZero"/>
        <c:auto val="1"/>
        <c:lblAlgn val="ctr"/>
        <c:lblOffset val="100"/>
        <c:tickLblSkip val="1"/>
        <c:tickMarkSkip val="1"/>
        <c:noMultiLvlLbl val="0"/>
      </c:catAx>
      <c:valAx>
        <c:axId val="133831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7644</c:v>
                </c:pt>
                <c:pt idx="5">
                  <c:v>7562</c:v>
                </c:pt>
                <c:pt idx="8">
                  <c:v>7534</c:v>
                </c:pt>
                <c:pt idx="11">
                  <c:v>7328</c:v>
                </c:pt>
                <c:pt idx="14">
                  <c:v>7434</c:v>
                </c:pt>
              </c:numCache>
            </c:numRef>
          </c:val>
          <c:extLst xmlns:c16r2="http://schemas.microsoft.com/office/drawing/2015/06/chart">
            <c:ext xmlns:c16="http://schemas.microsoft.com/office/drawing/2014/chart" uri="{C3380CC4-5D6E-409C-BE32-E72D297353CC}">
              <c16:uniqueId val="{00000000-9C83-4A1E-8ED2-D04E274794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C83-4A1E-8ED2-D04E274794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50</c:v>
                </c:pt>
                <c:pt idx="3">
                  <c:v>45</c:v>
                </c:pt>
                <c:pt idx="6">
                  <c:v>42</c:v>
                </c:pt>
                <c:pt idx="9">
                  <c:v>18</c:v>
                </c:pt>
                <c:pt idx="12">
                  <c:v>14</c:v>
                </c:pt>
              </c:numCache>
            </c:numRef>
          </c:val>
          <c:extLst xmlns:c16r2="http://schemas.microsoft.com/office/drawing/2015/06/chart">
            <c:ext xmlns:c16="http://schemas.microsoft.com/office/drawing/2014/chart" uri="{C3380CC4-5D6E-409C-BE32-E72D297353CC}">
              <c16:uniqueId val="{00000002-9C83-4A1E-8ED2-D04E274794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275</c:v>
                </c:pt>
                <c:pt idx="3">
                  <c:v>41</c:v>
                </c:pt>
                <c:pt idx="6">
                  <c:v>39</c:v>
                </c:pt>
                <c:pt idx="9">
                  <c:v>44</c:v>
                </c:pt>
                <c:pt idx="12">
                  <c:v>44</c:v>
                </c:pt>
              </c:numCache>
            </c:numRef>
          </c:val>
          <c:extLst xmlns:c16r2="http://schemas.microsoft.com/office/drawing/2015/06/chart">
            <c:ext xmlns:c16="http://schemas.microsoft.com/office/drawing/2014/chart" uri="{C3380CC4-5D6E-409C-BE32-E72D297353CC}">
              <c16:uniqueId val="{00000003-9C83-4A1E-8ED2-D04E274794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2496</c:v>
                </c:pt>
                <c:pt idx="3">
                  <c:v>2316</c:v>
                </c:pt>
                <c:pt idx="6">
                  <c:v>2236</c:v>
                </c:pt>
                <c:pt idx="9">
                  <c:v>2359</c:v>
                </c:pt>
                <c:pt idx="12">
                  <c:v>2326</c:v>
                </c:pt>
              </c:numCache>
            </c:numRef>
          </c:val>
          <c:extLst xmlns:c16r2="http://schemas.microsoft.com/office/drawing/2015/06/chart">
            <c:ext xmlns:c16="http://schemas.microsoft.com/office/drawing/2014/chart" uri="{C3380CC4-5D6E-409C-BE32-E72D297353CC}">
              <c16:uniqueId val="{00000004-9C83-4A1E-8ED2-D04E274794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83-4A1E-8ED2-D04E274794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83-4A1E-8ED2-D04E274794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7618</c:v>
                </c:pt>
                <c:pt idx="3">
                  <c:v>7596</c:v>
                </c:pt>
                <c:pt idx="6">
                  <c:v>7533</c:v>
                </c:pt>
                <c:pt idx="9">
                  <c:v>7281</c:v>
                </c:pt>
                <c:pt idx="12">
                  <c:v>7370</c:v>
                </c:pt>
              </c:numCache>
            </c:numRef>
          </c:val>
          <c:extLst xmlns:c16r2="http://schemas.microsoft.com/office/drawing/2015/06/chart">
            <c:ext xmlns:c16="http://schemas.microsoft.com/office/drawing/2014/chart" uri="{C3380CC4-5D6E-409C-BE32-E72D297353CC}">
              <c16:uniqueId val="{00000007-9C83-4A1E-8ED2-D04E27479495}"/>
            </c:ext>
          </c:extLst>
        </c:ser>
        <c:dLbls>
          <c:showLegendKey val="0"/>
          <c:showVal val="0"/>
          <c:showCatName val="0"/>
          <c:showSerName val="0"/>
          <c:showPercent val="0"/>
          <c:showBubbleSize val="0"/>
        </c:dLbls>
        <c:gapWidth val="100"/>
        <c:overlap val="100"/>
        <c:axId val="1338312200"/>
        <c:axId val="133831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2795</c:v>
                </c:pt>
                <c:pt idx="2">
                  <c:v>#N/A</c:v>
                </c:pt>
                <c:pt idx="3">
                  <c:v>#N/A</c:v>
                </c:pt>
                <c:pt idx="4">
                  <c:v>2436</c:v>
                </c:pt>
                <c:pt idx="5">
                  <c:v>#N/A</c:v>
                </c:pt>
                <c:pt idx="6">
                  <c:v>#N/A</c:v>
                </c:pt>
                <c:pt idx="7">
                  <c:v>2316</c:v>
                </c:pt>
                <c:pt idx="8">
                  <c:v>#N/A</c:v>
                </c:pt>
                <c:pt idx="9">
                  <c:v>#N/A</c:v>
                </c:pt>
                <c:pt idx="10">
                  <c:v>2374</c:v>
                </c:pt>
                <c:pt idx="11">
                  <c:v>#N/A</c:v>
                </c:pt>
                <c:pt idx="12">
                  <c:v>#N/A</c:v>
                </c:pt>
                <c:pt idx="13">
                  <c:v>2320</c:v>
                </c:pt>
                <c:pt idx="14">
                  <c:v>#N/A</c:v>
                </c:pt>
              </c:numCache>
            </c:numRef>
          </c:val>
          <c:smooth val="0"/>
          <c:extLst xmlns:c16r2="http://schemas.microsoft.com/office/drawing/2015/06/chart">
            <c:ext xmlns:c16="http://schemas.microsoft.com/office/drawing/2014/chart" uri="{C3380CC4-5D6E-409C-BE32-E72D297353CC}">
              <c16:uniqueId val="{00000008-9C83-4A1E-8ED2-D04E27479495}"/>
            </c:ext>
          </c:extLst>
        </c:ser>
        <c:dLbls>
          <c:showLegendKey val="0"/>
          <c:showVal val="0"/>
          <c:showCatName val="0"/>
          <c:showSerName val="0"/>
          <c:showPercent val="0"/>
          <c:showBubbleSize val="0"/>
        </c:dLbls>
        <c:marker val="1"/>
        <c:smooth val="0"/>
        <c:axId val="1338312200"/>
        <c:axId val="1338312592"/>
      </c:lineChart>
      <c:catAx>
        <c:axId val="133831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12592"/>
        <c:crosses val="autoZero"/>
        <c:auto val="1"/>
        <c:lblAlgn val="ctr"/>
        <c:lblOffset val="100"/>
        <c:tickLblSkip val="1"/>
        <c:tickMarkSkip val="1"/>
        <c:noMultiLvlLbl val="0"/>
      </c:catAx>
      <c:valAx>
        <c:axId val="133831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63681</c:v>
                </c:pt>
                <c:pt idx="5">
                  <c:v>64058</c:v>
                </c:pt>
                <c:pt idx="8">
                  <c:v>63162</c:v>
                </c:pt>
                <c:pt idx="11">
                  <c:v>61626</c:v>
                </c:pt>
                <c:pt idx="14">
                  <c:v>59908</c:v>
                </c:pt>
              </c:numCache>
            </c:numRef>
          </c:val>
          <c:extLst xmlns:c16r2="http://schemas.microsoft.com/office/drawing/2015/06/chart">
            <c:ext xmlns:c16="http://schemas.microsoft.com/office/drawing/2014/chart" uri="{C3380CC4-5D6E-409C-BE32-E72D297353CC}">
              <c16:uniqueId val="{00000000-ECFA-4A1E-B802-5EED2DD8F4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14156</c:v>
                </c:pt>
                <c:pt idx="5">
                  <c:v>13973</c:v>
                </c:pt>
                <c:pt idx="8">
                  <c:v>13507</c:v>
                </c:pt>
                <c:pt idx="11">
                  <c:v>12945</c:v>
                </c:pt>
                <c:pt idx="14">
                  <c:v>12667</c:v>
                </c:pt>
              </c:numCache>
            </c:numRef>
          </c:val>
          <c:extLst xmlns:c16r2="http://schemas.microsoft.com/office/drawing/2015/06/chart">
            <c:ext xmlns:c16="http://schemas.microsoft.com/office/drawing/2014/chart" uri="{C3380CC4-5D6E-409C-BE32-E72D297353CC}">
              <c16:uniqueId val="{00000001-ECFA-4A1E-B802-5EED2DD8F4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10538</c:v>
                </c:pt>
                <c:pt idx="5">
                  <c:v>10586</c:v>
                </c:pt>
                <c:pt idx="8">
                  <c:v>10301</c:v>
                </c:pt>
                <c:pt idx="11">
                  <c:v>9585</c:v>
                </c:pt>
                <c:pt idx="14">
                  <c:v>9574</c:v>
                </c:pt>
              </c:numCache>
            </c:numRef>
          </c:val>
          <c:extLst xmlns:c16r2="http://schemas.microsoft.com/office/drawing/2015/06/chart">
            <c:ext xmlns:c16="http://schemas.microsoft.com/office/drawing/2014/chart" uri="{C3380CC4-5D6E-409C-BE32-E72D297353CC}">
              <c16:uniqueId val="{00000002-ECFA-4A1E-B802-5EED2DD8F4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FA-4A1E-B802-5EED2DD8F4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FA-4A1E-B802-5EED2DD8F4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FA-4A1E-B802-5EED2DD8F4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8785</c:v>
                </c:pt>
                <c:pt idx="3">
                  <c:v>8880</c:v>
                </c:pt>
                <c:pt idx="6">
                  <c:v>8174</c:v>
                </c:pt>
                <c:pt idx="9">
                  <c:v>7657</c:v>
                </c:pt>
                <c:pt idx="12">
                  <c:v>7419</c:v>
                </c:pt>
              </c:numCache>
            </c:numRef>
          </c:val>
          <c:extLst xmlns:c16r2="http://schemas.microsoft.com/office/drawing/2015/06/chart">
            <c:ext xmlns:c16="http://schemas.microsoft.com/office/drawing/2014/chart" uri="{C3380CC4-5D6E-409C-BE32-E72D297353CC}">
              <c16:uniqueId val="{00000006-ECFA-4A1E-B802-5EED2DD8F4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192</c:v>
                </c:pt>
                <c:pt idx="3">
                  <c:v>199</c:v>
                </c:pt>
                <c:pt idx="6">
                  <c:v>350</c:v>
                </c:pt>
                <c:pt idx="9">
                  <c:v>1665</c:v>
                </c:pt>
                <c:pt idx="12">
                  <c:v>2564</c:v>
                </c:pt>
              </c:numCache>
            </c:numRef>
          </c:val>
          <c:extLst xmlns:c16r2="http://schemas.microsoft.com/office/drawing/2015/06/chart">
            <c:ext xmlns:c16="http://schemas.microsoft.com/office/drawing/2014/chart" uri="{C3380CC4-5D6E-409C-BE32-E72D297353CC}">
              <c16:uniqueId val="{00000007-ECFA-4A1E-B802-5EED2DD8F4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27272</c:v>
                </c:pt>
                <c:pt idx="3">
                  <c:v>26391</c:v>
                </c:pt>
                <c:pt idx="6">
                  <c:v>24950</c:v>
                </c:pt>
                <c:pt idx="9">
                  <c:v>22978</c:v>
                </c:pt>
                <c:pt idx="12">
                  <c:v>21661</c:v>
                </c:pt>
              </c:numCache>
            </c:numRef>
          </c:val>
          <c:extLst xmlns:c16r2="http://schemas.microsoft.com/office/drawing/2015/06/chart">
            <c:ext xmlns:c16="http://schemas.microsoft.com/office/drawing/2014/chart" uri="{C3380CC4-5D6E-409C-BE32-E72D297353CC}">
              <c16:uniqueId val="{00000008-ECFA-4A1E-B802-5EED2DD8F4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127</c:v>
                </c:pt>
                <c:pt idx="3">
                  <c:v>84</c:v>
                </c:pt>
                <c:pt idx="6">
                  <c:v>43</c:v>
                </c:pt>
                <c:pt idx="9">
                  <c:v>26</c:v>
                </c:pt>
                <c:pt idx="12">
                  <c:v>12</c:v>
                </c:pt>
              </c:numCache>
            </c:numRef>
          </c:val>
          <c:extLst xmlns:c16r2="http://schemas.microsoft.com/office/drawing/2015/06/chart">
            <c:ext xmlns:c16="http://schemas.microsoft.com/office/drawing/2014/chart" uri="{C3380CC4-5D6E-409C-BE32-E72D297353CC}">
              <c16:uniqueId val="{00000009-ECFA-4A1E-B802-5EED2DD8F4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62603</c:v>
                </c:pt>
                <c:pt idx="3">
                  <c:v>63120</c:v>
                </c:pt>
                <c:pt idx="6">
                  <c:v>61430</c:v>
                </c:pt>
                <c:pt idx="9">
                  <c:v>60561</c:v>
                </c:pt>
                <c:pt idx="12">
                  <c:v>59494</c:v>
                </c:pt>
              </c:numCache>
            </c:numRef>
          </c:val>
          <c:extLst xmlns:c16r2="http://schemas.microsoft.com/office/drawing/2015/06/chart">
            <c:ext xmlns:c16="http://schemas.microsoft.com/office/drawing/2014/chart" uri="{C3380CC4-5D6E-409C-BE32-E72D297353CC}">
              <c16:uniqueId val="{0000000A-ECFA-4A1E-B802-5EED2DD8F474}"/>
            </c:ext>
          </c:extLst>
        </c:ser>
        <c:dLbls>
          <c:showLegendKey val="0"/>
          <c:showVal val="0"/>
          <c:showCatName val="0"/>
          <c:showSerName val="0"/>
          <c:showPercent val="0"/>
          <c:showBubbleSize val="0"/>
        </c:dLbls>
        <c:gapWidth val="100"/>
        <c:overlap val="100"/>
        <c:axId val="1338314552"/>
        <c:axId val="1338319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10603</c:v>
                </c:pt>
                <c:pt idx="2">
                  <c:v>#N/A</c:v>
                </c:pt>
                <c:pt idx="3">
                  <c:v>#N/A</c:v>
                </c:pt>
                <c:pt idx="4">
                  <c:v>10056</c:v>
                </c:pt>
                <c:pt idx="5">
                  <c:v>#N/A</c:v>
                </c:pt>
                <c:pt idx="6">
                  <c:v>#N/A</c:v>
                </c:pt>
                <c:pt idx="7">
                  <c:v>7976</c:v>
                </c:pt>
                <c:pt idx="8">
                  <c:v>#N/A</c:v>
                </c:pt>
                <c:pt idx="9">
                  <c:v>#N/A</c:v>
                </c:pt>
                <c:pt idx="10">
                  <c:v>8730</c:v>
                </c:pt>
                <c:pt idx="11">
                  <c:v>#N/A</c:v>
                </c:pt>
                <c:pt idx="12">
                  <c:v>#N/A</c:v>
                </c:pt>
                <c:pt idx="13">
                  <c:v>9002</c:v>
                </c:pt>
                <c:pt idx="14">
                  <c:v>#N/A</c:v>
                </c:pt>
              </c:numCache>
            </c:numRef>
          </c:val>
          <c:smooth val="0"/>
          <c:extLst xmlns:c16r2="http://schemas.microsoft.com/office/drawing/2015/06/chart">
            <c:ext xmlns:c16="http://schemas.microsoft.com/office/drawing/2014/chart" uri="{C3380CC4-5D6E-409C-BE32-E72D297353CC}">
              <c16:uniqueId val="{0000000B-ECFA-4A1E-B802-5EED2DD8F474}"/>
            </c:ext>
          </c:extLst>
        </c:ser>
        <c:dLbls>
          <c:showLegendKey val="0"/>
          <c:showVal val="0"/>
          <c:showCatName val="0"/>
          <c:showSerName val="0"/>
          <c:showPercent val="0"/>
          <c:showBubbleSize val="0"/>
        </c:dLbls>
        <c:marker val="1"/>
        <c:smooth val="0"/>
        <c:axId val="1338314552"/>
        <c:axId val="1338319256"/>
      </c:lineChart>
      <c:catAx>
        <c:axId val="133831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319256"/>
        <c:crosses val="autoZero"/>
        <c:auto val="1"/>
        <c:lblAlgn val="ctr"/>
        <c:lblOffset val="100"/>
        <c:tickLblSkip val="1"/>
        <c:tickMarkSkip val="1"/>
        <c:noMultiLvlLbl val="0"/>
      </c:catAx>
      <c:valAx>
        <c:axId val="1338319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3030</c:v>
                </c:pt>
                <c:pt idx="1">
                  <c:v>3233</c:v>
                </c:pt>
                <c:pt idx="2">
                  <c:v>2864</c:v>
                </c:pt>
              </c:numCache>
            </c:numRef>
          </c:val>
          <c:extLst xmlns:c16r2="http://schemas.microsoft.com/office/drawing/2015/06/chart">
            <c:ext xmlns:c16="http://schemas.microsoft.com/office/drawing/2014/chart" uri="{C3380CC4-5D6E-409C-BE32-E72D297353CC}">
              <c16:uniqueId val="{00000000-0993-477E-A9B6-76E1A10EA8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1529</c:v>
                </c:pt>
                <c:pt idx="1">
                  <c:v>579</c:v>
                </c:pt>
                <c:pt idx="2">
                  <c:v>1099</c:v>
                </c:pt>
              </c:numCache>
            </c:numRef>
          </c:val>
          <c:extLst xmlns:c16r2="http://schemas.microsoft.com/office/drawing/2015/06/chart">
            <c:ext xmlns:c16="http://schemas.microsoft.com/office/drawing/2014/chart" uri="{C3380CC4-5D6E-409C-BE32-E72D297353CC}">
              <c16:uniqueId val="{00000001-0993-477E-A9B6-76E1A10EA8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5158</c:v>
                </c:pt>
                <c:pt idx="1">
                  <c:v>4797</c:v>
                </c:pt>
                <c:pt idx="2">
                  <c:v>4882</c:v>
                </c:pt>
              </c:numCache>
            </c:numRef>
          </c:val>
          <c:extLst xmlns:c16r2="http://schemas.microsoft.com/office/drawing/2015/06/chart">
            <c:ext xmlns:c16="http://schemas.microsoft.com/office/drawing/2014/chart" uri="{C3380CC4-5D6E-409C-BE32-E72D297353CC}">
              <c16:uniqueId val="{00000002-0993-477E-A9B6-76E1A10EA87F}"/>
            </c:ext>
          </c:extLst>
        </c:ser>
        <c:dLbls>
          <c:showLegendKey val="0"/>
          <c:showVal val="0"/>
          <c:showCatName val="0"/>
          <c:showSerName val="0"/>
          <c:showPercent val="0"/>
          <c:showBubbleSize val="0"/>
        </c:dLbls>
        <c:gapWidth val="120"/>
        <c:overlap val="100"/>
        <c:axId val="1338329056"/>
        <c:axId val="1338329840"/>
      </c:barChart>
      <c:catAx>
        <c:axId val="133832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329840"/>
        <c:crosses val="autoZero"/>
        <c:auto val="1"/>
        <c:lblAlgn val="ctr"/>
        <c:lblOffset val="100"/>
        <c:tickLblSkip val="1"/>
        <c:tickMarkSkip val="1"/>
        <c:noMultiLvlLbl val="0"/>
      </c:catAx>
      <c:valAx>
        <c:axId val="1338329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32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2A-4C4E-BC81-DFCC34480A84}"/>
                </c:ext>
                <c:ext xmlns:c15="http://schemas.microsoft.com/office/drawing/2012/chart" uri="{CE6537A1-D6FC-4f65-9D91-7224C49458BB}">
                  <c15:layout/>
                  <c15:dlblFieldTable>
                    <c15:dlblFTEntry>
                      <c15:txfldGUID>{9F6D2605-43AA-4C53-A456-93EFF6844027}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2A-4C4E-BC81-DFCC34480A84}"/>
                </c:ext>
                <c:ext xmlns:c15="http://schemas.microsoft.com/office/drawing/2012/chart" uri="{CE6537A1-D6FC-4f65-9D91-7224C49458BB}">
                  <c15:dlblFieldTable>
                    <c15:dlblFTEntry>
                      <c15:txfldGUID>{FFF17185-056C-4BAB-88D7-5E5CFFAEBBD2}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2A-4C4E-BC81-DFCC34480A84}"/>
                </c:ext>
                <c:ext xmlns:c15="http://schemas.microsoft.com/office/drawing/2012/chart" uri="{CE6537A1-D6FC-4f65-9D91-7224C49458BB}">
                  <c15:dlblFieldTable>
                    <c15:dlblFTEntry>
                      <c15:txfldGUID>{DA54F3BD-5058-49A8-BECB-DC422D7BF82F}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2A-4C4E-BC81-DFCC34480A84}"/>
                </c:ext>
                <c:ext xmlns:c15="http://schemas.microsoft.com/office/drawing/2012/chart" uri="{CE6537A1-D6FC-4f65-9D91-7224C49458BB}">
                  <c15:dlblFieldTable>
                    <c15:dlblFTEntry>
                      <c15:txfldGUID>{6B035F11-2EC1-4AFF-9903-E049A7EF722C}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2A-4C4E-BC81-DFCC34480A84}"/>
                </c:ext>
                <c:ext xmlns:c15="http://schemas.microsoft.com/office/drawing/2012/chart" uri="{CE6537A1-D6FC-4f65-9D91-7224C49458BB}">
                  <c15:dlblFieldTable>
                    <c15:dlblFTEntry>
                      <c15:txfldGUID>{0ED478E5-640B-4DCA-9E8A-EBB750A30B07}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2A-4C4E-BC81-DFCC34480A84}"/>
                </c:ext>
                <c:ext xmlns:c15="http://schemas.microsoft.com/office/drawing/2012/chart" uri="{CE6537A1-D6FC-4f65-9D91-7224C49458BB}">
                  <c15:layout/>
                  <c15:dlblFieldTable>
                    <c15:dlblFTEntry>
                      <c15:txfldGUID>{A9DD462A-F54A-4E46-9DCF-C144B6127135}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2A-4C4E-BC81-DFCC34480A84}"/>
                </c:ext>
                <c:ext xmlns:c15="http://schemas.microsoft.com/office/drawing/2012/chart" uri="{CE6537A1-D6FC-4f65-9D91-7224C49458BB}">
                  <c15:layout/>
                  <c15:dlblFieldTable>
                    <c15:dlblFTEntry>
                      <c15:txfldGUID>{1529D1C8-A7AE-4705-BFD3-3EF178AC2CDF}</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2A-4C4E-BC81-DFCC34480A84}"/>
                </c:ext>
                <c:ext xmlns:c15="http://schemas.microsoft.com/office/drawing/2012/chart" uri="{CE6537A1-D6FC-4f65-9D91-7224C49458BB}">
                  <c15:layout/>
                  <c15:dlblFieldTable>
                    <c15:dlblFTEntry>
                      <c15:txfldGUID>{622F2B63-929C-4A1F-9924-5508F5F02855}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2A-4C4E-BC81-DFCC34480A84}"/>
                </c:ext>
                <c:ext xmlns:c15="http://schemas.microsoft.com/office/drawing/2012/chart" uri="{CE6537A1-D6FC-4f65-9D91-7224C49458BB}">
                  <c15:layout/>
                  <c15:dlblFieldTable>
                    <c15:dlblFTEntry>
                      <c15:txfldGUID>{E21166F7-746F-4AB8-8C9D-84A2966A85C0}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59.5</c:v>
                </c:pt>
                <c:pt idx="16">
                  <c:v>61.2</c:v>
                </c:pt>
                <c:pt idx="24">
                  <c:v>62.4</c:v>
                </c:pt>
                <c:pt idx="32">
                  <c:v>63.6</c:v>
                </c:pt>
              </c:numCache>
            </c:numRef>
          </c:xVal>
          <c:yVal>
            <c:numRef>
              <c:f>公会計指標分析・財政指標組合せ分析表!$BP$51:$DC$51</c:f>
              <c:numCache>
                <c:formatCode>#,##0.0;"▲ "#,##0.0</c:formatCode>
                <c:ptCount val="40"/>
                <c:pt idx="0">
                  <c:v>44.6</c:v>
                </c:pt>
                <c:pt idx="8">
                  <c:v>42.4</c:v>
                </c:pt>
                <c:pt idx="16">
                  <c:v>34.299999999999997</c:v>
                </c:pt>
                <c:pt idx="24">
                  <c:v>38</c:v>
                </c:pt>
                <c:pt idx="32">
                  <c:v>38.5</c:v>
                </c:pt>
              </c:numCache>
            </c:numRef>
          </c:yVal>
          <c:smooth val="0"/>
          <c:extLst xmlns:c16r2="http://schemas.microsoft.com/office/drawing/2015/06/chart">
            <c:ext xmlns:c16="http://schemas.microsoft.com/office/drawing/2014/chart" uri="{C3380CC4-5D6E-409C-BE32-E72D297353CC}">
              <c16:uniqueId val="{00000009-282A-4C4E-BC81-DFCC34480A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82A-4C4E-BC81-DFCC34480A84}"/>
                </c:ext>
                <c:ext xmlns:c15="http://schemas.microsoft.com/office/drawing/2012/chart" uri="{CE6537A1-D6FC-4f65-9D91-7224C49458BB}">
                  <c15:layout/>
                  <c15:dlblFieldTable>
                    <c15:dlblFTEntry>
                      <c15:txfldGUID>{68305C9A-4627-48FC-9BD9-45186FD72A98}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82A-4C4E-BC81-DFCC34480A84}"/>
                </c:ext>
                <c:ext xmlns:c15="http://schemas.microsoft.com/office/drawing/2012/chart" uri="{CE6537A1-D6FC-4f65-9D91-7224C49458BB}">
                  <c15:dlblFieldTable>
                    <c15:dlblFTEntry>
                      <c15:txfldGUID>{9C5C2F54-8CB4-4BA8-A5E2-832CC2958903}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82A-4C4E-BC81-DFCC34480A84}"/>
                </c:ext>
                <c:ext xmlns:c15="http://schemas.microsoft.com/office/drawing/2012/chart" uri="{CE6537A1-D6FC-4f65-9D91-7224C49458BB}">
                  <c15:dlblFieldTable>
                    <c15:dlblFTEntry>
                      <c15:txfldGUID>{303A2515-1D24-4742-838D-F0BC1932A88A}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82A-4C4E-BC81-DFCC34480A84}"/>
                </c:ext>
                <c:ext xmlns:c15="http://schemas.microsoft.com/office/drawing/2012/chart" uri="{CE6537A1-D6FC-4f65-9D91-7224C49458BB}">
                  <c15:dlblFieldTable>
                    <c15:dlblFTEntry>
                      <c15:txfldGUID>{DC5EE360-4D57-4B77-BB16-3123F8797D7D}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82A-4C4E-BC81-DFCC34480A84}"/>
                </c:ext>
                <c:ext xmlns:c15="http://schemas.microsoft.com/office/drawing/2012/chart" uri="{CE6537A1-D6FC-4f65-9D91-7224C49458BB}">
                  <c15:dlblFieldTable>
                    <c15:dlblFTEntry>
                      <c15:txfldGUID>{C7FDDD62-AD45-4A84-AC44-139555B315C9}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2A-4C4E-BC81-DFCC34480A84}"/>
                </c:ext>
                <c:ext xmlns:c15="http://schemas.microsoft.com/office/drawing/2012/chart" uri="{CE6537A1-D6FC-4f65-9D91-7224C49458BB}">
                  <c15:layout/>
                  <c15:dlblFieldTable>
                    <c15:dlblFTEntry>
                      <c15:txfldGUID>{3E0BE052-0942-44AD-B65B-EC0EE370AE65}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2A-4C4E-BC81-DFCC34480A84}"/>
                </c:ext>
                <c:ext xmlns:c15="http://schemas.microsoft.com/office/drawing/2012/chart" uri="{CE6537A1-D6FC-4f65-9D91-7224C49458BB}">
                  <c15:layout/>
                  <c15:dlblFieldTable>
                    <c15:dlblFTEntry>
                      <c15:txfldGUID>{EF8F0F29-7B04-479C-A199-B9BE49B0EE91}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2A-4C4E-BC81-DFCC34480A84}"/>
                </c:ext>
                <c:ext xmlns:c15="http://schemas.microsoft.com/office/drawing/2012/chart" uri="{CE6537A1-D6FC-4f65-9D91-7224C49458BB}">
                  <c15:layout/>
                  <c15:dlblFieldTable>
                    <c15:dlblFTEntry>
                      <c15:txfldGUID>{4075B3D8-8514-4476-90B3-88BB81ABAFFD}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2A-4C4E-BC81-DFCC34480A84}"/>
                </c:ext>
                <c:ext xmlns:c15="http://schemas.microsoft.com/office/drawing/2012/chart" uri="{CE6537A1-D6FC-4f65-9D91-7224C49458BB}">
                  <c15:layout/>
                  <c15:dlblFieldTable>
                    <c15:dlblFTEntry>
                      <c15:txfldGUID>{41D7053A-BD08-4E6C-8D75-CBAC0DFC65AC}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xmlns:c16r2="http://schemas.microsoft.com/office/drawing/2015/06/chart">
            <c:ext xmlns:c16="http://schemas.microsoft.com/office/drawing/2014/chart" uri="{C3380CC4-5D6E-409C-BE32-E72D297353CC}">
              <c16:uniqueId val="{00000013-282A-4C4E-BC81-DFCC34480A84}"/>
            </c:ext>
          </c:extLst>
        </c:ser>
        <c:dLbls>
          <c:showLegendKey val="0"/>
          <c:showVal val="1"/>
          <c:showCatName val="0"/>
          <c:showSerName val="0"/>
          <c:showPercent val="0"/>
          <c:showBubbleSize val="0"/>
        </c:dLbls>
        <c:axId val="1338322784"/>
        <c:axId val="1338320824"/>
      </c:scatterChart>
      <c:valAx>
        <c:axId val="1338322784"/>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320824"/>
        <c:crosses val="autoZero"/>
        <c:crossBetween val="midCat"/>
      </c:valAx>
      <c:valAx>
        <c:axId val="1338320824"/>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32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BA-4F0B-AD04-4ECB1E25DB0B}"/>
                </c:ext>
                <c:ext xmlns:c15="http://schemas.microsoft.com/office/drawing/2012/chart" uri="{CE6537A1-D6FC-4f65-9D91-7224C49458BB}">
                  <c15:layout/>
                  <c15:dlblFieldTable>
                    <c15:dlblFTEntry>
                      <c15:txfldGUID>{1CBAED57-CF2A-4D05-8623-8E6DFB893654}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BA-4F0B-AD04-4ECB1E25DB0B}"/>
                </c:ext>
                <c:ext xmlns:c15="http://schemas.microsoft.com/office/drawing/2012/chart" uri="{CE6537A1-D6FC-4f65-9D91-7224C49458BB}">
                  <c15:dlblFieldTable>
                    <c15:dlblFTEntry>
                      <c15:txfldGUID>{D9589DAB-265D-478C-9F47-984EC56484A8}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BA-4F0B-AD04-4ECB1E25DB0B}"/>
                </c:ext>
                <c:ext xmlns:c15="http://schemas.microsoft.com/office/drawing/2012/chart" uri="{CE6537A1-D6FC-4f65-9D91-7224C49458BB}">
                  <c15:dlblFieldTable>
                    <c15:dlblFTEntry>
                      <c15:txfldGUID>{BA233732-0579-4C79-B856-93089DEE5BCC}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BA-4F0B-AD04-4ECB1E25DB0B}"/>
                </c:ext>
                <c:ext xmlns:c15="http://schemas.microsoft.com/office/drawing/2012/chart" uri="{CE6537A1-D6FC-4f65-9D91-7224C49458BB}">
                  <c15:dlblFieldTable>
                    <c15:dlblFTEntry>
                      <c15:txfldGUID>{E48B2B6E-FBA6-4760-872A-288D792127CB}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BA-4F0B-AD04-4ECB1E25DB0B}"/>
                </c:ext>
                <c:ext xmlns:c15="http://schemas.microsoft.com/office/drawing/2012/chart" uri="{CE6537A1-D6FC-4f65-9D91-7224C49458BB}">
                  <c15:dlblFieldTable>
                    <c15:dlblFTEntry>
                      <c15:txfldGUID>{B9198071-FA74-4FC1-A04F-054588B08701}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BA-4F0B-AD04-4ECB1E25DB0B}"/>
                </c:ext>
                <c:ext xmlns:c15="http://schemas.microsoft.com/office/drawing/2012/chart" uri="{CE6537A1-D6FC-4f65-9D91-7224C49458BB}">
                  <c15:layout/>
                  <c15:dlblFieldTable>
                    <c15:dlblFTEntry>
                      <c15:txfldGUID>{35F62CDC-32E7-4878-8E8D-EE9A4045D96D}</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BA-4F0B-AD04-4ECB1E25DB0B}"/>
                </c:ext>
                <c:ext xmlns:c15="http://schemas.microsoft.com/office/drawing/2012/chart" uri="{CE6537A1-D6FC-4f65-9D91-7224C49458BB}">
                  <c15:layout/>
                  <c15:dlblFieldTable>
                    <c15:dlblFTEntry>
                      <c15:txfldGUID>{2CA531CF-8714-4C5D-8954-1FA06AB4D75A}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885121164502529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BA-4F0B-AD04-4ECB1E25DB0B}"/>
                </c:ext>
                <c:ext xmlns:c15="http://schemas.microsoft.com/office/drawing/2012/chart" uri="{CE6537A1-D6FC-4f65-9D91-7224C49458BB}">
                  <c15:layout/>
                  <c15:dlblFieldTable>
                    <c15:dlblFTEntry>
                      <c15:txfldGUID>{ACC294F9-32B3-49A0-8BC3-13B38E8014F5}</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428947380512594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BA-4F0B-AD04-4ECB1E25DB0B}"/>
                </c:ext>
                <c:ext xmlns:c15="http://schemas.microsoft.com/office/drawing/2012/chart" uri="{CE6537A1-D6FC-4f65-9D91-7224C49458BB}">
                  <c15:layout/>
                  <c15:dlblFieldTable>
                    <c15:dlblFTEntry>
                      <c15:txfldGUID>{215F2113-CB2B-4CAB-B173-982E695F366F}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11.3</c:v>
                </c:pt>
                <c:pt idx="16">
                  <c:v>10.6</c:v>
                </c:pt>
                <c:pt idx="24">
                  <c:v>10.1</c:v>
                </c:pt>
                <c:pt idx="32">
                  <c:v>10</c:v>
                </c:pt>
              </c:numCache>
            </c:numRef>
          </c:xVal>
          <c:yVal>
            <c:numRef>
              <c:f>公会計指標分析・財政指標組合せ分析表!$BP$73:$DC$73</c:f>
              <c:numCache>
                <c:formatCode>#,##0.0;"▲ "#,##0.0</c:formatCode>
                <c:ptCount val="40"/>
                <c:pt idx="0">
                  <c:v>44.6</c:v>
                </c:pt>
                <c:pt idx="8">
                  <c:v>42.4</c:v>
                </c:pt>
                <c:pt idx="16">
                  <c:v>34.299999999999997</c:v>
                </c:pt>
                <c:pt idx="24">
                  <c:v>38</c:v>
                </c:pt>
                <c:pt idx="32">
                  <c:v>38.5</c:v>
                </c:pt>
              </c:numCache>
            </c:numRef>
          </c:yVal>
          <c:smooth val="0"/>
          <c:extLst xmlns:c16r2="http://schemas.microsoft.com/office/drawing/2015/06/chart">
            <c:ext xmlns:c16="http://schemas.microsoft.com/office/drawing/2014/chart" uri="{C3380CC4-5D6E-409C-BE32-E72D297353CC}">
              <c16:uniqueId val="{00000009-29BA-4F0B-AD04-4ECB1E25DB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BA-4F0B-AD04-4ECB1E25DB0B}"/>
                </c:ext>
                <c:ext xmlns:c15="http://schemas.microsoft.com/office/drawing/2012/chart" uri="{CE6537A1-D6FC-4f65-9D91-7224C49458BB}">
                  <c15:layout/>
                  <c15:dlblFieldTable>
                    <c15:dlblFTEntry>
                      <c15:txfldGUID>{C1737A58-9BD5-4FB9-9297-41451D19B0F8}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BA-4F0B-AD04-4ECB1E25DB0B}"/>
                </c:ext>
                <c:ext xmlns:c15="http://schemas.microsoft.com/office/drawing/2012/chart" uri="{CE6537A1-D6FC-4f65-9D91-7224C49458BB}">
                  <c15:dlblFieldTable>
                    <c15:dlblFTEntry>
                      <c15:txfldGUID>{25D2589F-5EE7-4C97-A508-18A3DE80F33A}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BA-4F0B-AD04-4ECB1E25DB0B}"/>
                </c:ext>
                <c:ext xmlns:c15="http://schemas.microsoft.com/office/drawing/2012/chart" uri="{CE6537A1-D6FC-4f65-9D91-7224C49458BB}">
                  <c15:dlblFieldTable>
                    <c15:dlblFTEntry>
                      <c15:txfldGUID>{30DCE556-6F34-44DD-AA1B-423D216CA502}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BA-4F0B-AD04-4ECB1E25DB0B}"/>
                </c:ext>
                <c:ext xmlns:c15="http://schemas.microsoft.com/office/drawing/2012/chart" uri="{CE6537A1-D6FC-4f65-9D91-7224C49458BB}">
                  <c15:dlblFieldTable>
                    <c15:dlblFTEntry>
                      <c15:txfldGUID>{52CCFE2A-3650-409F-AA17-736E2CB97633}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BA-4F0B-AD04-4ECB1E25DB0B}"/>
                </c:ext>
                <c:ext xmlns:c15="http://schemas.microsoft.com/office/drawing/2012/chart" uri="{CE6537A1-D6FC-4f65-9D91-7224C49458BB}">
                  <c15:dlblFieldTable>
                    <c15:dlblFTEntry>
                      <c15:txfldGUID>{9C5DBD21-9481-4513-BB63-9C7F5D0272EC}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BA-4F0B-AD04-4ECB1E25DB0B}"/>
                </c:ext>
                <c:ext xmlns:c15="http://schemas.microsoft.com/office/drawing/2012/chart" uri="{CE6537A1-D6FC-4f65-9D91-7224C49458BB}">
                  <c15:layout/>
                  <c15:dlblFieldTable>
                    <c15:dlblFTEntry>
                      <c15:txfldGUID>{F56E9C7A-4F34-4C4A-A096-59D2F856EEE8}</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BA-4F0B-AD04-4ECB1E25DB0B}"/>
                </c:ext>
                <c:ext xmlns:c15="http://schemas.microsoft.com/office/drawing/2012/chart" uri="{CE6537A1-D6FC-4f65-9D91-7224C49458BB}">
                  <c15:layout/>
                  <c15:dlblFieldTable>
                    <c15:dlblFTEntry>
                      <c15:txfldGUID>{0EA4BD19-AC60-40B9-91C4-C92C40998BC3}</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BA-4F0B-AD04-4ECB1E25DB0B}"/>
                </c:ext>
                <c:ext xmlns:c15="http://schemas.microsoft.com/office/drawing/2012/chart" uri="{CE6537A1-D6FC-4f65-9D91-7224C49458BB}">
                  <c15:layout/>
                  <c15:dlblFieldTable>
                    <c15:dlblFTEntry>
                      <c15:txfldGUID>{DB83769D-3C6D-44BD-8727-DF8A2C931B96}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BA-4F0B-AD04-4ECB1E25DB0B}"/>
                </c:ext>
                <c:ext xmlns:c15="http://schemas.microsoft.com/office/drawing/2012/chart" uri="{CE6537A1-D6FC-4f65-9D91-7224C49458BB}">
                  <c15:layout/>
                  <c15:dlblFieldTable>
                    <c15:dlblFTEntry>
                      <c15:txfldGUID>{A6759682-0A80-4CE1-AB26-87D240B414FB}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xmlns:c16r2="http://schemas.microsoft.com/office/drawing/2015/06/chart">
            <c:ext xmlns:c16="http://schemas.microsoft.com/office/drawing/2014/chart" uri="{C3380CC4-5D6E-409C-BE32-E72D297353CC}">
              <c16:uniqueId val="{00000013-29BA-4F0B-AD04-4ECB1E25DB0B}"/>
            </c:ext>
          </c:extLst>
        </c:ser>
        <c:dLbls>
          <c:showLegendKey val="0"/>
          <c:showVal val="1"/>
          <c:showCatName val="0"/>
          <c:showSerName val="0"/>
          <c:showPercent val="0"/>
          <c:showBubbleSize val="0"/>
        </c:dLbls>
        <c:axId val="1338322000"/>
        <c:axId val="1338331800"/>
      </c:scatterChart>
      <c:valAx>
        <c:axId val="1338322000"/>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331800"/>
        <c:crosses val="autoZero"/>
        <c:crossBetween val="midCat"/>
      </c:valAx>
      <c:valAx>
        <c:axId val="133833180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322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％と類似団体平均より若干高いが、ほぼ同水準にある。本市では、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年代にかけて学校教育施設を中心に多くの施設が整備されたことから、建設後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年を超える施設が増加している。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今後も大規模改修が必要となる施設が増加することが見込まれるため、公共施設等総合管理計画（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年度）に基づき、公共施設等の適正な管理に努めていく。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760595" y="4537710"/>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813300" y="587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673600" y="58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813300" y="43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673600" y="453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70" name="有形固定資産減価償却率平均値テキスト"/>
        <xdr:cNvSpPr txBox="1"/>
      </xdr:nvSpPr>
      <xdr:spPr>
        <a:xfrm>
          <a:off x="4813300" y="5101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7117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2" name="有形固定資産減価償却率該当値テキスト"/>
        <xdr:cNvSpPr txBox="1"/>
      </xdr:nvSpPr>
      <xdr:spPr>
        <a:xfrm>
          <a:off x="481330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3" name="楕円 82"/>
        <xdr:cNvSpPr/>
      </xdr:nvSpPr>
      <xdr:spPr>
        <a:xfrm>
          <a:off x="4000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75565</xdr:rowOff>
    </xdr:to>
    <xdr:cxnSp macro="">
      <xdr:nvCxnSpPr>
        <xdr:cNvPr id="84" name="直線コネクタ 83"/>
        <xdr:cNvCxnSpPr/>
      </xdr:nvCxnSpPr>
      <xdr:spPr>
        <a:xfrm>
          <a:off x="4051300" y="534733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xdr:cNvSpPr/>
      </xdr:nvSpPr>
      <xdr:spPr>
        <a:xfrm>
          <a:off x="323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32385</xdr:rowOff>
    </xdr:to>
    <xdr:cxnSp macro="">
      <xdr:nvCxnSpPr>
        <xdr:cNvPr id="86" name="直線コネクタ 85"/>
        <xdr:cNvCxnSpPr/>
      </xdr:nvCxnSpPr>
      <xdr:spPr>
        <a:xfrm>
          <a:off x="3289300" y="53041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7" name="楕円 86"/>
        <xdr:cNvSpPr/>
      </xdr:nvSpPr>
      <xdr:spPr>
        <a:xfrm>
          <a:off x="2476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160655</xdr:rowOff>
    </xdr:to>
    <xdr:cxnSp macro="">
      <xdr:nvCxnSpPr>
        <xdr:cNvPr id="88" name="直線コネクタ 87"/>
        <xdr:cNvCxnSpPr/>
      </xdr:nvCxnSpPr>
      <xdr:spPr>
        <a:xfrm>
          <a:off x="2527300" y="524298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89" name="楕円 88"/>
        <xdr:cNvSpPr/>
      </xdr:nvSpPr>
      <xdr:spPr>
        <a:xfrm>
          <a:off x="17145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56303</xdr:rowOff>
    </xdr:from>
    <xdr:to>
      <xdr:col>11</xdr:col>
      <xdr:colOff>136525</xdr:colOff>
      <xdr:row>30</xdr:row>
      <xdr:rowOff>99483</xdr:rowOff>
    </xdr:to>
    <xdr:cxnSp macro="">
      <xdr:nvCxnSpPr>
        <xdr:cNvPr id="90" name="直線コネクタ 89"/>
        <xdr:cNvCxnSpPr/>
      </xdr:nvCxnSpPr>
      <xdr:spPr>
        <a:xfrm>
          <a:off x="1765300" y="519980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1" name="n_1aveValue有形固定資産減価償却率"/>
        <xdr:cNvSpPr txBox="1"/>
      </xdr:nvSpPr>
      <xdr:spPr>
        <a:xfrm>
          <a:off x="38360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3" name="n_3aveValue有形固定資産減価償却率"/>
        <xdr:cNvSpPr txBox="1"/>
      </xdr:nvSpPr>
      <xdr:spPr>
        <a:xfrm>
          <a:off x="2324744" y="4938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562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5" name="n_1mainValue有形固定資産減価償却率"/>
        <xdr:cNvSpPr txBox="1"/>
      </xdr:nvSpPr>
      <xdr:spPr>
        <a:xfrm>
          <a:off x="38360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141410</xdr:rowOff>
    </xdr:from>
    <xdr:ext cx="405111" cy="259045"/>
    <xdr:sp macro="" textlink="">
      <xdr:nvSpPr>
        <xdr:cNvPr id="97" name="n_3mainValue有形固定資産減価償却率"/>
        <xdr:cNvSpPr txBox="1"/>
      </xdr:nvSpPr>
      <xdr:spPr>
        <a:xfrm>
          <a:off x="23247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8" name="n_4mainValue有形固定資産減価償却率"/>
        <xdr:cNvSpPr txBox="1"/>
      </xdr:nvSpPr>
      <xdr:spPr>
        <a:xfrm>
          <a:off x="1562744" y="524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平均より低い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令和元年度までは増加傾向にあったが令和２年度は地方債残高の減少等もあり改善した。持続可能な財政運営のため、人口や財政見通し等を踏まえながら、今後も投資的経費を抑制し、後年度の負担軽減に向け、繰上償還や市債発行額の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xdr:cNvCxnSpPr/>
      </xdr:nvCxnSpPr>
      <xdr:spPr>
        <a:xfrm flipV="1">
          <a:off x="14793595" y="4498848"/>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xdr:cNvSpPr txBox="1"/>
      </xdr:nvSpPr>
      <xdr:spPr>
        <a:xfrm>
          <a:off x="14846300" y="59168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xdr:cNvCxnSpPr/>
      </xdr:nvCxnSpPr>
      <xdr:spPr>
        <a:xfrm>
          <a:off x="14706600" y="591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xdr:cNvSpPr txBox="1"/>
      </xdr:nvSpPr>
      <xdr:spPr>
        <a:xfrm>
          <a:off x="14846300" y="42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xdr:cNvCxnSpPr/>
      </xdr:nvCxnSpPr>
      <xdr:spPr>
        <a:xfrm>
          <a:off x="14706600" y="449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33" name="債務償還比率平均値テキスト"/>
        <xdr:cNvSpPr txBox="1"/>
      </xdr:nvSpPr>
      <xdr:spPr>
        <a:xfrm>
          <a:off x="14846300" y="50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xdr:cNvSpPr/>
      </xdr:nvSpPr>
      <xdr:spPr>
        <a:xfrm>
          <a:off x="14744700" y="50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xdr:cNvSpPr/>
      </xdr:nvSpPr>
      <xdr:spPr>
        <a:xfrm>
          <a:off x="140335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xdr:cNvSpPr/>
      </xdr:nvSpPr>
      <xdr:spPr>
        <a:xfrm>
          <a:off x="13271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xdr:cNvSpPr/>
      </xdr:nvSpPr>
      <xdr:spPr>
        <a:xfrm>
          <a:off x="12509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xdr:cNvSpPr/>
      </xdr:nvSpPr>
      <xdr:spPr>
        <a:xfrm>
          <a:off x="11747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144018</xdr:rowOff>
    </xdr:from>
    <xdr:to>
      <xdr:col>76</xdr:col>
      <xdr:colOff>73025</xdr:colOff>
      <xdr:row>29</xdr:row>
      <xdr:rowOff>74168</xdr:rowOff>
    </xdr:to>
    <xdr:sp macro="" textlink="">
      <xdr:nvSpPr>
        <xdr:cNvPr id="144" name="楕円 143"/>
        <xdr:cNvSpPr/>
      </xdr:nvSpPr>
      <xdr:spPr>
        <a:xfrm>
          <a:off x="14744700" y="49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166895</xdr:rowOff>
    </xdr:from>
    <xdr:ext cx="469744" cy="259045"/>
    <xdr:sp macro="" textlink="">
      <xdr:nvSpPr>
        <xdr:cNvPr id="145" name="債務償還比率該当値テキスト"/>
        <xdr:cNvSpPr txBox="1"/>
      </xdr:nvSpPr>
      <xdr:spPr>
        <a:xfrm>
          <a:off x="14846300" y="479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116681</xdr:rowOff>
    </xdr:from>
    <xdr:to>
      <xdr:col>72</xdr:col>
      <xdr:colOff>123825</xdr:colOff>
      <xdr:row>30</xdr:row>
      <xdr:rowOff>46831</xdr:rowOff>
    </xdr:to>
    <xdr:sp macro="" textlink="">
      <xdr:nvSpPr>
        <xdr:cNvPr id="146" name="楕円 145"/>
        <xdr:cNvSpPr/>
      </xdr:nvSpPr>
      <xdr:spPr>
        <a:xfrm>
          <a:off x="14033500" y="50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23368</xdr:rowOff>
    </xdr:from>
    <xdr:to>
      <xdr:col>76</xdr:col>
      <xdr:colOff>22225</xdr:colOff>
      <xdr:row>29</xdr:row>
      <xdr:rowOff>167481</xdr:rowOff>
    </xdr:to>
    <xdr:cxnSp macro="">
      <xdr:nvCxnSpPr>
        <xdr:cNvPr id="147" name="直線コネクタ 146"/>
        <xdr:cNvCxnSpPr/>
      </xdr:nvCxnSpPr>
      <xdr:spPr>
        <a:xfrm flipV="1">
          <a:off x="14084300" y="4995418"/>
          <a:ext cx="711200" cy="1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81238</xdr:rowOff>
    </xdr:from>
    <xdr:to>
      <xdr:col>68</xdr:col>
      <xdr:colOff>123825</xdr:colOff>
      <xdr:row>30</xdr:row>
      <xdr:rowOff>11388</xdr:rowOff>
    </xdr:to>
    <xdr:sp macro="" textlink="">
      <xdr:nvSpPr>
        <xdr:cNvPr id="148" name="楕円 147"/>
        <xdr:cNvSpPr/>
      </xdr:nvSpPr>
      <xdr:spPr>
        <a:xfrm>
          <a:off x="13271500" y="50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132038</xdr:rowOff>
    </xdr:from>
    <xdr:to>
      <xdr:col>72</xdr:col>
      <xdr:colOff>73025</xdr:colOff>
      <xdr:row>29</xdr:row>
      <xdr:rowOff>167481</xdr:rowOff>
    </xdr:to>
    <xdr:cxnSp macro="">
      <xdr:nvCxnSpPr>
        <xdr:cNvPr id="149" name="直線コネクタ 148"/>
        <xdr:cNvCxnSpPr/>
      </xdr:nvCxnSpPr>
      <xdr:spPr>
        <a:xfrm>
          <a:off x="13322300" y="5104088"/>
          <a:ext cx="762000" cy="3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79798</xdr:rowOff>
    </xdr:from>
    <xdr:to>
      <xdr:col>64</xdr:col>
      <xdr:colOff>123825</xdr:colOff>
      <xdr:row>30</xdr:row>
      <xdr:rowOff>9948</xdr:rowOff>
    </xdr:to>
    <xdr:sp macro="" textlink="">
      <xdr:nvSpPr>
        <xdr:cNvPr id="150" name="楕円 149"/>
        <xdr:cNvSpPr/>
      </xdr:nvSpPr>
      <xdr:spPr>
        <a:xfrm>
          <a:off x="12509500" y="5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130598</xdr:rowOff>
    </xdr:from>
    <xdr:to>
      <xdr:col>68</xdr:col>
      <xdr:colOff>73025</xdr:colOff>
      <xdr:row>29</xdr:row>
      <xdr:rowOff>132038</xdr:rowOff>
    </xdr:to>
    <xdr:cxnSp macro="">
      <xdr:nvCxnSpPr>
        <xdr:cNvPr id="151" name="直線コネクタ 150"/>
        <xdr:cNvCxnSpPr/>
      </xdr:nvCxnSpPr>
      <xdr:spPr>
        <a:xfrm>
          <a:off x="12560300" y="5102648"/>
          <a:ext cx="762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36618</xdr:rowOff>
    </xdr:from>
    <xdr:to>
      <xdr:col>60</xdr:col>
      <xdr:colOff>123825</xdr:colOff>
      <xdr:row>29</xdr:row>
      <xdr:rowOff>138218</xdr:rowOff>
    </xdr:to>
    <xdr:sp macro="" textlink="">
      <xdr:nvSpPr>
        <xdr:cNvPr id="152" name="楕円 151"/>
        <xdr:cNvSpPr/>
      </xdr:nvSpPr>
      <xdr:spPr>
        <a:xfrm>
          <a:off x="117475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87418</xdr:rowOff>
    </xdr:from>
    <xdr:to>
      <xdr:col>64</xdr:col>
      <xdr:colOff>73025</xdr:colOff>
      <xdr:row>29</xdr:row>
      <xdr:rowOff>130598</xdr:rowOff>
    </xdr:to>
    <xdr:cxnSp macro="">
      <xdr:nvCxnSpPr>
        <xdr:cNvPr id="153" name="直線コネクタ 152"/>
        <xdr:cNvCxnSpPr/>
      </xdr:nvCxnSpPr>
      <xdr:spPr>
        <a:xfrm>
          <a:off x="11798300" y="505946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54331</xdr:rowOff>
    </xdr:from>
    <xdr:ext cx="469744" cy="259045"/>
    <xdr:sp macro="" textlink="">
      <xdr:nvSpPr>
        <xdr:cNvPr id="154" name="n_1aveValue債務償還比率"/>
        <xdr:cNvSpPr txBox="1"/>
      </xdr:nvSpPr>
      <xdr:spPr>
        <a:xfrm>
          <a:off x="13836727" y="51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161942</xdr:rowOff>
    </xdr:from>
    <xdr:ext cx="469744" cy="259045"/>
    <xdr:sp macro="" textlink="">
      <xdr:nvSpPr>
        <xdr:cNvPr id="155" name="n_2aveValue債務償還比率"/>
        <xdr:cNvSpPr txBox="1"/>
      </xdr:nvSpPr>
      <xdr:spPr>
        <a:xfrm>
          <a:off x="13087427" y="47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xdr:cNvSpPr txBox="1"/>
      </xdr:nvSpPr>
      <xdr:spPr>
        <a:xfrm>
          <a:off x="12325427" y="477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xdr:cNvSpPr txBox="1"/>
      </xdr:nvSpPr>
      <xdr:spPr>
        <a:xfrm>
          <a:off x="11563427" y="47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63358</xdr:rowOff>
    </xdr:from>
    <xdr:ext cx="469744" cy="259045"/>
    <xdr:sp macro="" textlink="">
      <xdr:nvSpPr>
        <xdr:cNvPr id="158" name="n_1mainValue債務償還比率"/>
        <xdr:cNvSpPr txBox="1"/>
      </xdr:nvSpPr>
      <xdr:spPr>
        <a:xfrm>
          <a:off x="13836727" y="48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2515</xdr:rowOff>
    </xdr:from>
    <xdr:ext cx="469744" cy="259045"/>
    <xdr:sp macro="" textlink="">
      <xdr:nvSpPr>
        <xdr:cNvPr id="159" name="n_2mainValue債務償還比率"/>
        <xdr:cNvSpPr txBox="1"/>
      </xdr:nvSpPr>
      <xdr:spPr>
        <a:xfrm>
          <a:off x="13087427" y="51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1075</xdr:rowOff>
    </xdr:from>
    <xdr:ext cx="469744" cy="259045"/>
    <xdr:sp macro="" textlink="">
      <xdr:nvSpPr>
        <xdr:cNvPr id="160" name="n_3mainValue債務償還比率"/>
        <xdr:cNvSpPr txBox="1"/>
      </xdr:nvSpPr>
      <xdr:spPr>
        <a:xfrm>
          <a:off x="12325427" y="514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129345</xdr:rowOff>
    </xdr:from>
    <xdr:ext cx="469744" cy="259045"/>
    <xdr:sp macro="" textlink="">
      <xdr:nvSpPr>
        <xdr:cNvPr id="161" name="n_4mainValue債務償還比率"/>
        <xdr:cNvSpPr txBox="1"/>
      </xdr:nvSpPr>
      <xdr:spPr>
        <a:xfrm>
          <a:off x="11563427" y="510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1" name="楕円 70"/>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2" name="【道路】&#10;有形固定資産減価償却率該当値テキスト"/>
        <xdr:cNvSpPr txBox="1"/>
      </xdr:nvSpPr>
      <xdr:spPr>
        <a:xfrm>
          <a:off x="4673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125984</xdr:rowOff>
    </xdr:from>
    <xdr:to>
      <xdr:col>20</xdr:col>
      <xdr:colOff>38100</xdr:colOff>
      <xdr:row>37</xdr:row>
      <xdr:rowOff>56134</xdr:rowOff>
    </xdr:to>
    <xdr:sp macro="" textlink="">
      <xdr:nvSpPr>
        <xdr:cNvPr id="73" name="楕円 72"/>
        <xdr:cNvSpPr/>
      </xdr:nvSpPr>
      <xdr:spPr>
        <a:xfrm>
          <a:off x="3746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xdr:rowOff>
    </xdr:from>
    <xdr:to>
      <xdr:col>24</xdr:col>
      <xdr:colOff>63500</xdr:colOff>
      <xdr:row>37</xdr:row>
      <xdr:rowOff>41910</xdr:rowOff>
    </xdr:to>
    <xdr:cxnSp macro="">
      <xdr:nvCxnSpPr>
        <xdr:cNvPr id="74" name="直線コネクタ 73"/>
        <xdr:cNvCxnSpPr/>
      </xdr:nvCxnSpPr>
      <xdr:spPr>
        <a:xfrm>
          <a:off x="3797300" y="63489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5" name="楕円 74"/>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5334</xdr:rowOff>
    </xdr:to>
    <xdr:cxnSp macro="">
      <xdr:nvCxnSpPr>
        <xdr:cNvPr id="76" name="直線コネクタ 75"/>
        <xdr:cNvCxnSpPr/>
      </xdr:nvCxnSpPr>
      <xdr:spPr>
        <a:xfrm>
          <a:off x="2908300" y="63055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7" name="楕円 76"/>
        <xdr:cNvSpPr/>
      </xdr:nvSpPr>
      <xdr:spPr>
        <a:xfrm>
          <a:off x="196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36</xdr:row>
      <xdr:rowOff>133350</xdr:rowOff>
    </xdr:to>
    <xdr:cxnSp macro="">
      <xdr:nvCxnSpPr>
        <xdr:cNvPr id="78" name="直線コネクタ 77"/>
        <xdr:cNvCxnSpPr/>
      </xdr:nvCxnSpPr>
      <xdr:spPr>
        <a:xfrm>
          <a:off x="2019300" y="62621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169418</xdr:rowOff>
    </xdr:from>
    <xdr:to>
      <xdr:col>6</xdr:col>
      <xdr:colOff>38100</xdr:colOff>
      <xdr:row>36</xdr:row>
      <xdr:rowOff>99568</xdr:rowOff>
    </xdr:to>
    <xdr:sp macro="" textlink="">
      <xdr:nvSpPr>
        <xdr:cNvPr id="79" name="楕円 78"/>
        <xdr:cNvSpPr/>
      </xdr:nvSpPr>
      <xdr:spPr>
        <a:xfrm>
          <a:off x="1079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48768</xdr:rowOff>
    </xdr:from>
    <xdr:to>
      <xdr:col>10</xdr:col>
      <xdr:colOff>114300</xdr:colOff>
      <xdr:row>36</xdr:row>
      <xdr:rowOff>89916</xdr:rowOff>
    </xdr:to>
    <xdr:cxnSp macro="">
      <xdr:nvCxnSpPr>
        <xdr:cNvPr id="80" name="直線コネクタ 79"/>
        <xdr:cNvCxnSpPr/>
      </xdr:nvCxnSpPr>
      <xdr:spPr>
        <a:xfrm>
          <a:off x="1130300" y="6220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47261</xdr:rowOff>
    </xdr:from>
    <xdr:ext cx="405111" cy="259045"/>
    <xdr:sp macro="" textlink="">
      <xdr:nvSpPr>
        <xdr:cNvPr id="85" name="n_1main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6" name="n_2main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131843</xdr:rowOff>
    </xdr:from>
    <xdr:ext cx="405111" cy="259045"/>
    <xdr:sp macro="" textlink="">
      <xdr:nvSpPr>
        <xdr:cNvPr id="87" name="n_3mainValue【道路】&#10;有形固定資産減価償却率"/>
        <xdr:cNvSpPr txBox="1"/>
      </xdr:nvSpPr>
      <xdr:spPr>
        <a:xfrm>
          <a:off x="18167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90695</xdr:rowOff>
    </xdr:from>
    <xdr:ext cx="405111" cy="259045"/>
    <xdr:sp macro="" textlink="">
      <xdr:nvSpPr>
        <xdr:cNvPr id="88" name="n_4mainValue【道路】&#10;有形固定資産減価償却率"/>
        <xdr:cNvSpPr txBox="1"/>
      </xdr:nvSpPr>
      <xdr:spPr>
        <a:xfrm>
          <a:off x="9277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162826</xdr:rowOff>
    </xdr:from>
    <xdr:to>
      <xdr:col>55</xdr:col>
      <xdr:colOff>50800</xdr:colOff>
      <xdr:row>39</xdr:row>
      <xdr:rowOff>92976</xdr:rowOff>
    </xdr:to>
    <xdr:sp macro="" textlink="">
      <xdr:nvSpPr>
        <xdr:cNvPr id="128" name="楕円 127"/>
        <xdr:cNvSpPr/>
      </xdr:nvSpPr>
      <xdr:spPr>
        <a:xfrm>
          <a:off x="10426700" y="66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14253</xdr:rowOff>
    </xdr:from>
    <xdr:ext cx="534377" cy="259045"/>
    <xdr:sp macro="" textlink="">
      <xdr:nvSpPr>
        <xdr:cNvPr id="129" name="【道路】&#10;一人当たり延長該当値テキスト"/>
        <xdr:cNvSpPr txBox="1"/>
      </xdr:nvSpPr>
      <xdr:spPr>
        <a:xfrm>
          <a:off x="10515600" y="65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168656</xdr:rowOff>
    </xdr:from>
    <xdr:to>
      <xdr:col>50</xdr:col>
      <xdr:colOff>165100</xdr:colOff>
      <xdr:row>39</xdr:row>
      <xdr:rowOff>98806</xdr:rowOff>
    </xdr:to>
    <xdr:sp macro="" textlink="">
      <xdr:nvSpPr>
        <xdr:cNvPr id="130" name="楕円 129"/>
        <xdr:cNvSpPr/>
      </xdr:nvSpPr>
      <xdr:spPr>
        <a:xfrm>
          <a:off x="9588500" y="66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42176</xdr:rowOff>
    </xdr:from>
    <xdr:to>
      <xdr:col>55</xdr:col>
      <xdr:colOff>0</xdr:colOff>
      <xdr:row>39</xdr:row>
      <xdr:rowOff>48006</xdr:rowOff>
    </xdr:to>
    <xdr:cxnSp macro="">
      <xdr:nvCxnSpPr>
        <xdr:cNvPr id="131" name="直線コネクタ 130"/>
        <xdr:cNvCxnSpPr/>
      </xdr:nvCxnSpPr>
      <xdr:spPr>
        <a:xfrm flipV="1">
          <a:off x="9639300" y="6728726"/>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4369</xdr:rowOff>
    </xdr:from>
    <xdr:to>
      <xdr:col>46</xdr:col>
      <xdr:colOff>38100</xdr:colOff>
      <xdr:row>39</xdr:row>
      <xdr:rowOff>105969</xdr:rowOff>
    </xdr:to>
    <xdr:sp macro="" textlink="">
      <xdr:nvSpPr>
        <xdr:cNvPr id="132" name="楕円 131"/>
        <xdr:cNvSpPr/>
      </xdr:nvSpPr>
      <xdr:spPr>
        <a:xfrm>
          <a:off x="8699500" y="66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48006</xdr:rowOff>
    </xdr:from>
    <xdr:to>
      <xdr:col>50</xdr:col>
      <xdr:colOff>114300</xdr:colOff>
      <xdr:row>39</xdr:row>
      <xdr:rowOff>55169</xdr:rowOff>
    </xdr:to>
    <xdr:cxnSp macro="">
      <xdr:nvCxnSpPr>
        <xdr:cNvPr id="133" name="直線コネクタ 132"/>
        <xdr:cNvCxnSpPr/>
      </xdr:nvCxnSpPr>
      <xdr:spPr>
        <a:xfrm flipV="1">
          <a:off x="8750300" y="673455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11646</xdr:rowOff>
    </xdr:from>
    <xdr:to>
      <xdr:col>41</xdr:col>
      <xdr:colOff>101600</xdr:colOff>
      <xdr:row>39</xdr:row>
      <xdr:rowOff>113246</xdr:rowOff>
    </xdr:to>
    <xdr:sp macro="" textlink="">
      <xdr:nvSpPr>
        <xdr:cNvPr id="134" name="楕円 133"/>
        <xdr:cNvSpPr/>
      </xdr:nvSpPr>
      <xdr:spPr>
        <a:xfrm>
          <a:off x="7810500" y="66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55169</xdr:rowOff>
    </xdr:from>
    <xdr:to>
      <xdr:col>45</xdr:col>
      <xdr:colOff>177800</xdr:colOff>
      <xdr:row>39</xdr:row>
      <xdr:rowOff>62446</xdr:rowOff>
    </xdr:to>
    <xdr:cxnSp macro="">
      <xdr:nvCxnSpPr>
        <xdr:cNvPr id="135" name="直線コネクタ 134"/>
        <xdr:cNvCxnSpPr/>
      </xdr:nvCxnSpPr>
      <xdr:spPr>
        <a:xfrm flipV="1">
          <a:off x="7861300" y="674171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17246</xdr:rowOff>
    </xdr:from>
    <xdr:to>
      <xdr:col>36</xdr:col>
      <xdr:colOff>165100</xdr:colOff>
      <xdr:row>39</xdr:row>
      <xdr:rowOff>118846</xdr:rowOff>
    </xdr:to>
    <xdr:sp macro="" textlink="">
      <xdr:nvSpPr>
        <xdr:cNvPr id="136" name="楕円 135"/>
        <xdr:cNvSpPr/>
      </xdr:nvSpPr>
      <xdr:spPr>
        <a:xfrm>
          <a:off x="6921500" y="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62446</xdr:rowOff>
    </xdr:from>
    <xdr:to>
      <xdr:col>41</xdr:col>
      <xdr:colOff>50800</xdr:colOff>
      <xdr:row>39</xdr:row>
      <xdr:rowOff>68046</xdr:rowOff>
    </xdr:to>
    <xdr:cxnSp macro="">
      <xdr:nvCxnSpPr>
        <xdr:cNvPr id="137" name="直線コネクタ 136"/>
        <xdr:cNvCxnSpPr/>
      </xdr:nvCxnSpPr>
      <xdr:spPr>
        <a:xfrm flipV="1">
          <a:off x="6972300" y="674899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115333</xdr:rowOff>
    </xdr:from>
    <xdr:ext cx="534377" cy="259045"/>
    <xdr:sp macro="" textlink="">
      <xdr:nvSpPr>
        <xdr:cNvPr id="142" name="n_1mainValue【道路】&#10;一人当たり延長"/>
        <xdr:cNvSpPr txBox="1"/>
      </xdr:nvSpPr>
      <xdr:spPr>
        <a:xfrm>
          <a:off x="9359411" y="64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122496</xdr:rowOff>
    </xdr:from>
    <xdr:ext cx="534377" cy="259045"/>
    <xdr:sp macro="" textlink="">
      <xdr:nvSpPr>
        <xdr:cNvPr id="143" name="n_2mainValue【道路】&#10;一人当たり延長"/>
        <xdr:cNvSpPr txBox="1"/>
      </xdr:nvSpPr>
      <xdr:spPr>
        <a:xfrm>
          <a:off x="8483111" y="64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129773</xdr:rowOff>
    </xdr:from>
    <xdr:ext cx="534377" cy="259045"/>
    <xdr:sp macro="" textlink="">
      <xdr:nvSpPr>
        <xdr:cNvPr id="144" name="n_3mainValue【道路】&#10;一人当たり延長"/>
        <xdr:cNvSpPr txBox="1"/>
      </xdr:nvSpPr>
      <xdr:spPr>
        <a:xfrm>
          <a:off x="7594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135373</xdr:rowOff>
    </xdr:from>
    <xdr:ext cx="534377" cy="259045"/>
    <xdr:sp macro="" textlink="">
      <xdr:nvSpPr>
        <xdr:cNvPr id="145" name="n_4mainValue【道路】&#10;一人当たり延長"/>
        <xdr:cNvSpPr txBox="1"/>
      </xdr:nvSpPr>
      <xdr:spPr>
        <a:xfrm>
          <a:off x="6705111" y="64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6" name="楕円 185"/>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107332</xdr:rowOff>
    </xdr:from>
    <xdr:ext cx="405111" cy="259045"/>
    <xdr:sp macro="" textlink="">
      <xdr:nvSpPr>
        <xdr:cNvPr id="187" name="【橋りょう・トンネル】&#10;有形固定資産減価償却率該当値テキスト"/>
        <xdr:cNvSpPr txBox="1"/>
      </xdr:nvSpPr>
      <xdr:spPr>
        <a:xfrm>
          <a:off x="4673600"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88" name="楕円 187"/>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135255</xdr:rowOff>
    </xdr:to>
    <xdr:cxnSp macro="">
      <xdr:nvCxnSpPr>
        <xdr:cNvPr id="189" name="直線コネクタ 188"/>
        <xdr:cNvCxnSpPr/>
      </xdr:nvCxnSpPr>
      <xdr:spPr>
        <a:xfrm>
          <a:off x="3797300" y="103974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90" name="楕円 189"/>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110490</xdr:rowOff>
    </xdr:to>
    <xdr:cxnSp macro="">
      <xdr:nvCxnSpPr>
        <xdr:cNvPr id="191" name="直線コネクタ 190"/>
        <xdr:cNvCxnSpPr/>
      </xdr:nvCxnSpPr>
      <xdr:spPr>
        <a:xfrm>
          <a:off x="2908300" y="10370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2" name="楕円 191"/>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83820</xdr:rowOff>
    </xdr:to>
    <xdr:cxnSp macro="">
      <xdr:nvCxnSpPr>
        <xdr:cNvPr id="193" name="直線コネクタ 192"/>
        <xdr:cNvCxnSpPr/>
      </xdr:nvCxnSpPr>
      <xdr:spPr>
        <a:xfrm>
          <a:off x="2019300" y="1034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4" name="楕円 193"/>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53340</xdr:rowOff>
    </xdr:to>
    <xdr:cxnSp macro="">
      <xdr:nvCxnSpPr>
        <xdr:cNvPr id="195" name="直線コネクタ 194"/>
        <xdr:cNvCxnSpPr/>
      </xdr:nvCxnSpPr>
      <xdr:spPr>
        <a:xfrm>
          <a:off x="1130300" y="10319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6"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7" name="n_2aveValue【橋りょう・トンネ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98" name="n_3aveValue【橋りょう・トンネ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199" name="n_4aveValue【橋りょう・トンネル】&#10;有形固定資産減価償却率"/>
        <xdr:cNvSpPr txBox="1"/>
      </xdr:nvSpPr>
      <xdr:spPr>
        <a:xfrm>
          <a:off x="927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6367</xdr:rowOff>
    </xdr:from>
    <xdr:ext cx="405111" cy="259045"/>
    <xdr:sp macro="" textlink="">
      <xdr:nvSpPr>
        <xdr:cNvPr id="200" name="n_1mainValue【橋りょう・トンネル】&#10;有形固定資産減価償却率"/>
        <xdr:cNvSpPr txBox="1"/>
      </xdr:nvSpPr>
      <xdr:spPr>
        <a:xfrm>
          <a:off x="3582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1" name="n_2mainValue【橋りょう・トンネ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202" name="n_3mainValue【橋りょう・トンネ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3" name="n_4mainValue【橋りょう・トンネ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96209</xdr:rowOff>
    </xdr:from>
    <xdr:ext cx="599010" cy="259045"/>
    <xdr:sp macro="" textlink="">
      <xdr:nvSpPr>
        <xdr:cNvPr id="232" name="【橋りょう・トンネル】&#10;一人当たり有形固定資産（償却資産）額平均値テキスト"/>
        <xdr:cNvSpPr txBox="1"/>
      </xdr:nvSpPr>
      <xdr:spPr>
        <a:xfrm>
          <a:off x="10515600" y="10726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77206</xdr:rowOff>
    </xdr:from>
    <xdr:to>
      <xdr:col>55</xdr:col>
      <xdr:colOff>50800</xdr:colOff>
      <xdr:row>62</xdr:row>
      <xdr:rowOff>7356</xdr:rowOff>
    </xdr:to>
    <xdr:sp macro="" textlink="">
      <xdr:nvSpPr>
        <xdr:cNvPr id="243" name="楕円 242"/>
        <xdr:cNvSpPr/>
      </xdr:nvSpPr>
      <xdr:spPr>
        <a:xfrm>
          <a:off x="10426700" y="105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100083</xdr:rowOff>
    </xdr:from>
    <xdr:ext cx="599010" cy="259045"/>
    <xdr:sp macro="" textlink="">
      <xdr:nvSpPr>
        <xdr:cNvPr id="244" name="【橋りょう・トンネル】&#10;一人当たり有形固定資産（償却資産）額該当値テキスト"/>
        <xdr:cNvSpPr txBox="1"/>
      </xdr:nvSpPr>
      <xdr:spPr>
        <a:xfrm>
          <a:off x="10515600" y="1038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79311</xdr:rowOff>
    </xdr:from>
    <xdr:to>
      <xdr:col>50</xdr:col>
      <xdr:colOff>165100</xdr:colOff>
      <xdr:row>62</xdr:row>
      <xdr:rowOff>9461</xdr:rowOff>
    </xdr:to>
    <xdr:sp macro="" textlink="">
      <xdr:nvSpPr>
        <xdr:cNvPr id="245" name="楕円 244"/>
        <xdr:cNvSpPr/>
      </xdr:nvSpPr>
      <xdr:spPr>
        <a:xfrm>
          <a:off x="9588500" y="10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128006</xdr:rowOff>
    </xdr:from>
    <xdr:to>
      <xdr:col>55</xdr:col>
      <xdr:colOff>0</xdr:colOff>
      <xdr:row>61</xdr:row>
      <xdr:rowOff>130111</xdr:rowOff>
    </xdr:to>
    <xdr:cxnSp macro="">
      <xdr:nvCxnSpPr>
        <xdr:cNvPr id="246" name="直線コネクタ 245"/>
        <xdr:cNvCxnSpPr/>
      </xdr:nvCxnSpPr>
      <xdr:spPr>
        <a:xfrm flipV="1">
          <a:off x="9639300" y="10586456"/>
          <a:ext cx="8382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86373</xdr:rowOff>
    </xdr:from>
    <xdr:to>
      <xdr:col>46</xdr:col>
      <xdr:colOff>38100</xdr:colOff>
      <xdr:row>62</xdr:row>
      <xdr:rowOff>16523</xdr:rowOff>
    </xdr:to>
    <xdr:sp macro="" textlink="">
      <xdr:nvSpPr>
        <xdr:cNvPr id="247" name="楕円 246"/>
        <xdr:cNvSpPr/>
      </xdr:nvSpPr>
      <xdr:spPr>
        <a:xfrm>
          <a:off x="8699500" y="105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130111</xdr:rowOff>
    </xdr:from>
    <xdr:to>
      <xdr:col>50</xdr:col>
      <xdr:colOff>114300</xdr:colOff>
      <xdr:row>61</xdr:row>
      <xdr:rowOff>137173</xdr:rowOff>
    </xdr:to>
    <xdr:cxnSp macro="">
      <xdr:nvCxnSpPr>
        <xdr:cNvPr id="248" name="直線コネクタ 247"/>
        <xdr:cNvCxnSpPr/>
      </xdr:nvCxnSpPr>
      <xdr:spPr>
        <a:xfrm flipV="1">
          <a:off x="8750300" y="10588561"/>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93014</xdr:rowOff>
    </xdr:from>
    <xdr:to>
      <xdr:col>41</xdr:col>
      <xdr:colOff>101600</xdr:colOff>
      <xdr:row>62</xdr:row>
      <xdr:rowOff>23164</xdr:rowOff>
    </xdr:to>
    <xdr:sp macro="" textlink="">
      <xdr:nvSpPr>
        <xdr:cNvPr id="249" name="楕円 248"/>
        <xdr:cNvSpPr/>
      </xdr:nvSpPr>
      <xdr:spPr>
        <a:xfrm>
          <a:off x="7810500" y="105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137173</xdr:rowOff>
    </xdr:from>
    <xdr:to>
      <xdr:col>45</xdr:col>
      <xdr:colOff>177800</xdr:colOff>
      <xdr:row>61</xdr:row>
      <xdr:rowOff>143814</xdr:rowOff>
    </xdr:to>
    <xdr:cxnSp macro="">
      <xdr:nvCxnSpPr>
        <xdr:cNvPr id="250" name="直線コネクタ 249"/>
        <xdr:cNvCxnSpPr/>
      </xdr:nvCxnSpPr>
      <xdr:spPr>
        <a:xfrm flipV="1">
          <a:off x="7861300" y="10595623"/>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101675</xdr:rowOff>
    </xdr:from>
    <xdr:to>
      <xdr:col>36</xdr:col>
      <xdr:colOff>165100</xdr:colOff>
      <xdr:row>62</xdr:row>
      <xdr:rowOff>31825</xdr:rowOff>
    </xdr:to>
    <xdr:sp macro="" textlink="">
      <xdr:nvSpPr>
        <xdr:cNvPr id="251" name="楕円 250"/>
        <xdr:cNvSpPr/>
      </xdr:nvSpPr>
      <xdr:spPr>
        <a:xfrm>
          <a:off x="6921500" y="105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143814</xdr:rowOff>
    </xdr:from>
    <xdr:to>
      <xdr:col>41</xdr:col>
      <xdr:colOff>50800</xdr:colOff>
      <xdr:row>61</xdr:row>
      <xdr:rowOff>152475</xdr:rowOff>
    </xdr:to>
    <xdr:cxnSp macro="">
      <xdr:nvCxnSpPr>
        <xdr:cNvPr id="252" name="直線コネクタ 251"/>
        <xdr:cNvCxnSpPr/>
      </xdr:nvCxnSpPr>
      <xdr:spPr>
        <a:xfrm flipV="1">
          <a:off x="6972300" y="10602264"/>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20954</xdr:rowOff>
    </xdr:from>
    <xdr:ext cx="599010" cy="259045"/>
    <xdr:sp macro="" textlink="">
      <xdr:nvSpPr>
        <xdr:cNvPr id="253" name="n_1aveValue【橋りょう・トンネル】&#10;一人当たり有形固定資産（償却資産）額"/>
        <xdr:cNvSpPr txBox="1"/>
      </xdr:nvSpPr>
      <xdr:spPr>
        <a:xfrm>
          <a:off x="9327095" y="108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22961</xdr:rowOff>
    </xdr:from>
    <xdr:ext cx="599010" cy="259045"/>
    <xdr:sp macro="" textlink="">
      <xdr:nvSpPr>
        <xdr:cNvPr id="254" name="n_2aveValue【橋りょう・トンネル】&#10;一人当たり有形固定資産（償却資産）額"/>
        <xdr:cNvSpPr txBox="1"/>
      </xdr:nvSpPr>
      <xdr:spPr>
        <a:xfrm>
          <a:off x="8450795" y="108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17345</xdr:rowOff>
    </xdr:from>
    <xdr:ext cx="599010" cy="259045"/>
    <xdr:sp macro="" textlink="">
      <xdr:nvSpPr>
        <xdr:cNvPr id="255" name="n_3aveValue【橋りょう・トンネル】&#10;一人当たり有形固定資産（償却資産）額"/>
        <xdr:cNvSpPr txBox="1"/>
      </xdr:nvSpPr>
      <xdr:spPr>
        <a:xfrm>
          <a:off x="7561795" y="1081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19521</xdr:rowOff>
    </xdr:from>
    <xdr:ext cx="599010" cy="259045"/>
    <xdr:sp macro="" textlink="">
      <xdr:nvSpPr>
        <xdr:cNvPr id="256" name="n_4aveValue【橋りょう・トンネル】&#10;一人当たり有形固定資産（償却資産）額"/>
        <xdr:cNvSpPr txBox="1"/>
      </xdr:nvSpPr>
      <xdr:spPr>
        <a:xfrm>
          <a:off x="6672795" y="108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25988</xdr:rowOff>
    </xdr:from>
    <xdr:ext cx="599010" cy="259045"/>
    <xdr:sp macro="" textlink="">
      <xdr:nvSpPr>
        <xdr:cNvPr id="257" name="n_1mainValue【橋りょう・トンネル】&#10;一人当たり有形固定資産（償却資産）額"/>
        <xdr:cNvSpPr txBox="1"/>
      </xdr:nvSpPr>
      <xdr:spPr>
        <a:xfrm>
          <a:off x="9327095" y="1031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33050</xdr:rowOff>
    </xdr:from>
    <xdr:ext cx="599010" cy="259045"/>
    <xdr:sp macro="" textlink="">
      <xdr:nvSpPr>
        <xdr:cNvPr id="258" name="n_2mainValue【橋りょう・トンネル】&#10;一人当たり有形固定資産（償却資産）額"/>
        <xdr:cNvSpPr txBox="1"/>
      </xdr:nvSpPr>
      <xdr:spPr>
        <a:xfrm>
          <a:off x="8450795" y="1032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39691</xdr:rowOff>
    </xdr:from>
    <xdr:ext cx="599010" cy="259045"/>
    <xdr:sp macro="" textlink="">
      <xdr:nvSpPr>
        <xdr:cNvPr id="259" name="n_3mainValue【橋りょう・トンネル】&#10;一人当たり有形固定資産（償却資産）額"/>
        <xdr:cNvSpPr txBox="1"/>
      </xdr:nvSpPr>
      <xdr:spPr>
        <a:xfrm>
          <a:off x="7561795" y="1032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48352</xdr:rowOff>
    </xdr:from>
    <xdr:ext cx="599010" cy="259045"/>
    <xdr:sp macro="" textlink="">
      <xdr:nvSpPr>
        <xdr:cNvPr id="260" name="n_4mainValue【橋りょう・トンネル】&#10;一人当たり有形固定資産（償却資産）額"/>
        <xdr:cNvSpPr txBox="1"/>
      </xdr:nvSpPr>
      <xdr:spPr>
        <a:xfrm>
          <a:off x="6672795" y="1033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4" name="【公営住宅】&#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5" name="楕円 304"/>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6" name="【公営住宅】&#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144463</xdr:rowOff>
    </xdr:from>
    <xdr:to>
      <xdr:col>20</xdr:col>
      <xdr:colOff>38100</xdr:colOff>
      <xdr:row>83</xdr:row>
      <xdr:rowOff>74613</xdr:rowOff>
    </xdr:to>
    <xdr:sp macro="" textlink="">
      <xdr:nvSpPr>
        <xdr:cNvPr id="307" name="楕円 306"/>
        <xdr:cNvSpPr/>
      </xdr:nvSpPr>
      <xdr:spPr>
        <a:xfrm>
          <a:off x="3746500" y="142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23813</xdr:rowOff>
    </xdr:from>
    <xdr:to>
      <xdr:col>24</xdr:col>
      <xdr:colOff>63500</xdr:colOff>
      <xdr:row>83</xdr:row>
      <xdr:rowOff>83820</xdr:rowOff>
    </xdr:to>
    <xdr:cxnSp macro="">
      <xdr:nvCxnSpPr>
        <xdr:cNvPr id="308" name="直線コネクタ 307"/>
        <xdr:cNvCxnSpPr/>
      </xdr:nvCxnSpPr>
      <xdr:spPr>
        <a:xfrm>
          <a:off x="3797300" y="14254163"/>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09" name="楕円 308"/>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23813</xdr:rowOff>
    </xdr:to>
    <xdr:cxnSp macro="">
      <xdr:nvCxnSpPr>
        <xdr:cNvPr id="310" name="直線コネクタ 309"/>
        <xdr:cNvCxnSpPr/>
      </xdr:nvCxnSpPr>
      <xdr:spPr>
        <a:xfrm>
          <a:off x="2908300" y="14205586"/>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1" name="楕円 310"/>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146686</xdr:rowOff>
    </xdr:to>
    <xdr:cxnSp macro="">
      <xdr:nvCxnSpPr>
        <xdr:cNvPr id="312" name="直線コネクタ 311"/>
        <xdr:cNvCxnSpPr/>
      </xdr:nvCxnSpPr>
      <xdr:spPr>
        <a:xfrm>
          <a:off x="2019300" y="1415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1588</xdr:rowOff>
    </xdr:from>
    <xdr:to>
      <xdr:col>6</xdr:col>
      <xdr:colOff>38100</xdr:colOff>
      <xdr:row>82</xdr:row>
      <xdr:rowOff>103188</xdr:rowOff>
    </xdr:to>
    <xdr:sp macro="" textlink="">
      <xdr:nvSpPr>
        <xdr:cNvPr id="313" name="楕円 312"/>
        <xdr:cNvSpPr/>
      </xdr:nvSpPr>
      <xdr:spPr>
        <a:xfrm>
          <a:off x="10795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52388</xdr:rowOff>
    </xdr:from>
    <xdr:to>
      <xdr:col>10</xdr:col>
      <xdr:colOff>114300</xdr:colOff>
      <xdr:row>82</xdr:row>
      <xdr:rowOff>100964</xdr:rowOff>
    </xdr:to>
    <xdr:cxnSp macro="">
      <xdr:nvCxnSpPr>
        <xdr:cNvPr id="314" name="直線コネクタ 313"/>
        <xdr:cNvCxnSpPr/>
      </xdr:nvCxnSpPr>
      <xdr:spPr>
        <a:xfrm>
          <a:off x="1130300" y="14111288"/>
          <a:ext cx="8890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8272</xdr:rowOff>
    </xdr:from>
    <xdr:ext cx="405111" cy="259045"/>
    <xdr:sp macro="" textlink="">
      <xdr:nvSpPr>
        <xdr:cNvPr id="315" name="n_1aveValue【公営住宅】&#10;有形固定資産減価償却率"/>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6"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aveValue【公営住宅】&#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65740</xdr:rowOff>
    </xdr:from>
    <xdr:ext cx="405111" cy="259045"/>
    <xdr:sp macro="" textlink="">
      <xdr:nvSpPr>
        <xdr:cNvPr id="319" name="n_1mainValue【公営住宅】&#10;有形固定資産減価償却率"/>
        <xdr:cNvSpPr txBox="1"/>
      </xdr:nvSpPr>
      <xdr:spPr>
        <a:xfrm>
          <a:off x="3582044" y="1429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20" name="n_2main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21"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119715</xdr:rowOff>
    </xdr:from>
    <xdr:ext cx="405111" cy="259045"/>
    <xdr:sp macro="" textlink="">
      <xdr:nvSpPr>
        <xdr:cNvPr id="322" name="n_4mainValue【公営住宅】&#10;有形固定資産減価償却率"/>
        <xdr:cNvSpPr txBox="1"/>
      </xdr:nvSpPr>
      <xdr:spPr>
        <a:xfrm>
          <a:off x="927744" y="1383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9" name="【公営住宅】&#10;一人当たり面積平均値テキスト"/>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92914</xdr:rowOff>
    </xdr:from>
    <xdr:to>
      <xdr:col>55</xdr:col>
      <xdr:colOff>50800</xdr:colOff>
      <xdr:row>85</xdr:row>
      <xdr:rowOff>23064</xdr:rowOff>
    </xdr:to>
    <xdr:sp macro="" textlink="">
      <xdr:nvSpPr>
        <xdr:cNvPr id="360" name="楕円 359"/>
        <xdr:cNvSpPr/>
      </xdr:nvSpPr>
      <xdr:spPr>
        <a:xfrm>
          <a:off x="104267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71341</xdr:rowOff>
    </xdr:from>
    <xdr:ext cx="469744" cy="259045"/>
    <xdr:sp macro="" textlink="">
      <xdr:nvSpPr>
        <xdr:cNvPr id="361" name="【公営住宅】&#10;一人当たり面積該当値テキスト"/>
        <xdr:cNvSpPr txBox="1"/>
      </xdr:nvSpPr>
      <xdr:spPr>
        <a:xfrm>
          <a:off x="10515600" y="1447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95656</xdr:rowOff>
    </xdr:from>
    <xdr:to>
      <xdr:col>50</xdr:col>
      <xdr:colOff>165100</xdr:colOff>
      <xdr:row>85</xdr:row>
      <xdr:rowOff>25806</xdr:rowOff>
    </xdr:to>
    <xdr:sp macro="" textlink="">
      <xdr:nvSpPr>
        <xdr:cNvPr id="362" name="楕円 361"/>
        <xdr:cNvSpPr/>
      </xdr:nvSpPr>
      <xdr:spPr>
        <a:xfrm>
          <a:off x="9588500" y="144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143714</xdr:rowOff>
    </xdr:from>
    <xdr:to>
      <xdr:col>55</xdr:col>
      <xdr:colOff>0</xdr:colOff>
      <xdr:row>84</xdr:row>
      <xdr:rowOff>146456</xdr:rowOff>
    </xdr:to>
    <xdr:cxnSp macro="">
      <xdr:nvCxnSpPr>
        <xdr:cNvPr id="363" name="直線コネクタ 362"/>
        <xdr:cNvCxnSpPr/>
      </xdr:nvCxnSpPr>
      <xdr:spPr>
        <a:xfrm flipV="1">
          <a:off x="9639300" y="1454551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98858</xdr:rowOff>
    </xdr:from>
    <xdr:to>
      <xdr:col>46</xdr:col>
      <xdr:colOff>38100</xdr:colOff>
      <xdr:row>85</xdr:row>
      <xdr:rowOff>29008</xdr:rowOff>
    </xdr:to>
    <xdr:sp macro="" textlink="">
      <xdr:nvSpPr>
        <xdr:cNvPr id="364" name="楕円 363"/>
        <xdr:cNvSpPr/>
      </xdr:nvSpPr>
      <xdr:spPr>
        <a:xfrm>
          <a:off x="8699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146456</xdr:rowOff>
    </xdr:from>
    <xdr:to>
      <xdr:col>50</xdr:col>
      <xdr:colOff>114300</xdr:colOff>
      <xdr:row>84</xdr:row>
      <xdr:rowOff>149658</xdr:rowOff>
    </xdr:to>
    <xdr:cxnSp macro="">
      <xdr:nvCxnSpPr>
        <xdr:cNvPr id="365" name="直線コネクタ 364"/>
        <xdr:cNvCxnSpPr/>
      </xdr:nvCxnSpPr>
      <xdr:spPr>
        <a:xfrm flipV="1">
          <a:off x="8750300" y="14548256"/>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102057</xdr:rowOff>
    </xdr:from>
    <xdr:to>
      <xdr:col>41</xdr:col>
      <xdr:colOff>101600</xdr:colOff>
      <xdr:row>85</xdr:row>
      <xdr:rowOff>32207</xdr:rowOff>
    </xdr:to>
    <xdr:sp macro="" textlink="">
      <xdr:nvSpPr>
        <xdr:cNvPr id="366" name="楕円 365"/>
        <xdr:cNvSpPr/>
      </xdr:nvSpPr>
      <xdr:spPr>
        <a:xfrm>
          <a:off x="7810500" y="145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149658</xdr:rowOff>
    </xdr:from>
    <xdr:to>
      <xdr:col>45</xdr:col>
      <xdr:colOff>177800</xdr:colOff>
      <xdr:row>84</xdr:row>
      <xdr:rowOff>152857</xdr:rowOff>
    </xdr:to>
    <xdr:cxnSp macro="">
      <xdr:nvCxnSpPr>
        <xdr:cNvPr id="367" name="直線コネクタ 366"/>
        <xdr:cNvCxnSpPr/>
      </xdr:nvCxnSpPr>
      <xdr:spPr>
        <a:xfrm flipV="1">
          <a:off x="7861300" y="14551458"/>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104800</xdr:rowOff>
    </xdr:from>
    <xdr:to>
      <xdr:col>36</xdr:col>
      <xdr:colOff>165100</xdr:colOff>
      <xdr:row>85</xdr:row>
      <xdr:rowOff>34950</xdr:rowOff>
    </xdr:to>
    <xdr:sp macro="" textlink="">
      <xdr:nvSpPr>
        <xdr:cNvPr id="368" name="楕円 367"/>
        <xdr:cNvSpPr/>
      </xdr:nvSpPr>
      <xdr:spPr>
        <a:xfrm>
          <a:off x="6921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152857</xdr:rowOff>
    </xdr:from>
    <xdr:to>
      <xdr:col>41</xdr:col>
      <xdr:colOff>50800</xdr:colOff>
      <xdr:row>84</xdr:row>
      <xdr:rowOff>155600</xdr:rowOff>
    </xdr:to>
    <xdr:cxnSp macro="">
      <xdr:nvCxnSpPr>
        <xdr:cNvPr id="369" name="直線コネクタ 368"/>
        <xdr:cNvCxnSpPr/>
      </xdr:nvCxnSpPr>
      <xdr:spPr>
        <a:xfrm flipV="1">
          <a:off x="6972300" y="145546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70" name="n_1aveValue【公営住宅】&#10;一人当たり面積"/>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71" name="n_2aveValue【公営住宅】&#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72" name="n_3aveValue【公営住宅】&#10;一人当たり面積"/>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73" name="n_4aveValue【公営住宅】&#10;一人当たり面積"/>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16933</xdr:rowOff>
    </xdr:from>
    <xdr:ext cx="469744" cy="259045"/>
    <xdr:sp macro="" textlink="">
      <xdr:nvSpPr>
        <xdr:cNvPr id="374" name="n_1mainValue【公営住宅】&#10;一人当たり面積"/>
        <xdr:cNvSpPr txBox="1"/>
      </xdr:nvSpPr>
      <xdr:spPr>
        <a:xfrm>
          <a:off x="9391727" y="1459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20135</xdr:rowOff>
    </xdr:from>
    <xdr:ext cx="469744" cy="259045"/>
    <xdr:sp macro="" textlink="">
      <xdr:nvSpPr>
        <xdr:cNvPr id="375" name="n_2mainValue【公営住宅】&#10;一人当たり面積"/>
        <xdr:cNvSpPr txBox="1"/>
      </xdr:nvSpPr>
      <xdr:spPr>
        <a:xfrm>
          <a:off x="8515427" y="145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23334</xdr:rowOff>
    </xdr:from>
    <xdr:ext cx="469744" cy="259045"/>
    <xdr:sp macro="" textlink="">
      <xdr:nvSpPr>
        <xdr:cNvPr id="376" name="n_3mainValue【公営住宅】&#10;一人当たり面積"/>
        <xdr:cNvSpPr txBox="1"/>
      </xdr:nvSpPr>
      <xdr:spPr>
        <a:xfrm>
          <a:off x="7626427" y="1459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26077</xdr:rowOff>
    </xdr:from>
    <xdr:ext cx="469744" cy="259045"/>
    <xdr:sp macro="" textlink="">
      <xdr:nvSpPr>
        <xdr:cNvPr id="377" name="n_4mainValue【公営住宅】&#10;一人当たり面積"/>
        <xdr:cNvSpPr txBox="1"/>
      </xdr:nvSpPr>
      <xdr:spPr>
        <a:xfrm>
          <a:off x="6737427" y="145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418" name="直線コネクタ 417"/>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19"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0" name="直線コネクタ 419"/>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421"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422" name="直線コネクタ 421"/>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49547</xdr:rowOff>
    </xdr:from>
    <xdr:ext cx="405111" cy="259045"/>
    <xdr:sp macro="" textlink="">
      <xdr:nvSpPr>
        <xdr:cNvPr id="423" name="【認定こども園・幼稚園・保育所】&#10;有形固定資産減価償却率平均値テキスト"/>
        <xdr:cNvSpPr txBox="1"/>
      </xdr:nvSpPr>
      <xdr:spPr>
        <a:xfrm>
          <a:off x="16357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24" name="フローチャート: 判断 423"/>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5" name="フローチャート: 判断 424"/>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6" name="フローチャート: 判断 425"/>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7" name="フローチャート: 判断 426"/>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8" name="フローチャート: 判断 427"/>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434" name="楕円 433"/>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435" name="【認定こども園・幼稚園・保育所】&#10;有形固定資産減価償却率該当値テキスト"/>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436" name="楕円 435"/>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37</xdr:row>
      <xdr:rowOff>104775</xdr:rowOff>
    </xdr:to>
    <xdr:cxnSp macro="">
      <xdr:nvCxnSpPr>
        <xdr:cNvPr id="437" name="直線コネクタ 436"/>
        <xdr:cNvCxnSpPr/>
      </xdr:nvCxnSpPr>
      <xdr:spPr>
        <a:xfrm flipV="1">
          <a:off x="15481300" y="6149340"/>
          <a:ext cx="8382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38" name="楕円 437"/>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104775</xdr:rowOff>
    </xdr:to>
    <xdr:cxnSp macro="">
      <xdr:nvCxnSpPr>
        <xdr:cNvPr id="439" name="直線コネクタ 438"/>
        <xdr:cNvCxnSpPr/>
      </xdr:nvCxnSpPr>
      <xdr:spPr>
        <a:xfrm>
          <a:off x="14592300" y="63874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122555</xdr:rowOff>
    </xdr:from>
    <xdr:to>
      <xdr:col>72</xdr:col>
      <xdr:colOff>38100</xdr:colOff>
      <xdr:row>37</xdr:row>
      <xdr:rowOff>52705</xdr:rowOff>
    </xdr:to>
    <xdr:sp macro="" textlink="">
      <xdr:nvSpPr>
        <xdr:cNvPr id="440" name="楕円 439"/>
        <xdr:cNvSpPr/>
      </xdr:nvSpPr>
      <xdr:spPr>
        <a:xfrm>
          <a:off x="1365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xdr:rowOff>
    </xdr:from>
    <xdr:to>
      <xdr:col>76</xdr:col>
      <xdr:colOff>114300</xdr:colOff>
      <xdr:row>37</xdr:row>
      <xdr:rowOff>43815</xdr:rowOff>
    </xdr:to>
    <xdr:cxnSp macro="">
      <xdr:nvCxnSpPr>
        <xdr:cNvPr id="441" name="直線コネクタ 440"/>
        <xdr:cNvCxnSpPr/>
      </xdr:nvCxnSpPr>
      <xdr:spPr>
        <a:xfrm>
          <a:off x="13703300" y="6345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120650</xdr:rowOff>
    </xdr:from>
    <xdr:to>
      <xdr:col>67</xdr:col>
      <xdr:colOff>101600</xdr:colOff>
      <xdr:row>37</xdr:row>
      <xdr:rowOff>50800</xdr:rowOff>
    </xdr:to>
    <xdr:sp macro="" textlink="">
      <xdr:nvSpPr>
        <xdr:cNvPr id="442" name="楕円 441"/>
        <xdr:cNvSpPr/>
      </xdr:nvSpPr>
      <xdr:spPr>
        <a:xfrm>
          <a:off x="12763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0</xdr:rowOff>
    </xdr:from>
    <xdr:to>
      <xdr:col>71</xdr:col>
      <xdr:colOff>177800</xdr:colOff>
      <xdr:row>37</xdr:row>
      <xdr:rowOff>1905</xdr:rowOff>
    </xdr:to>
    <xdr:cxnSp macro="">
      <xdr:nvCxnSpPr>
        <xdr:cNvPr id="443" name="直線コネクタ 442"/>
        <xdr:cNvCxnSpPr/>
      </xdr:nvCxnSpPr>
      <xdr:spPr>
        <a:xfrm>
          <a:off x="12814300" y="6343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444" name="n_1ave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45" name="n_2ave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6" name="n_3aveValue【認定こども園・幼稚園・保育所】&#10;有形固定資産減価償却率"/>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447"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146702</xdr:rowOff>
    </xdr:from>
    <xdr:ext cx="405111" cy="259045"/>
    <xdr:sp macro="" textlink="">
      <xdr:nvSpPr>
        <xdr:cNvPr id="448" name="n_1mainValue【認定こども園・幼稚園・保育所】&#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85742</xdr:rowOff>
    </xdr:from>
    <xdr:ext cx="405111" cy="259045"/>
    <xdr:sp macro="" textlink="">
      <xdr:nvSpPr>
        <xdr:cNvPr id="449" name="n_2mainValue【認定こども園・幼稚園・保育所】&#10;有形固定資産減価償却率"/>
        <xdr:cNvSpPr txBox="1"/>
      </xdr:nvSpPr>
      <xdr:spPr>
        <a:xfrm>
          <a:off x="14389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69232</xdr:rowOff>
    </xdr:from>
    <xdr:ext cx="405111" cy="259045"/>
    <xdr:sp macro="" textlink="">
      <xdr:nvSpPr>
        <xdr:cNvPr id="450" name="n_3mainValue【認定こども園・幼稚園・保育所】&#10;有形固定資産減価償却率"/>
        <xdr:cNvSpPr txBox="1"/>
      </xdr:nvSpPr>
      <xdr:spPr>
        <a:xfrm>
          <a:off x="13500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41927</xdr:rowOff>
    </xdr:from>
    <xdr:ext cx="405111" cy="259045"/>
    <xdr:sp macro="" textlink="">
      <xdr:nvSpPr>
        <xdr:cNvPr id="451" name="n_4mainValue【認定こども園・幼稚園・保育所】&#10;有形固定資産減価償却率"/>
        <xdr:cNvSpPr txBox="1"/>
      </xdr:nvSpPr>
      <xdr:spPr>
        <a:xfrm>
          <a:off x="12611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475" name="直線コネクタ 474"/>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476"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477" name="直線コネクタ 476"/>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478"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479" name="直線コネクタ 478"/>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0"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1" name="フローチャート: 判断 48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82" name="フローチャート: 判断 481"/>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3" name="フローチャート: 判断 482"/>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4" name="フローチャート: 判断 483"/>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485" name="フローチャート: 判断 484"/>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91" name="楕円 490"/>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45737</xdr:rowOff>
    </xdr:from>
    <xdr:ext cx="469744" cy="259045"/>
    <xdr:sp macro="" textlink="">
      <xdr:nvSpPr>
        <xdr:cNvPr id="492" name="【認定こども園・幼稚園・保育所】&#10;一人当たり面積該当値テキスト"/>
        <xdr:cNvSpPr txBox="1"/>
      </xdr:nvSpPr>
      <xdr:spPr>
        <a:xfrm>
          <a:off x="22199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93" name="楕円 492"/>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118110</xdr:rowOff>
    </xdr:to>
    <xdr:cxnSp macro="">
      <xdr:nvCxnSpPr>
        <xdr:cNvPr id="494" name="直線コネクタ 493"/>
        <xdr:cNvCxnSpPr/>
      </xdr:nvCxnSpPr>
      <xdr:spPr>
        <a:xfrm>
          <a:off x="21323300" y="680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5" name="楕円 494"/>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118110</xdr:rowOff>
    </xdr:to>
    <xdr:cxnSp macro="">
      <xdr:nvCxnSpPr>
        <xdr:cNvPr id="496" name="直線コネクタ 495"/>
        <xdr:cNvCxnSpPr/>
      </xdr:nvCxnSpPr>
      <xdr:spPr>
        <a:xfrm>
          <a:off x="2043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97" name="楕円 496"/>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118110</xdr:rowOff>
    </xdr:to>
    <xdr:cxnSp macro="">
      <xdr:nvCxnSpPr>
        <xdr:cNvPr id="498" name="直線コネクタ 497"/>
        <xdr:cNvCxnSpPr/>
      </xdr:nvCxnSpPr>
      <xdr:spPr>
        <a:xfrm>
          <a:off x="19545300" y="6766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99" name="楕円 498"/>
        <xdr:cNvSpPr/>
      </xdr:nvSpPr>
      <xdr:spPr>
        <a:xfrm>
          <a:off x="18605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xdr:rowOff>
    </xdr:from>
    <xdr:to>
      <xdr:col>102</xdr:col>
      <xdr:colOff>114300</xdr:colOff>
      <xdr:row>39</xdr:row>
      <xdr:rowOff>80010</xdr:rowOff>
    </xdr:to>
    <xdr:cxnSp macro="">
      <xdr:nvCxnSpPr>
        <xdr:cNvPr id="500" name="直線コネクタ 499"/>
        <xdr:cNvCxnSpPr/>
      </xdr:nvCxnSpPr>
      <xdr:spPr>
        <a:xfrm>
          <a:off x="18656300" y="6690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501"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2"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03"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504" name="n_4ave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505"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506"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121937</xdr:rowOff>
    </xdr:from>
    <xdr:ext cx="469744" cy="259045"/>
    <xdr:sp macro="" textlink="">
      <xdr:nvSpPr>
        <xdr:cNvPr id="507" name="n_3mainValue【認定こども園・幼稚園・保育所】&#10;一人当たり面積"/>
        <xdr:cNvSpPr txBox="1"/>
      </xdr:nvSpPr>
      <xdr:spPr>
        <a:xfrm>
          <a:off x="19310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8" name="n_4main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533" name="直線コネクタ 532"/>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4"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536"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537" name="直線コネクタ 536"/>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38"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9" name="フローチャート: 判断 538"/>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540" name="フローチャート: 判断 539"/>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41" name="フローチャート: 判断 540"/>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2" name="フローチャート: 判断 541"/>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543" name="フローチャート: 判断 542"/>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9" name="楕円 548"/>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50"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51" name="楕円 550"/>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57150</xdr:rowOff>
    </xdr:to>
    <xdr:cxnSp macro="">
      <xdr:nvCxnSpPr>
        <xdr:cNvPr id="552" name="直線コネクタ 551"/>
        <xdr:cNvCxnSpPr/>
      </xdr:nvCxnSpPr>
      <xdr:spPr>
        <a:xfrm>
          <a:off x="15481300" y="10450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3" name="楕円 552"/>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68580</xdr:rowOff>
    </xdr:to>
    <xdr:cxnSp macro="">
      <xdr:nvCxnSpPr>
        <xdr:cNvPr id="554" name="直線コネクタ 553"/>
        <xdr:cNvCxnSpPr/>
      </xdr:nvCxnSpPr>
      <xdr:spPr>
        <a:xfrm flipV="1">
          <a:off x="14592300" y="10450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55" name="楕円 554"/>
        <xdr:cNvSpPr/>
      </xdr:nvSpPr>
      <xdr:spPr>
        <a:xfrm>
          <a:off x="1365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68580</xdr:rowOff>
    </xdr:to>
    <xdr:cxnSp macro="">
      <xdr:nvCxnSpPr>
        <xdr:cNvPr id="556" name="直線コネクタ 555"/>
        <xdr:cNvCxnSpPr/>
      </xdr:nvCxnSpPr>
      <xdr:spPr>
        <a:xfrm>
          <a:off x="13703300" y="10462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67310</xdr:rowOff>
    </xdr:from>
    <xdr:to>
      <xdr:col>67</xdr:col>
      <xdr:colOff>101600</xdr:colOff>
      <xdr:row>60</xdr:row>
      <xdr:rowOff>168910</xdr:rowOff>
    </xdr:to>
    <xdr:sp macro="" textlink="">
      <xdr:nvSpPr>
        <xdr:cNvPr id="557" name="楕円 556"/>
        <xdr:cNvSpPr/>
      </xdr:nvSpPr>
      <xdr:spPr>
        <a:xfrm>
          <a:off x="1276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118110</xdr:rowOff>
    </xdr:from>
    <xdr:to>
      <xdr:col>71</xdr:col>
      <xdr:colOff>177800</xdr:colOff>
      <xdr:row>61</xdr:row>
      <xdr:rowOff>3810</xdr:rowOff>
    </xdr:to>
    <xdr:cxnSp macro="">
      <xdr:nvCxnSpPr>
        <xdr:cNvPr id="558" name="直線コネクタ 557"/>
        <xdr:cNvCxnSpPr/>
      </xdr:nvCxnSpPr>
      <xdr:spPr>
        <a:xfrm>
          <a:off x="12814300" y="10405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140987</xdr:rowOff>
    </xdr:from>
    <xdr:ext cx="405111" cy="259045"/>
    <xdr:sp macro="" textlink="">
      <xdr:nvSpPr>
        <xdr:cNvPr id="559" name="n_1ave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560" name="n_2aveValue【学校施設】&#10;有形固定資産減価償却率"/>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1"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62" name="n_4ave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59707</xdr:rowOff>
    </xdr:from>
    <xdr:ext cx="405111" cy="259045"/>
    <xdr:sp macro="" textlink="">
      <xdr:nvSpPr>
        <xdr:cNvPr id="563" name="n_1mainValue【学校施設】&#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64" name="n_2main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565" name="n_3mainValue【学校施設】&#10;有形固定資産減価償却率"/>
        <xdr:cNvSpPr txBox="1"/>
      </xdr:nvSpPr>
      <xdr:spPr>
        <a:xfrm>
          <a:off x="13500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13987</xdr:rowOff>
    </xdr:from>
    <xdr:ext cx="405111" cy="259045"/>
    <xdr:sp macro="" textlink="">
      <xdr:nvSpPr>
        <xdr:cNvPr id="566" name="n_4mainValue【学校施設】&#10;有形固定資産減価償却率"/>
        <xdr:cNvSpPr txBox="1"/>
      </xdr:nvSpPr>
      <xdr:spPr>
        <a:xfrm>
          <a:off x="12611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591" name="直線コネクタ 590"/>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592"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93" name="直線コネクタ 592"/>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594"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595" name="直線コネクタ 594"/>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596" name="【学校施設】&#10;一人当たり面積平均値テキスト"/>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97" name="フローチャート: 判断 59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598" name="フローチャート: 判断 597"/>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599" name="フローチャート: 判断 598"/>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00" name="フローチャート: 判断 599"/>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601" name="フローチャート: 判断 600"/>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167640</xdr:rowOff>
    </xdr:from>
    <xdr:to>
      <xdr:col>116</xdr:col>
      <xdr:colOff>114300</xdr:colOff>
      <xdr:row>59</xdr:row>
      <xdr:rowOff>97790</xdr:rowOff>
    </xdr:to>
    <xdr:sp macro="" textlink="">
      <xdr:nvSpPr>
        <xdr:cNvPr id="607" name="楕円 606"/>
        <xdr:cNvSpPr/>
      </xdr:nvSpPr>
      <xdr:spPr>
        <a:xfrm>
          <a:off x="221107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19067</xdr:rowOff>
    </xdr:from>
    <xdr:ext cx="469744" cy="259045"/>
    <xdr:sp macro="" textlink="">
      <xdr:nvSpPr>
        <xdr:cNvPr id="608" name="【学校施設】&#10;一人当たり面積該当値テキスト"/>
        <xdr:cNvSpPr txBox="1"/>
      </xdr:nvSpPr>
      <xdr:spPr>
        <a:xfrm>
          <a:off x="22199600"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19050</xdr:rowOff>
    </xdr:from>
    <xdr:to>
      <xdr:col>112</xdr:col>
      <xdr:colOff>38100</xdr:colOff>
      <xdr:row>59</xdr:row>
      <xdr:rowOff>120650</xdr:rowOff>
    </xdr:to>
    <xdr:sp macro="" textlink="">
      <xdr:nvSpPr>
        <xdr:cNvPr id="609" name="楕円 608"/>
        <xdr:cNvSpPr/>
      </xdr:nvSpPr>
      <xdr:spPr>
        <a:xfrm>
          <a:off x="21272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46990</xdr:rowOff>
    </xdr:from>
    <xdr:to>
      <xdr:col>116</xdr:col>
      <xdr:colOff>63500</xdr:colOff>
      <xdr:row>59</xdr:row>
      <xdr:rowOff>69850</xdr:rowOff>
    </xdr:to>
    <xdr:cxnSp macro="">
      <xdr:nvCxnSpPr>
        <xdr:cNvPr id="610" name="直線コネクタ 609"/>
        <xdr:cNvCxnSpPr/>
      </xdr:nvCxnSpPr>
      <xdr:spPr>
        <a:xfrm flipV="1">
          <a:off x="21323300" y="1016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168910</xdr:rowOff>
    </xdr:from>
    <xdr:to>
      <xdr:col>107</xdr:col>
      <xdr:colOff>101600</xdr:colOff>
      <xdr:row>59</xdr:row>
      <xdr:rowOff>99060</xdr:rowOff>
    </xdr:to>
    <xdr:sp macro="" textlink="">
      <xdr:nvSpPr>
        <xdr:cNvPr id="611" name="楕円 610"/>
        <xdr:cNvSpPr/>
      </xdr:nvSpPr>
      <xdr:spPr>
        <a:xfrm>
          <a:off x="20383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48260</xdr:rowOff>
    </xdr:from>
    <xdr:to>
      <xdr:col>111</xdr:col>
      <xdr:colOff>177800</xdr:colOff>
      <xdr:row>59</xdr:row>
      <xdr:rowOff>69850</xdr:rowOff>
    </xdr:to>
    <xdr:cxnSp macro="">
      <xdr:nvCxnSpPr>
        <xdr:cNvPr id="612" name="直線コネクタ 611"/>
        <xdr:cNvCxnSpPr/>
      </xdr:nvCxnSpPr>
      <xdr:spPr>
        <a:xfrm>
          <a:off x="20434300" y="101638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27940</xdr:rowOff>
    </xdr:from>
    <xdr:to>
      <xdr:col>102</xdr:col>
      <xdr:colOff>165100</xdr:colOff>
      <xdr:row>59</xdr:row>
      <xdr:rowOff>129540</xdr:rowOff>
    </xdr:to>
    <xdr:sp macro="" textlink="">
      <xdr:nvSpPr>
        <xdr:cNvPr id="613" name="楕円 612"/>
        <xdr:cNvSpPr/>
      </xdr:nvSpPr>
      <xdr:spPr>
        <a:xfrm>
          <a:off x="194945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48260</xdr:rowOff>
    </xdr:from>
    <xdr:to>
      <xdr:col>107</xdr:col>
      <xdr:colOff>50800</xdr:colOff>
      <xdr:row>59</xdr:row>
      <xdr:rowOff>78740</xdr:rowOff>
    </xdr:to>
    <xdr:cxnSp macro="">
      <xdr:nvCxnSpPr>
        <xdr:cNvPr id="614" name="直線コネクタ 613"/>
        <xdr:cNvCxnSpPr/>
      </xdr:nvCxnSpPr>
      <xdr:spPr>
        <a:xfrm flipV="1">
          <a:off x="19545300" y="10163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114300</xdr:rowOff>
    </xdr:from>
    <xdr:to>
      <xdr:col>98</xdr:col>
      <xdr:colOff>38100</xdr:colOff>
      <xdr:row>59</xdr:row>
      <xdr:rowOff>44450</xdr:rowOff>
    </xdr:to>
    <xdr:sp macro="" textlink="">
      <xdr:nvSpPr>
        <xdr:cNvPr id="615" name="楕円 614"/>
        <xdr:cNvSpPr/>
      </xdr:nvSpPr>
      <xdr:spPr>
        <a:xfrm>
          <a:off x="18605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165100</xdr:rowOff>
    </xdr:from>
    <xdr:to>
      <xdr:col>102</xdr:col>
      <xdr:colOff>114300</xdr:colOff>
      <xdr:row>59</xdr:row>
      <xdr:rowOff>78740</xdr:rowOff>
    </xdr:to>
    <xdr:cxnSp macro="">
      <xdr:nvCxnSpPr>
        <xdr:cNvPr id="616" name="直線コネクタ 615"/>
        <xdr:cNvCxnSpPr/>
      </xdr:nvCxnSpPr>
      <xdr:spPr>
        <a:xfrm>
          <a:off x="18656300" y="101092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114317</xdr:rowOff>
    </xdr:from>
    <xdr:ext cx="469744" cy="259045"/>
    <xdr:sp macro="" textlink="">
      <xdr:nvSpPr>
        <xdr:cNvPr id="617" name="n_1aveValue【学校施設】&#10;一人当たり面積"/>
        <xdr:cNvSpPr txBox="1"/>
      </xdr:nvSpPr>
      <xdr:spPr>
        <a:xfrm>
          <a:off x="210757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618" name="n_2aveValue【学校施設】&#10;一人当たり面積"/>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68597</xdr:rowOff>
    </xdr:from>
    <xdr:ext cx="469744" cy="259045"/>
    <xdr:sp macro="" textlink="">
      <xdr:nvSpPr>
        <xdr:cNvPr id="619" name="n_3aveValue【学校施設】&#10;一人当たり面積"/>
        <xdr:cNvSpPr txBox="1"/>
      </xdr:nvSpPr>
      <xdr:spPr>
        <a:xfrm>
          <a:off x="19310427" y="98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620" name="n_4aveValue【学校施設】&#10;一人当たり面積"/>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111777</xdr:rowOff>
    </xdr:from>
    <xdr:ext cx="469744" cy="259045"/>
    <xdr:sp macro="" textlink="">
      <xdr:nvSpPr>
        <xdr:cNvPr id="621" name="n_1mainValue【学校施設】&#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90187</xdr:rowOff>
    </xdr:from>
    <xdr:ext cx="469744" cy="259045"/>
    <xdr:sp macro="" textlink="">
      <xdr:nvSpPr>
        <xdr:cNvPr id="622" name="n_2mainValue【学校施設】&#10;一人当たり面積"/>
        <xdr:cNvSpPr txBox="1"/>
      </xdr:nvSpPr>
      <xdr:spPr>
        <a:xfrm>
          <a:off x="20199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120667</xdr:rowOff>
    </xdr:from>
    <xdr:ext cx="469744" cy="259045"/>
    <xdr:sp macro="" textlink="">
      <xdr:nvSpPr>
        <xdr:cNvPr id="623" name="n_3mainValue【学校施設】&#10;一人当たり面積"/>
        <xdr:cNvSpPr txBox="1"/>
      </xdr:nvSpPr>
      <xdr:spPr>
        <a:xfrm>
          <a:off x="19310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60977</xdr:rowOff>
    </xdr:from>
    <xdr:ext cx="469744" cy="259045"/>
    <xdr:sp macro="" textlink="">
      <xdr:nvSpPr>
        <xdr:cNvPr id="624" name="n_4mainValue【学校施設】&#10;一人当たり面積"/>
        <xdr:cNvSpPr txBox="1"/>
      </xdr:nvSpPr>
      <xdr:spPr>
        <a:xfrm>
          <a:off x="18421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649" name="直線コネクタ 648"/>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652" name="【児童館】&#10;有形固定資産減価償却率最大値テキスト"/>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653" name="直線コネクタ 652"/>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15257</xdr:rowOff>
    </xdr:from>
    <xdr:ext cx="405111" cy="259045"/>
    <xdr:sp macro="" textlink="">
      <xdr:nvSpPr>
        <xdr:cNvPr id="654" name="【児童館】&#10;有形固定資産減価償却率平均値テキスト"/>
        <xdr:cNvSpPr txBox="1"/>
      </xdr:nvSpPr>
      <xdr:spPr>
        <a:xfrm>
          <a:off x="16357600" y="1373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655" name="フローチャート: 判断 654"/>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656" name="フローチャート: 判断 655"/>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657" name="フローチャート: 判断 656"/>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58" name="フローチャート: 判断 657"/>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659" name="フローチャート: 判断 658"/>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65" name="楕円 664"/>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16527</xdr:rowOff>
    </xdr:from>
    <xdr:ext cx="405111" cy="259045"/>
    <xdr:sp macro="" textlink="">
      <xdr:nvSpPr>
        <xdr:cNvPr id="666" name="【児童館】&#10;有形固定資産減価償却率該当値テキスト"/>
        <xdr:cNvSpPr txBox="1"/>
      </xdr:nvSpPr>
      <xdr:spPr>
        <a:xfrm>
          <a:off x="16357600" y="1338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63500</xdr:rowOff>
    </xdr:from>
    <xdr:to>
      <xdr:col>81</xdr:col>
      <xdr:colOff>101600</xdr:colOff>
      <xdr:row>78</xdr:row>
      <xdr:rowOff>165100</xdr:rowOff>
    </xdr:to>
    <xdr:sp macro="" textlink="">
      <xdr:nvSpPr>
        <xdr:cNvPr id="667" name="楕円 666"/>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114300</xdr:rowOff>
    </xdr:from>
    <xdr:to>
      <xdr:col>85</xdr:col>
      <xdr:colOff>127000</xdr:colOff>
      <xdr:row>78</xdr:row>
      <xdr:rowOff>152400</xdr:rowOff>
    </xdr:to>
    <xdr:cxnSp macro="">
      <xdr:nvCxnSpPr>
        <xdr:cNvPr id="668" name="直線コネクタ 667"/>
        <xdr:cNvCxnSpPr/>
      </xdr:nvCxnSpPr>
      <xdr:spPr>
        <a:xfrm>
          <a:off x="15481300" y="1348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25400</xdr:rowOff>
    </xdr:from>
    <xdr:to>
      <xdr:col>76</xdr:col>
      <xdr:colOff>165100</xdr:colOff>
      <xdr:row>78</xdr:row>
      <xdr:rowOff>127000</xdr:rowOff>
    </xdr:to>
    <xdr:sp macro="" textlink="">
      <xdr:nvSpPr>
        <xdr:cNvPr id="669" name="楕円 668"/>
        <xdr:cNvSpPr/>
      </xdr:nvSpPr>
      <xdr:spPr>
        <a:xfrm>
          <a:off x="14541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76200</xdr:rowOff>
    </xdr:from>
    <xdr:to>
      <xdr:col>81</xdr:col>
      <xdr:colOff>50800</xdr:colOff>
      <xdr:row>78</xdr:row>
      <xdr:rowOff>114300</xdr:rowOff>
    </xdr:to>
    <xdr:cxnSp macro="">
      <xdr:nvCxnSpPr>
        <xdr:cNvPr id="670" name="直線コネクタ 669"/>
        <xdr:cNvCxnSpPr/>
      </xdr:nvCxnSpPr>
      <xdr:spPr>
        <a:xfrm>
          <a:off x="14592300" y="1344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71" name="楕円 670"/>
        <xdr:cNvSpPr/>
      </xdr:nvSpPr>
      <xdr:spPr>
        <a:xfrm>
          <a:off x="13652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76200</xdr:rowOff>
    </xdr:from>
    <xdr:to>
      <xdr:col>76</xdr:col>
      <xdr:colOff>114300</xdr:colOff>
      <xdr:row>81</xdr:row>
      <xdr:rowOff>108586</xdr:rowOff>
    </xdr:to>
    <xdr:cxnSp macro="">
      <xdr:nvCxnSpPr>
        <xdr:cNvPr id="672" name="直線コネクタ 671"/>
        <xdr:cNvCxnSpPr/>
      </xdr:nvCxnSpPr>
      <xdr:spPr>
        <a:xfrm flipV="1">
          <a:off x="13703300" y="13449300"/>
          <a:ext cx="889000" cy="5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636</xdr:rowOff>
    </xdr:from>
    <xdr:to>
      <xdr:col>67</xdr:col>
      <xdr:colOff>101600</xdr:colOff>
      <xdr:row>86</xdr:row>
      <xdr:rowOff>102236</xdr:rowOff>
    </xdr:to>
    <xdr:sp macro="" textlink="">
      <xdr:nvSpPr>
        <xdr:cNvPr id="673" name="楕円 672"/>
        <xdr:cNvSpPr/>
      </xdr:nvSpPr>
      <xdr:spPr>
        <a:xfrm>
          <a:off x="12763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108586</xdr:rowOff>
    </xdr:from>
    <xdr:to>
      <xdr:col>71</xdr:col>
      <xdr:colOff>177800</xdr:colOff>
      <xdr:row>86</xdr:row>
      <xdr:rowOff>51436</xdr:rowOff>
    </xdr:to>
    <xdr:cxnSp macro="">
      <xdr:nvCxnSpPr>
        <xdr:cNvPr id="674" name="直線コネクタ 673"/>
        <xdr:cNvCxnSpPr/>
      </xdr:nvCxnSpPr>
      <xdr:spPr>
        <a:xfrm flipV="1">
          <a:off x="12814300" y="13996036"/>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169563</xdr:rowOff>
    </xdr:from>
    <xdr:ext cx="405111" cy="259045"/>
    <xdr:sp macro="" textlink="">
      <xdr:nvSpPr>
        <xdr:cNvPr id="675" name="n_1aveValue【児童館】&#10;有形固定資産減価償却率"/>
        <xdr:cNvSpPr txBox="1"/>
      </xdr:nvSpPr>
      <xdr:spPr>
        <a:xfrm>
          <a:off x="152660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144797</xdr:rowOff>
    </xdr:from>
    <xdr:ext cx="405111" cy="259045"/>
    <xdr:sp macro="" textlink="">
      <xdr:nvSpPr>
        <xdr:cNvPr id="676" name="n_2aveValue【児童館】&#10;有形固定資産減価償却率"/>
        <xdr:cNvSpPr txBox="1"/>
      </xdr:nvSpPr>
      <xdr:spPr>
        <a:xfrm>
          <a:off x="14389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677" name="n_3aveValue【児童館】&#10;有形固定資産減価償却率"/>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678" name="n_4aveValue【児童館】&#10;有形固定資産減価償却率"/>
        <xdr:cNvSpPr txBox="1"/>
      </xdr:nvSpPr>
      <xdr:spPr>
        <a:xfrm>
          <a:off x="12611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10177</xdr:rowOff>
    </xdr:from>
    <xdr:ext cx="405111" cy="259045"/>
    <xdr:sp macro="" textlink="">
      <xdr:nvSpPr>
        <xdr:cNvPr id="679" name="n_1mainValue【児童館】&#10;有形固定資産減価償却率"/>
        <xdr:cNvSpPr txBox="1"/>
      </xdr:nvSpPr>
      <xdr:spPr>
        <a:xfrm>
          <a:off x="15266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143527</xdr:rowOff>
    </xdr:from>
    <xdr:ext cx="405111" cy="259045"/>
    <xdr:sp macro="" textlink="">
      <xdr:nvSpPr>
        <xdr:cNvPr id="680" name="n_2mainValue【児童館】&#10;有形固定資産減価償却率"/>
        <xdr:cNvSpPr txBox="1"/>
      </xdr:nvSpPr>
      <xdr:spPr>
        <a:xfrm>
          <a:off x="14389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81" name="n_3mainValue【児童館】&#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93363</xdr:rowOff>
    </xdr:from>
    <xdr:ext cx="405111" cy="259045"/>
    <xdr:sp macro="" textlink="">
      <xdr:nvSpPr>
        <xdr:cNvPr id="682" name="n_4mainValue【児童館】&#10;有形固定資産減価償却率"/>
        <xdr:cNvSpPr txBox="1"/>
      </xdr:nvSpPr>
      <xdr:spPr>
        <a:xfrm>
          <a:off x="12611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04" name="直線コネクタ 703"/>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6" name="直線コネクタ 7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07"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08" name="直線コネクタ 70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709"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10" name="フローチャート: 判断 709"/>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1" name="フローチャート: 判断 71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2" name="フローチャート: 判断 71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3" name="フローチャート: 判断 712"/>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0" name="楕円 71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1"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2" name="楕円 721"/>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3" name="直線コネクタ 722"/>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4" name="楕円 723"/>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5" name="直線コネクタ 724"/>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6" name="楕円 725"/>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118111</xdr:rowOff>
    </xdr:to>
    <xdr:cxnSp macro="">
      <xdr:nvCxnSpPr>
        <xdr:cNvPr id="727" name="直線コネクタ 726"/>
        <xdr:cNvCxnSpPr/>
      </xdr:nvCxnSpPr>
      <xdr:spPr>
        <a:xfrm>
          <a:off x="19545300" y="14668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28" name="楕円 727"/>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95250</xdr:rowOff>
    </xdr:to>
    <xdr:cxnSp macro="">
      <xdr:nvCxnSpPr>
        <xdr:cNvPr id="729" name="直線コネクタ 728"/>
        <xdr:cNvCxnSpPr/>
      </xdr:nvCxnSpPr>
      <xdr:spPr>
        <a:xfrm>
          <a:off x="18656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1"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2"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4"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5"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6"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7"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0" name="テキスト ボックス 74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8" name="テキスト ボックス 7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760" name="直線コネクタ 759"/>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61"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62" name="直線コネクタ 76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763"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764" name="直線コネクタ 763"/>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765"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66" name="フローチャート: 判断 765"/>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767" name="フローチャート: 判断 766"/>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768" name="フローチャート: 判断 767"/>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769" name="フローチャート: 判断 768"/>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770" name="フローチャート: 判断 769"/>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76" name="楕円 775"/>
        <xdr:cNvSpPr/>
      </xdr:nvSpPr>
      <xdr:spPr>
        <a:xfrm>
          <a:off x="16268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56405</xdr:rowOff>
    </xdr:from>
    <xdr:ext cx="405111" cy="259045"/>
    <xdr:sp macro="" textlink="">
      <xdr:nvSpPr>
        <xdr:cNvPr id="777" name="【公民館】&#10;有形固定資産減価償却率該当値テキスト"/>
        <xdr:cNvSpPr txBox="1"/>
      </xdr:nvSpPr>
      <xdr:spPr>
        <a:xfrm>
          <a:off x="16357600" y="1771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xdr:rowOff>
    </xdr:from>
    <xdr:to>
      <xdr:col>81</xdr:col>
      <xdr:colOff>101600</xdr:colOff>
      <xdr:row>103</xdr:row>
      <xdr:rowOff>110998</xdr:rowOff>
    </xdr:to>
    <xdr:sp macro="" textlink="">
      <xdr:nvSpPr>
        <xdr:cNvPr id="778" name="楕円 777"/>
        <xdr:cNvSpPr/>
      </xdr:nvSpPr>
      <xdr:spPr>
        <a:xfrm>
          <a:off x="15430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60198</xdr:rowOff>
    </xdr:from>
    <xdr:to>
      <xdr:col>85</xdr:col>
      <xdr:colOff>127000</xdr:colOff>
      <xdr:row>103</xdr:row>
      <xdr:rowOff>128778</xdr:rowOff>
    </xdr:to>
    <xdr:cxnSp macro="">
      <xdr:nvCxnSpPr>
        <xdr:cNvPr id="779" name="直線コネクタ 778"/>
        <xdr:cNvCxnSpPr/>
      </xdr:nvCxnSpPr>
      <xdr:spPr>
        <a:xfrm>
          <a:off x="15481300" y="177195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119126</xdr:rowOff>
    </xdr:from>
    <xdr:to>
      <xdr:col>76</xdr:col>
      <xdr:colOff>165100</xdr:colOff>
      <xdr:row>103</xdr:row>
      <xdr:rowOff>49276</xdr:rowOff>
    </xdr:to>
    <xdr:sp macro="" textlink="">
      <xdr:nvSpPr>
        <xdr:cNvPr id="780" name="楕円 779"/>
        <xdr:cNvSpPr/>
      </xdr:nvSpPr>
      <xdr:spPr>
        <a:xfrm>
          <a:off x="14541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169926</xdr:rowOff>
    </xdr:from>
    <xdr:to>
      <xdr:col>81</xdr:col>
      <xdr:colOff>50800</xdr:colOff>
      <xdr:row>103</xdr:row>
      <xdr:rowOff>60198</xdr:rowOff>
    </xdr:to>
    <xdr:cxnSp macro="">
      <xdr:nvCxnSpPr>
        <xdr:cNvPr id="781" name="直線コネクタ 780"/>
        <xdr:cNvCxnSpPr/>
      </xdr:nvCxnSpPr>
      <xdr:spPr>
        <a:xfrm>
          <a:off x="14592300" y="176578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52832</xdr:rowOff>
    </xdr:from>
    <xdr:to>
      <xdr:col>72</xdr:col>
      <xdr:colOff>38100</xdr:colOff>
      <xdr:row>102</xdr:row>
      <xdr:rowOff>154432</xdr:rowOff>
    </xdr:to>
    <xdr:sp macro="" textlink="">
      <xdr:nvSpPr>
        <xdr:cNvPr id="782" name="楕円 781"/>
        <xdr:cNvSpPr/>
      </xdr:nvSpPr>
      <xdr:spPr>
        <a:xfrm>
          <a:off x="13652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103632</xdr:rowOff>
    </xdr:from>
    <xdr:to>
      <xdr:col>76</xdr:col>
      <xdr:colOff>114300</xdr:colOff>
      <xdr:row>102</xdr:row>
      <xdr:rowOff>169926</xdr:rowOff>
    </xdr:to>
    <xdr:cxnSp macro="">
      <xdr:nvCxnSpPr>
        <xdr:cNvPr id="783" name="直線コネクタ 782"/>
        <xdr:cNvCxnSpPr/>
      </xdr:nvCxnSpPr>
      <xdr:spPr>
        <a:xfrm>
          <a:off x="13703300" y="175915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160274</xdr:rowOff>
    </xdr:from>
    <xdr:to>
      <xdr:col>67</xdr:col>
      <xdr:colOff>101600</xdr:colOff>
      <xdr:row>102</xdr:row>
      <xdr:rowOff>90424</xdr:rowOff>
    </xdr:to>
    <xdr:sp macro="" textlink="">
      <xdr:nvSpPr>
        <xdr:cNvPr id="784" name="楕円 783"/>
        <xdr:cNvSpPr/>
      </xdr:nvSpPr>
      <xdr:spPr>
        <a:xfrm>
          <a:off x="12763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39624</xdr:rowOff>
    </xdr:from>
    <xdr:to>
      <xdr:col>71</xdr:col>
      <xdr:colOff>177800</xdr:colOff>
      <xdr:row>102</xdr:row>
      <xdr:rowOff>103632</xdr:rowOff>
    </xdr:to>
    <xdr:cxnSp macro="">
      <xdr:nvCxnSpPr>
        <xdr:cNvPr id="785" name="直線コネクタ 784"/>
        <xdr:cNvCxnSpPr/>
      </xdr:nvCxnSpPr>
      <xdr:spPr>
        <a:xfrm>
          <a:off x="12814300" y="17527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786"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787"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156990</xdr:rowOff>
    </xdr:from>
    <xdr:ext cx="405111" cy="259045"/>
    <xdr:sp macro="" textlink="">
      <xdr:nvSpPr>
        <xdr:cNvPr id="788" name="n_3aveValue【公民館】&#10;有形固定資産減価償却率"/>
        <xdr:cNvSpPr txBox="1"/>
      </xdr:nvSpPr>
      <xdr:spPr>
        <a:xfrm>
          <a:off x="13500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124985</xdr:rowOff>
    </xdr:from>
    <xdr:ext cx="405111" cy="259045"/>
    <xdr:sp macro="" textlink="">
      <xdr:nvSpPr>
        <xdr:cNvPr id="789" name="n_4aveValue【公民館】&#10;有形固定資産減価償却率"/>
        <xdr:cNvSpPr txBox="1"/>
      </xdr:nvSpPr>
      <xdr:spPr>
        <a:xfrm>
          <a:off x="126117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102125</xdr:rowOff>
    </xdr:from>
    <xdr:ext cx="405111" cy="259045"/>
    <xdr:sp macro="" textlink="">
      <xdr:nvSpPr>
        <xdr:cNvPr id="790" name="n_1mainValue【公民館】&#10;有形固定資産減価償却率"/>
        <xdr:cNvSpPr txBox="1"/>
      </xdr:nvSpPr>
      <xdr:spPr>
        <a:xfrm>
          <a:off x="152660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40403</xdr:rowOff>
    </xdr:from>
    <xdr:ext cx="405111" cy="259045"/>
    <xdr:sp macro="" textlink="">
      <xdr:nvSpPr>
        <xdr:cNvPr id="791" name="n_2mainValue【公民館】&#10;有形固定資産減価償却率"/>
        <xdr:cNvSpPr txBox="1"/>
      </xdr:nvSpPr>
      <xdr:spPr>
        <a:xfrm>
          <a:off x="14389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170959</xdr:rowOff>
    </xdr:from>
    <xdr:ext cx="405111" cy="259045"/>
    <xdr:sp macro="" textlink="">
      <xdr:nvSpPr>
        <xdr:cNvPr id="792" name="n_3mainValue【公民館】&#10;有形固定資産減価償却率"/>
        <xdr:cNvSpPr txBox="1"/>
      </xdr:nvSpPr>
      <xdr:spPr>
        <a:xfrm>
          <a:off x="13500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106951</xdr:rowOff>
    </xdr:from>
    <xdr:ext cx="405111" cy="259045"/>
    <xdr:sp macro="" textlink="">
      <xdr:nvSpPr>
        <xdr:cNvPr id="793" name="n_4mainValue【公民館】&#10;有形固定資産減価償却率"/>
        <xdr:cNvSpPr txBox="1"/>
      </xdr:nvSpPr>
      <xdr:spPr>
        <a:xfrm>
          <a:off x="12611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815" name="直線コネクタ 814"/>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6"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7" name="直線コネクタ 816"/>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818"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819" name="直線コネクタ 818"/>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20"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22" name="フローチャート: 判断 82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823" name="フローチャート: 判断 822"/>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4" name="フローチャート: 判断 82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25" name="フローチャート: 判断 824"/>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831" name="楕円 830"/>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832"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833" name="楕円 832"/>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834" name="直線コネクタ 833"/>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835" name="楕円 834"/>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105918</xdr:rowOff>
    </xdr:to>
    <xdr:cxnSp macro="">
      <xdr:nvCxnSpPr>
        <xdr:cNvPr id="836" name="直線コネクタ 835"/>
        <xdr:cNvCxnSpPr/>
      </xdr:nvCxnSpPr>
      <xdr:spPr>
        <a:xfrm>
          <a:off x="20434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7" name="楕円 836"/>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110489</xdr:rowOff>
    </xdr:to>
    <xdr:cxnSp macro="">
      <xdr:nvCxnSpPr>
        <xdr:cNvPr id="838" name="直線コネクタ 837"/>
        <xdr:cNvCxnSpPr/>
      </xdr:nvCxnSpPr>
      <xdr:spPr>
        <a:xfrm flipV="1">
          <a:off x="19545300" y="1845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61976</xdr:rowOff>
    </xdr:from>
    <xdr:to>
      <xdr:col>98</xdr:col>
      <xdr:colOff>38100</xdr:colOff>
      <xdr:row>106</xdr:row>
      <xdr:rowOff>163576</xdr:rowOff>
    </xdr:to>
    <xdr:sp macro="" textlink="">
      <xdr:nvSpPr>
        <xdr:cNvPr id="839" name="楕円 838"/>
        <xdr:cNvSpPr/>
      </xdr:nvSpPr>
      <xdr:spPr>
        <a:xfrm>
          <a:off x="18605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107</xdr:row>
      <xdr:rowOff>110489</xdr:rowOff>
    </xdr:to>
    <xdr:cxnSp macro="">
      <xdr:nvCxnSpPr>
        <xdr:cNvPr id="840" name="直線コネクタ 839"/>
        <xdr:cNvCxnSpPr/>
      </xdr:nvCxnSpPr>
      <xdr:spPr>
        <a:xfrm>
          <a:off x="18656300" y="182864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41"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842" name="n_2aveValue【公民館】&#10;一人当たり面積"/>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3"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844" name="n_4ave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845"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846" name="n_2mainValue【公民館】&#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7" name="n_3main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154703</xdr:rowOff>
    </xdr:from>
    <xdr:ext cx="469744" cy="259045"/>
    <xdr:sp macro="" textlink="">
      <xdr:nvSpPr>
        <xdr:cNvPr id="848" name="n_4mainValue【公民館】&#10;一人当たり面積"/>
        <xdr:cNvSpPr txBox="1"/>
      </xdr:nvSpPr>
      <xdr:spPr>
        <a:xfrm>
          <a:off x="18421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や橋りょう・トンネルについて、有形固定資産減価償却率は類似団体平均と同水準にある一方、一人当たり延長及び一人当たり有形固定資産額は類似団体と比較して高い水準にあり、今後の更新・維持補修経費の増大が懸念される。防災・安全交付金などの財源を活用しながら計画的にインフラ施設の長寿命化を図り、更新・維持管理経費の平準化・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97427</xdr:rowOff>
    </xdr:to>
    <xdr:cxnSp macro="">
      <xdr:nvCxnSpPr>
        <xdr:cNvPr id="77" name="直線コネクタ 76"/>
        <xdr:cNvCxnSpPr/>
      </xdr:nvCxnSpPr>
      <xdr:spPr>
        <a:xfrm flipV="1">
          <a:off x="3797300" y="660762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97427</xdr:rowOff>
    </xdr:to>
    <xdr:cxnSp macro="">
      <xdr:nvCxnSpPr>
        <xdr:cNvPr id="79" name="直線コネクタ 78"/>
        <xdr:cNvCxnSpPr/>
      </xdr:nvCxnSpPr>
      <xdr:spPr>
        <a:xfrm>
          <a:off x="2908300" y="65717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80" name="楕円 79"/>
        <xdr:cNvSpPr/>
      </xdr:nvSpPr>
      <xdr:spPr>
        <a:xfrm>
          <a:off x="1968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56606</xdr:rowOff>
    </xdr:to>
    <xdr:cxnSp macro="">
      <xdr:nvCxnSpPr>
        <xdr:cNvPr id="81" name="直線コネクタ 80"/>
        <xdr:cNvCxnSpPr/>
      </xdr:nvCxnSpPr>
      <xdr:spPr>
        <a:xfrm>
          <a:off x="2019300" y="65292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157843</xdr:rowOff>
    </xdr:to>
    <xdr:cxnSp macro="">
      <xdr:nvCxnSpPr>
        <xdr:cNvPr id="83" name="直線コネクタ 82"/>
        <xdr:cNvCxnSpPr/>
      </xdr:nvCxnSpPr>
      <xdr:spPr>
        <a:xfrm flipV="1">
          <a:off x="1130300" y="65292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139354</xdr:rowOff>
    </xdr:from>
    <xdr:ext cx="405111" cy="259045"/>
    <xdr:sp macro="" textlink="">
      <xdr:nvSpPr>
        <xdr:cNvPr id="88" name="n_1mainValue【図書館】&#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xdr:cNvSpPr txBox="1"/>
      </xdr:nvSpPr>
      <xdr:spPr>
        <a:xfrm>
          <a:off x="2705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56078</xdr:rowOff>
    </xdr:from>
    <xdr:ext cx="405111" cy="259045"/>
    <xdr:sp macro="" textlink="">
      <xdr:nvSpPr>
        <xdr:cNvPr id="90" name="n_3mainValue【図書館】&#10;有形固定資産減価償却率"/>
        <xdr:cNvSpPr txBox="1"/>
      </xdr:nvSpPr>
      <xdr:spPr>
        <a:xfrm>
          <a:off x="1816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33" name="楕円 132"/>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166205</xdr:rowOff>
    </xdr:from>
    <xdr:ext cx="469744" cy="259045"/>
    <xdr:sp macro="" textlink="">
      <xdr:nvSpPr>
        <xdr:cNvPr id="134" name="【図書館】&#10;一人当たり面積該当値テキスト"/>
        <xdr:cNvSpPr txBox="1"/>
      </xdr:nvSpPr>
      <xdr:spPr>
        <a:xfrm>
          <a:off x="10515600" y="685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35" name="楕円 134"/>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41</xdr:row>
      <xdr:rowOff>24493</xdr:rowOff>
    </xdr:to>
    <xdr:cxnSp macro="">
      <xdr:nvCxnSpPr>
        <xdr:cNvPr id="136" name="直線コネクタ 135"/>
        <xdr:cNvCxnSpPr/>
      </xdr:nvCxnSpPr>
      <xdr:spPr>
        <a:xfrm flipV="1">
          <a:off x="9639300" y="6988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37" name="楕円 136"/>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24493</xdr:rowOff>
    </xdr:from>
    <xdr:to>
      <xdr:col>50</xdr:col>
      <xdr:colOff>114300</xdr:colOff>
      <xdr:row>41</xdr:row>
      <xdr:rowOff>24493</xdr:rowOff>
    </xdr:to>
    <xdr:cxnSp macro="">
      <xdr:nvCxnSpPr>
        <xdr:cNvPr id="138" name="直線コネクタ 137"/>
        <xdr:cNvCxnSpPr/>
      </xdr:nvCxnSpPr>
      <xdr:spPr>
        <a:xfrm>
          <a:off x="8750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39" name="楕円 138"/>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24493</xdr:rowOff>
    </xdr:from>
    <xdr:to>
      <xdr:col>45</xdr:col>
      <xdr:colOff>177800</xdr:colOff>
      <xdr:row>41</xdr:row>
      <xdr:rowOff>35378</xdr:rowOff>
    </xdr:to>
    <xdr:cxnSp macro="">
      <xdr:nvCxnSpPr>
        <xdr:cNvPr id="140" name="直線コネクタ 139"/>
        <xdr:cNvCxnSpPr/>
      </xdr:nvCxnSpPr>
      <xdr:spPr>
        <a:xfrm flipV="1">
          <a:off x="7861300" y="7053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68943</xdr:rowOff>
    </xdr:from>
    <xdr:to>
      <xdr:col>36</xdr:col>
      <xdr:colOff>165100</xdr:colOff>
      <xdr:row>40</xdr:row>
      <xdr:rowOff>170543</xdr:rowOff>
    </xdr:to>
    <xdr:sp macro="" textlink="">
      <xdr:nvSpPr>
        <xdr:cNvPr id="141" name="楕円 140"/>
        <xdr:cNvSpPr/>
      </xdr:nvSpPr>
      <xdr:spPr>
        <a:xfrm>
          <a:off x="6921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119743</xdr:rowOff>
    </xdr:from>
    <xdr:to>
      <xdr:col>41</xdr:col>
      <xdr:colOff>50800</xdr:colOff>
      <xdr:row>41</xdr:row>
      <xdr:rowOff>35378</xdr:rowOff>
    </xdr:to>
    <xdr:cxnSp macro="">
      <xdr:nvCxnSpPr>
        <xdr:cNvPr id="142" name="直線コネクタ 141"/>
        <xdr:cNvCxnSpPr/>
      </xdr:nvCxnSpPr>
      <xdr:spPr>
        <a:xfrm>
          <a:off x="6972300" y="69777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47"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48" name="n_2mainValue【図書館】&#10;一人当たり面積"/>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49" name="n_3mainValue【図書館】&#10;一人当たり面積"/>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161670</xdr:rowOff>
    </xdr:from>
    <xdr:ext cx="469744" cy="259045"/>
    <xdr:sp macro="" textlink="">
      <xdr:nvSpPr>
        <xdr:cNvPr id="150" name="n_4mainValue【図書館】&#10;一人当たり面積"/>
        <xdr:cNvSpPr txBox="1"/>
      </xdr:nvSpPr>
      <xdr:spPr>
        <a:xfrm>
          <a:off x="67374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94505</xdr:rowOff>
    </xdr:from>
    <xdr:ext cx="405111" cy="259045"/>
    <xdr:sp macro="" textlink="">
      <xdr:nvSpPr>
        <xdr:cNvPr id="178" name="【体育館・プール】&#10;有形固定資産減価償却率平均値テキスト"/>
        <xdr:cNvSpPr txBox="1"/>
      </xdr:nvSpPr>
      <xdr:spPr>
        <a:xfrm>
          <a:off x="4673600" y="1055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38354</xdr:rowOff>
    </xdr:from>
    <xdr:to>
      <xdr:col>24</xdr:col>
      <xdr:colOff>114300</xdr:colOff>
      <xdr:row>61</xdr:row>
      <xdr:rowOff>139954</xdr:rowOff>
    </xdr:to>
    <xdr:sp macro="" textlink="">
      <xdr:nvSpPr>
        <xdr:cNvPr id="189" name="楕円 188"/>
        <xdr:cNvSpPr/>
      </xdr:nvSpPr>
      <xdr:spPr>
        <a:xfrm>
          <a:off x="4584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61231</xdr:rowOff>
    </xdr:from>
    <xdr:ext cx="405111" cy="259045"/>
    <xdr:sp macro="" textlink="">
      <xdr:nvSpPr>
        <xdr:cNvPr id="190" name="【体育館・プール】&#10;有形固定資産減価償却率該当値テキスト"/>
        <xdr:cNvSpPr txBox="1"/>
      </xdr:nvSpPr>
      <xdr:spPr>
        <a:xfrm>
          <a:off x="4673600" y="10348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20066</xdr:rowOff>
    </xdr:from>
    <xdr:to>
      <xdr:col>20</xdr:col>
      <xdr:colOff>38100</xdr:colOff>
      <xdr:row>60</xdr:row>
      <xdr:rowOff>121666</xdr:rowOff>
    </xdr:to>
    <xdr:sp macro="" textlink="">
      <xdr:nvSpPr>
        <xdr:cNvPr id="191" name="楕円 190"/>
        <xdr:cNvSpPr/>
      </xdr:nvSpPr>
      <xdr:spPr>
        <a:xfrm>
          <a:off x="3746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61</xdr:row>
      <xdr:rowOff>89154</xdr:rowOff>
    </xdr:to>
    <xdr:cxnSp macro="">
      <xdr:nvCxnSpPr>
        <xdr:cNvPr id="192" name="直線コネクタ 191"/>
        <xdr:cNvCxnSpPr/>
      </xdr:nvCxnSpPr>
      <xdr:spPr>
        <a:xfrm>
          <a:off x="3797300" y="10357866"/>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164084</xdr:rowOff>
    </xdr:from>
    <xdr:to>
      <xdr:col>15</xdr:col>
      <xdr:colOff>101600</xdr:colOff>
      <xdr:row>61</xdr:row>
      <xdr:rowOff>94234</xdr:rowOff>
    </xdr:to>
    <xdr:sp macro="" textlink="">
      <xdr:nvSpPr>
        <xdr:cNvPr id="193" name="楕円 192"/>
        <xdr:cNvSpPr/>
      </xdr:nvSpPr>
      <xdr:spPr>
        <a:xfrm>
          <a:off x="2857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70866</xdr:rowOff>
    </xdr:from>
    <xdr:to>
      <xdr:col>19</xdr:col>
      <xdr:colOff>177800</xdr:colOff>
      <xdr:row>61</xdr:row>
      <xdr:rowOff>43434</xdr:rowOff>
    </xdr:to>
    <xdr:cxnSp macro="">
      <xdr:nvCxnSpPr>
        <xdr:cNvPr id="194" name="直線コネクタ 193"/>
        <xdr:cNvCxnSpPr/>
      </xdr:nvCxnSpPr>
      <xdr:spPr>
        <a:xfrm flipV="1">
          <a:off x="2908300" y="1035786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122936</xdr:rowOff>
    </xdr:from>
    <xdr:to>
      <xdr:col>10</xdr:col>
      <xdr:colOff>165100</xdr:colOff>
      <xdr:row>61</xdr:row>
      <xdr:rowOff>53086</xdr:rowOff>
    </xdr:to>
    <xdr:sp macro="" textlink="">
      <xdr:nvSpPr>
        <xdr:cNvPr id="195" name="楕円 194"/>
        <xdr:cNvSpPr/>
      </xdr:nvSpPr>
      <xdr:spPr>
        <a:xfrm>
          <a:off x="1968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xdr:rowOff>
    </xdr:from>
    <xdr:to>
      <xdr:col>15</xdr:col>
      <xdr:colOff>50800</xdr:colOff>
      <xdr:row>61</xdr:row>
      <xdr:rowOff>43434</xdr:rowOff>
    </xdr:to>
    <xdr:cxnSp macro="">
      <xdr:nvCxnSpPr>
        <xdr:cNvPr id="196" name="直線コネクタ 195"/>
        <xdr:cNvCxnSpPr/>
      </xdr:nvCxnSpPr>
      <xdr:spPr>
        <a:xfrm>
          <a:off x="2019300" y="10460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100076</xdr:rowOff>
    </xdr:from>
    <xdr:to>
      <xdr:col>6</xdr:col>
      <xdr:colOff>38100</xdr:colOff>
      <xdr:row>61</xdr:row>
      <xdr:rowOff>30226</xdr:rowOff>
    </xdr:to>
    <xdr:sp macro="" textlink="">
      <xdr:nvSpPr>
        <xdr:cNvPr id="197" name="楕円 196"/>
        <xdr:cNvSpPr/>
      </xdr:nvSpPr>
      <xdr:spPr>
        <a:xfrm>
          <a:off x="1079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150876</xdr:rowOff>
    </xdr:from>
    <xdr:to>
      <xdr:col>10</xdr:col>
      <xdr:colOff>114300</xdr:colOff>
      <xdr:row>61</xdr:row>
      <xdr:rowOff>2286</xdr:rowOff>
    </xdr:to>
    <xdr:cxnSp macro="">
      <xdr:nvCxnSpPr>
        <xdr:cNvPr id="198" name="直線コネクタ 197"/>
        <xdr:cNvCxnSpPr/>
      </xdr:nvCxnSpPr>
      <xdr:spPr>
        <a:xfrm>
          <a:off x="1130300" y="10437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163085</xdr:rowOff>
    </xdr:from>
    <xdr:ext cx="405111" cy="259045"/>
    <xdr:sp macro="" textlink="">
      <xdr:nvSpPr>
        <xdr:cNvPr id="199" name="n_1aveValue【体育館・プール】&#10;有形固定資産減価償却率"/>
        <xdr:cNvSpPr txBox="1"/>
      </xdr:nvSpPr>
      <xdr:spPr>
        <a:xfrm>
          <a:off x="3582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200" name="n_2aveValue【体育館・プール】&#10;有形固定資産減価償却率"/>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94505</xdr:rowOff>
    </xdr:from>
    <xdr:ext cx="405111" cy="259045"/>
    <xdr:sp macro="" textlink="">
      <xdr:nvSpPr>
        <xdr:cNvPr id="201" name="n_3aveValue【体育館・プール】&#10;有形固定資産減価償却率"/>
        <xdr:cNvSpPr txBox="1"/>
      </xdr:nvSpPr>
      <xdr:spPr>
        <a:xfrm>
          <a:off x="1816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2" name="n_4aveValue【体育館・プール】&#10;有形固定資産減価償却率"/>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138193</xdr:rowOff>
    </xdr:from>
    <xdr:ext cx="405111" cy="259045"/>
    <xdr:sp macro="" textlink="">
      <xdr:nvSpPr>
        <xdr:cNvPr id="203" name="n_1mainValue【体育館・プー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110761</xdr:rowOff>
    </xdr:from>
    <xdr:ext cx="405111" cy="259045"/>
    <xdr:sp macro="" textlink="">
      <xdr:nvSpPr>
        <xdr:cNvPr id="204" name="n_2mainValue【体育館・プール】&#10;有形固定資産減価償却率"/>
        <xdr:cNvSpPr txBox="1"/>
      </xdr:nvSpPr>
      <xdr:spPr>
        <a:xfrm>
          <a:off x="2705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69613</xdr:rowOff>
    </xdr:from>
    <xdr:ext cx="405111" cy="259045"/>
    <xdr:sp macro="" textlink="">
      <xdr:nvSpPr>
        <xdr:cNvPr id="205" name="n_3mainValue【体育館・プール】&#10;有形固定資産減価償却率"/>
        <xdr:cNvSpPr txBox="1"/>
      </xdr:nvSpPr>
      <xdr:spPr>
        <a:xfrm>
          <a:off x="1816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46753</xdr:rowOff>
    </xdr:from>
    <xdr:ext cx="405111" cy="259045"/>
    <xdr:sp macro="" textlink="">
      <xdr:nvSpPr>
        <xdr:cNvPr id="206" name="n_4mainValue【体育館・プール】&#10;有形固定資産減価償却率"/>
        <xdr:cNvSpPr txBox="1"/>
      </xdr:nvSpPr>
      <xdr:spPr>
        <a:xfrm>
          <a:off x="927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3065</xdr:rowOff>
    </xdr:from>
    <xdr:ext cx="469744" cy="259045"/>
    <xdr:sp macro="" textlink="">
      <xdr:nvSpPr>
        <xdr:cNvPr id="233" name="【体育館・プール】&#10;一人当たり面積平均値テキスト"/>
        <xdr:cNvSpPr txBox="1"/>
      </xdr:nvSpPr>
      <xdr:spPr>
        <a:xfrm>
          <a:off x="10515600" y="1046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68072</xdr:rowOff>
    </xdr:from>
    <xdr:to>
      <xdr:col>55</xdr:col>
      <xdr:colOff>50800</xdr:colOff>
      <xdr:row>59</xdr:row>
      <xdr:rowOff>169672</xdr:rowOff>
    </xdr:to>
    <xdr:sp macro="" textlink="">
      <xdr:nvSpPr>
        <xdr:cNvPr id="244" name="楕円 243"/>
        <xdr:cNvSpPr/>
      </xdr:nvSpPr>
      <xdr:spPr>
        <a:xfrm>
          <a:off x="104267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90949</xdr:rowOff>
    </xdr:from>
    <xdr:ext cx="469744" cy="259045"/>
    <xdr:sp macro="" textlink="">
      <xdr:nvSpPr>
        <xdr:cNvPr id="245" name="【体育館・プール】&#10;一人当たり面積該当値テキスト"/>
        <xdr:cNvSpPr txBox="1"/>
      </xdr:nvSpPr>
      <xdr:spPr>
        <a:xfrm>
          <a:off x="10515600" y="100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77216</xdr:rowOff>
    </xdr:from>
    <xdr:to>
      <xdr:col>50</xdr:col>
      <xdr:colOff>165100</xdr:colOff>
      <xdr:row>60</xdr:row>
      <xdr:rowOff>7366</xdr:rowOff>
    </xdr:to>
    <xdr:sp macro="" textlink="">
      <xdr:nvSpPr>
        <xdr:cNvPr id="246" name="楕円 245"/>
        <xdr:cNvSpPr/>
      </xdr:nvSpPr>
      <xdr:spPr>
        <a:xfrm>
          <a:off x="9588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118872</xdr:rowOff>
    </xdr:from>
    <xdr:to>
      <xdr:col>55</xdr:col>
      <xdr:colOff>0</xdr:colOff>
      <xdr:row>59</xdr:row>
      <xdr:rowOff>128016</xdr:rowOff>
    </xdr:to>
    <xdr:cxnSp macro="">
      <xdr:nvCxnSpPr>
        <xdr:cNvPr id="247" name="直線コネクタ 246"/>
        <xdr:cNvCxnSpPr/>
      </xdr:nvCxnSpPr>
      <xdr:spPr>
        <a:xfrm flipV="1">
          <a:off x="9639300" y="1023442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88646</xdr:rowOff>
    </xdr:from>
    <xdr:to>
      <xdr:col>46</xdr:col>
      <xdr:colOff>38100</xdr:colOff>
      <xdr:row>60</xdr:row>
      <xdr:rowOff>18796</xdr:rowOff>
    </xdr:to>
    <xdr:sp macro="" textlink="">
      <xdr:nvSpPr>
        <xdr:cNvPr id="248" name="楕円 247"/>
        <xdr:cNvSpPr/>
      </xdr:nvSpPr>
      <xdr:spPr>
        <a:xfrm>
          <a:off x="8699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128016</xdr:rowOff>
    </xdr:from>
    <xdr:to>
      <xdr:col>50</xdr:col>
      <xdr:colOff>114300</xdr:colOff>
      <xdr:row>59</xdr:row>
      <xdr:rowOff>139446</xdr:rowOff>
    </xdr:to>
    <xdr:cxnSp macro="">
      <xdr:nvCxnSpPr>
        <xdr:cNvPr id="249" name="直線コネクタ 248"/>
        <xdr:cNvCxnSpPr/>
      </xdr:nvCxnSpPr>
      <xdr:spPr>
        <a:xfrm flipV="1">
          <a:off x="8750300" y="102435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97790</xdr:rowOff>
    </xdr:from>
    <xdr:to>
      <xdr:col>41</xdr:col>
      <xdr:colOff>101600</xdr:colOff>
      <xdr:row>60</xdr:row>
      <xdr:rowOff>27940</xdr:rowOff>
    </xdr:to>
    <xdr:sp macro="" textlink="">
      <xdr:nvSpPr>
        <xdr:cNvPr id="250" name="楕円 249"/>
        <xdr:cNvSpPr/>
      </xdr:nvSpPr>
      <xdr:spPr>
        <a:xfrm>
          <a:off x="781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139446</xdr:rowOff>
    </xdr:from>
    <xdr:to>
      <xdr:col>45</xdr:col>
      <xdr:colOff>177800</xdr:colOff>
      <xdr:row>59</xdr:row>
      <xdr:rowOff>148590</xdr:rowOff>
    </xdr:to>
    <xdr:cxnSp macro="">
      <xdr:nvCxnSpPr>
        <xdr:cNvPr id="251" name="直線コネクタ 250"/>
        <xdr:cNvCxnSpPr/>
      </xdr:nvCxnSpPr>
      <xdr:spPr>
        <a:xfrm flipV="1">
          <a:off x="7861300" y="10254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168656</xdr:rowOff>
    </xdr:from>
    <xdr:to>
      <xdr:col>36</xdr:col>
      <xdr:colOff>165100</xdr:colOff>
      <xdr:row>60</xdr:row>
      <xdr:rowOff>98806</xdr:rowOff>
    </xdr:to>
    <xdr:sp macro="" textlink="">
      <xdr:nvSpPr>
        <xdr:cNvPr id="252" name="楕円 251"/>
        <xdr:cNvSpPr/>
      </xdr:nvSpPr>
      <xdr:spPr>
        <a:xfrm>
          <a:off x="6921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148590</xdr:rowOff>
    </xdr:from>
    <xdr:to>
      <xdr:col>41</xdr:col>
      <xdr:colOff>50800</xdr:colOff>
      <xdr:row>60</xdr:row>
      <xdr:rowOff>48006</xdr:rowOff>
    </xdr:to>
    <xdr:cxnSp macro="">
      <xdr:nvCxnSpPr>
        <xdr:cNvPr id="253" name="直線コネクタ 252"/>
        <xdr:cNvCxnSpPr/>
      </xdr:nvCxnSpPr>
      <xdr:spPr>
        <a:xfrm flipV="1">
          <a:off x="6972300" y="1026414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99077</xdr:rowOff>
    </xdr:from>
    <xdr:ext cx="469744" cy="259045"/>
    <xdr:sp macro="" textlink="">
      <xdr:nvSpPr>
        <xdr:cNvPr id="254" name="n_1aveValue【体育館・プール】&#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96791</xdr:rowOff>
    </xdr:from>
    <xdr:ext cx="469744" cy="259045"/>
    <xdr:sp macro="" textlink="">
      <xdr:nvSpPr>
        <xdr:cNvPr id="255" name="n_2aveValue【体育館・プール】&#10;一人当たり面積"/>
        <xdr:cNvSpPr txBox="1"/>
      </xdr:nvSpPr>
      <xdr:spPr>
        <a:xfrm>
          <a:off x="8515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105935</xdr:rowOff>
    </xdr:from>
    <xdr:ext cx="469744" cy="259045"/>
    <xdr:sp macro="" textlink="">
      <xdr:nvSpPr>
        <xdr:cNvPr id="256" name="n_3aveValue【体育館・プール】&#10;一人当たり面積"/>
        <xdr:cNvSpPr txBox="1"/>
      </xdr:nvSpPr>
      <xdr:spPr>
        <a:xfrm>
          <a:off x="7626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135653</xdr:rowOff>
    </xdr:from>
    <xdr:ext cx="469744" cy="259045"/>
    <xdr:sp macro="" textlink="">
      <xdr:nvSpPr>
        <xdr:cNvPr id="257" name="n_4aveValue【体育館・プール】&#10;一人当たり面積"/>
        <xdr:cNvSpPr txBox="1"/>
      </xdr:nvSpPr>
      <xdr:spPr>
        <a:xfrm>
          <a:off x="6737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23893</xdr:rowOff>
    </xdr:from>
    <xdr:ext cx="469744" cy="259045"/>
    <xdr:sp macro="" textlink="">
      <xdr:nvSpPr>
        <xdr:cNvPr id="258" name="n_1mainValue【体育館・プール】&#10;一人当たり面積"/>
        <xdr:cNvSpPr txBox="1"/>
      </xdr:nvSpPr>
      <xdr:spPr>
        <a:xfrm>
          <a:off x="9391727" y="99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35323</xdr:rowOff>
    </xdr:from>
    <xdr:ext cx="469744" cy="259045"/>
    <xdr:sp macro="" textlink="">
      <xdr:nvSpPr>
        <xdr:cNvPr id="259" name="n_2mainValue【体育館・プール】&#10;一人当たり面積"/>
        <xdr:cNvSpPr txBox="1"/>
      </xdr:nvSpPr>
      <xdr:spPr>
        <a:xfrm>
          <a:off x="8515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44467</xdr:rowOff>
    </xdr:from>
    <xdr:ext cx="469744" cy="259045"/>
    <xdr:sp macro="" textlink="">
      <xdr:nvSpPr>
        <xdr:cNvPr id="260" name="n_3mainValue【体育館・プール】&#10;一人当たり面積"/>
        <xdr:cNvSpPr txBox="1"/>
      </xdr:nvSpPr>
      <xdr:spPr>
        <a:xfrm>
          <a:off x="7626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115333</xdr:rowOff>
    </xdr:from>
    <xdr:ext cx="469744" cy="259045"/>
    <xdr:sp macro="" textlink="">
      <xdr:nvSpPr>
        <xdr:cNvPr id="261" name="n_4mainValue【体育館・プール】&#10;一人当たり面積"/>
        <xdr:cNvSpPr txBox="1"/>
      </xdr:nvSpPr>
      <xdr:spPr>
        <a:xfrm>
          <a:off x="6737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61595</xdr:rowOff>
    </xdr:from>
    <xdr:to>
      <xdr:col>20</xdr:col>
      <xdr:colOff>38100</xdr:colOff>
      <xdr:row>86</xdr:row>
      <xdr:rowOff>163195</xdr:rowOff>
    </xdr:to>
    <xdr:sp macro="" textlink="">
      <xdr:nvSpPr>
        <xdr:cNvPr id="304" name="楕円 303"/>
        <xdr:cNvSpPr/>
      </xdr:nvSpPr>
      <xdr:spPr>
        <a:xfrm>
          <a:off x="3746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112395</xdr:rowOff>
    </xdr:from>
    <xdr:to>
      <xdr:col>24</xdr:col>
      <xdr:colOff>63500</xdr:colOff>
      <xdr:row>86</xdr:row>
      <xdr:rowOff>114300</xdr:rowOff>
    </xdr:to>
    <xdr:cxnSp macro="">
      <xdr:nvCxnSpPr>
        <xdr:cNvPr id="305" name="直線コネクタ 304"/>
        <xdr:cNvCxnSpPr/>
      </xdr:nvCxnSpPr>
      <xdr:spPr>
        <a:xfrm>
          <a:off x="3797300" y="1485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10161</xdr:rowOff>
    </xdr:from>
    <xdr:to>
      <xdr:col>15</xdr:col>
      <xdr:colOff>101600</xdr:colOff>
      <xdr:row>86</xdr:row>
      <xdr:rowOff>111761</xdr:rowOff>
    </xdr:to>
    <xdr:sp macro="" textlink="">
      <xdr:nvSpPr>
        <xdr:cNvPr id="306" name="楕円 305"/>
        <xdr:cNvSpPr/>
      </xdr:nvSpPr>
      <xdr:spPr>
        <a:xfrm>
          <a:off x="2857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60961</xdr:rowOff>
    </xdr:from>
    <xdr:to>
      <xdr:col>19</xdr:col>
      <xdr:colOff>177800</xdr:colOff>
      <xdr:row>86</xdr:row>
      <xdr:rowOff>112395</xdr:rowOff>
    </xdr:to>
    <xdr:cxnSp macro="">
      <xdr:nvCxnSpPr>
        <xdr:cNvPr id="307" name="直線コネクタ 306"/>
        <xdr:cNvCxnSpPr/>
      </xdr:nvCxnSpPr>
      <xdr:spPr>
        <a:xfrm>
          <a:off x="2908300" y="14805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130175</xdr:rowOff>
    </xdr:from>
    <xdr:to>
      <xdr:col>10</xdr:col>
      <xdr:colOff>165100</xdr:colOff>
      <xdr:row>86</xdr:row>
      <xdr:rowOff>60325</xdr:rowOff>
    </xdr:to>
    <xdr:sp macro="" textlink="">
      <xdr:nvSpPr>
        <xdr:cNvPr id="308" name="楕円 307"/>
        <xdr:cNvSpPr/>
      </xdr:nvSpPr>
      <xdr:spPr>
        <a:xfrm>
          <a:off x="196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xdr:rowOff>
    </xdr:from>
    <xdr:to>
      <xdr:col>15</xdr:col>
      <xdr:colOff>50800</xdr:colOff>
      <xdr:row>86</xdr:row>
      <xdr:rowOff>60961</xdr:rowOff>
    </xdr:to>
    <xdr:cxnSp macro="">
      <xdr:nvCxnSpPr>
        <xdr:cNvPr id="309" name="直線コネクタ 308"/>
        <xdr:cNvCxnSpPr/>
      </xdr:nvCxnSpPr>
      <xdr:spPr>
        <a:xfrm>
          <a:off x="2019300" y="14754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310" name="楕円 309"/>
        <xdr:cNvSpPr/>
      </xdr:nvSpPr>
      <xdr:spPr>
        <a:xfrm>
          <a:off x="107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86</xdr:row>
      <xdr:rowOff>9525</xdr:rowOff>
    </xdr:to>
    <xdr:cxnSp macro="">
      <xdr:nvCxnSpPr>
        <xdr:cNvPr id="311" name="直線コネクタ 310"/>
        <xdr:cNvCxnSpPr/>
      </xdr:nvCxnSpPr>
      <xdr:spPr>
        <a:xfrm>
          <a:off x="1130300" y="147027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113047</xdr:rowOff>
    </xdr:from>
    <xdr:ext cx="405111" cy="259045"/>
    <xdr:sp macro="" textlink="">
      <xdr:nvSpPr>
        <xdr:cNvPr id="312" name="n_1aveValue【福祉施設】&#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xdr:cNvSpPr txBox="1"/>
      </xdr:nvSpPr>
      <xdr:spPr>
        <a:xfrm>
          <a:off x="927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154322</xdr:rowOff>
    </xdr:from>
    <xdr:ext cx="405111" cy="259045"/>
    <xdr:sp macro="" textlink="">
      <xdr:nvSpPr>
        <xdr:cNvPr id="316" name="n_1mainValue【福祉施設】&#10;有形固定資産減価償却率"/>
        <xdr:cNvSpPr txBox="1"/>
      </xdr:nvSpPr>
      <xdr:spPr>
        <a:xfrm>
          <a:off x="35820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102888</xdr:rowOff>
    </xdr:from>
    <xdr:ext cx="405111" cy="259045"/>
    <xdr:sp macro="" textlink="">
      <xdr:nvSpPr>
        <xdr:cNvPr id="317" name="n_2mainValue【福祉施設】&#10;有形固定資産減価償却率"/>
        <xdr:cNvSpPr txBox="1"/>
      </xdr:nvSpPr>
      <xdr:spPr>
        <a:xfrm>
          <a:off x="2705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51452</xdr:rowOff>
    </xdr:from>
    <xdr:ext cx="405111" cy="259045"/>
    <xdr:sp macro="" textlink="">
      <xdr:nvSpPr>
        <xdr:cNvPr id="318" name="n_3mainValue【福祉施設】&#10;有形固定資産減価償却率"/>
        <xdr:cNvSpPr txBox="1"/>
      </xdr:nvSpPr>
      <xdr:spPr>
        <a:xfrm>
          <a:off x="1816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319" name="n_4mainValue【福祉施設】&#10;有形固定資産減価償却率"/>
        <xdr:cNvSpPr txBox="1"/>
      </xdr:nvSpPr>
      <xdr:spPr>
        <a:xfrm>
          <a:off x="927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122174</xdr:rowOff>
    </xdr:from>
    <xdr:to>
      <xdr:col>55</xdr:col>
      <xdr:colOff>50800</xdr:colOff>
      <xdr:row>86</xdr:row>
      <xdr:rowOff>52324</xdr:rowOff>
    </xdr:to>
    <xdr:sp macro="" textlink="">
      <xdr:nvSpPr>
        <xdr:cNvPr id="357" name="楕円 356"/>
        <xdr:cNvSpPr/>
      </xdr:nvSpPr>
      <xdr:spPr>
        <a:xfrm>
          <a:off x="10426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37101</xdr:rowOff>
    </xdr:from>
    <xdr:ext cx="469744" cy="259045"/>
    <xdr:sp macro="" textlink="">
      <xdr:nvSpPr>
        <xdr:cNvPr id="358" name="【福祉施設】&#10;一人当たり面積該当値テキスト"/>
        <xdr:cNvSpPr txBox="1"/>
      </xdr:nvSpPr>
      <xdr:spPr>
        <a:xfrm>
          <a:off x="10515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359" name="楕円 358"/>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1524</xdr:rowOff>
    </xdr:to>
    <xdr:cxnSp macro="">
      <xdr:nvCxnSpPr>
        <xdr:cNvPr id="360" name="直線コネクタ 359"/>
        <xdr:cNvCxnSpPr/>
      </xdr:nvCxnSpPr>
      <xdr:spPr>
        <a:xfrm>
          <a:off x="9639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122174</xdr:rowOff>
    </xdr:from>
    <xdr:to>
      <xdr:col>46</xdr:col>
      <xdr:colOff>38100</xdr:colOff>
      <xdr:row>86</xdr:row>
      <xdr:rowOff>52324</xdr:rowOff>
    </xdr:to>
    <xdr:sp macro="" textlink="">
      <xdr:nvSpPr>
        <xdr:cNvPr id="361" name="楕円 360"/>
        <xdr:cNvSpPr/>
      </xdr:nvSpPr>
      <xdr:spPr>
        <a:xfrm>
          <a:off x="8699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1524</xdr:rowOff>
    </xdr:from>
    <xdr:to>
      <xdr:col>50</xdr:col>
      <xdr:colOff>114300</xdr:colOff>
      <xdr:row>86</xdr:row>
      <xdr:rowOff>1524</xdr:rowOff>
    </xdr:to>
    <xdr:cxnSp macro="">
      <xdr:nvCxnSpPr>
        <xdr:cNvPr id="362" name="直線コネクタ 361"/>
        <xdr:cNvCxnSpPr/>
      </xdr:nvCxnSpPr>
      <xdr:spPr>
        <a:xfrm>
          <a:off x="8750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122174</xdr:rowOff>
    </xdr:from>
    <xdr:to>
      <xdr:col>41</xdr:col>
      <xdr:colOff>101600</xdr:colOff>
      <xdr:row>86</xdr:row>
      <xdr:rowOff>52324</xdr:rowOff>
    </xdr:to>
    <xdr:sp macro="" textlink="">
      <xdr:nvSpPr>
        <xdr:cNvPr id="363" name="楕円 362"/>
        <xdr:cNvSpPr/>
      </xdr:nvSpPr>
      <xdr:spPr>
        <a:xfrm>
          <a:off x="7810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1524</xdr:rowOff>
    </xdr:from>
    <xdr:to>
      <xdr:col>45</xdr:col>
      <xdr:colOff>177800</xdr:colOff>
      <xdr:row>86</xdr:row>
      <xdr:rowOff>1524</xdr:rowOff>
    </xdr:to>
    <xdr:cxnSp macro="">
      <xdr:nvCxnSpPr>
        <xdr:cNvPr id="364" name="直線コネクタ 363"/>
        <xdr:cNvCxnSpPr/>
      </xdr:nvCxnSpPr>
      <xdr:spPr>
        <a:xfrm>
          <a:off x="7861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365" name="楕円 364"/>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xdr:rowOff>
    </xdr:from>
    <xdr:to>
      <xdr:col>41</xdr:col>
      <xdr:colOff>50800</xdr:colOff>
      <xdr:row>86</xdr:row>
      <xdr:rowOff>1524</xdr:rowOff>
    </xdr:to>
    <xdr:cxnSp macro="">
      <xdr:nvCxnSpPr>
        <xdr:cNvPr id="366" name="直線コネクタ 365"/>
        <xdr:cNvCxnSpPr/>
      </xdr:nvCxnSpPr>
      <xdr:spPr>
        <a:xfrm>
          <a:off x="6972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371" name="n_1mainValue【福祉施設】&#10;一人当たり面積"/>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43451</xdr:rowOff>
    </xdr:from>
    <xdr:ext cx="469744" cy="259045"/>
    <xdr:sp macro="" textlink="">
      <xdr:nvSpPr>
        <xdr:cNvPr id="372" name="n_2mainValue【福祉施設】&#10;一人当たり面積"/>
        <xdr:cNvSpPr txBox="1"/>
      </xdr:nvSpPr>
      <xdr:spPr>
        <a:xfrm>
          <a:off x="8515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43451</xdr:rowOff>
    </xdr:from>
    <xdr:ext cx="469744" cy="259045"/>
    <xdr:sp macro="" textlink="">
      <xdr:nvSpPr>
        <xdr:cNvPr id="373" name="n_3mainValue【福祉施設】&#10;一人当たり面積"/>
        <xdr:cNvSpPr txBox="1"/>
      </xdr:nvSpPr>
      <xdr:spPr>
        <a:xfrm>
          <a:off x="7626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374" name="n_4mainValue【福祉施設】&#10;一人当たり面積"/>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405" name="【市民会館】&#10;有形固定資産減価償却率平均値テキスト"/>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416" name="楕円 415"/>
        <xdr:cNvSpPr/>
      </xdr:nvSpPr>
      <xdr:spPr>
        <a:xfrm>
          <a:off x="4584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115225</xdr:rowOff>
    </xdr:from>
    <xdr:ext cx="405111" cy="259045"/>
    <xdr:sp macro="" textlink="">
      <xdr:nvSpPr>
        <xdr:cNvPr id="417" name="【市民会館】&#10;有形固定資産減価償却率該当値テキスト"/>
        <xdr:cNvSpPr txBox="1"/>
      </xdr:nvSpPr>
      <xdr:spPr>
        <a:xfrm>
          <a:off x="4673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418" name="楕円 417"/>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143148</xdr:rowOff>
    </xdr:to>
    <xdr:cxnSp macro="">
      <xdr:nvCxnSpPr>
        <xdr:cNvPr id="419" name="直線コネクタ 418"/>
        <xdr:cNvCxnSpPr/>
      </xdr:nvCxnSpPr>
      <xdr:spPr>
        <a:xfrm>
          <a:off x="3797300" y="1760328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36830</xdr:rowOff>
    </xdr:from>
    <xdr:to>
      <xdr:col>15</xdr:col>
      <xdr:colOff>101600</xdr:colOff>
      <xdr:row>102</xdr:row>
      <xdr:rowOff>138430</xdr:rowOff>
    </xdr:to>
    <xdr:sp macro="" textlink="">
      <xdr:nvSpPr>
        <xdr:cNvPr id="420" name="楕円 419"/>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87630</xdr:rowOff>
    </xdr:from>
    <xdr:to>
      <xdr:col>19</xdr:col>
      <xdr:colOff>177800</xdr:colOff>
      <xdr:row>102</xdr:row>
      <xdr:rowOff>115388</xdr:rowOff>
    </xdr:to>
    <xdr:cxnSp macro="">
      <xdr:nvCxnSpPr>
        <xdr:cNvPr id="421" name="直線コネクタ 420"/>
        <xdr:cNvCxnSpPr/>
      </xdr:nvCxnSpPr>
      <xdr:spPr>
        <a:xfrm>
          <a:off x="2908300" y="175755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xdr:rowOff>
    </xdr:from>
    <xdr:to>
      <xdr:col>10</xdr:col>
      <xdr:colOff>165100</xdr:colOff>
      <xdr:row>102</xdr:row>
      <xdr:rowOff>110671</xdr:rowOff>
    </xdr:to>
    <xdr:sp macro="" textlink="">
      <xdr:nvSpPr>
        <xdr:cNvPr id="422" name="楕円 421"/>
        <xdr:cNvSpPr/>
      </xdr:nvSpPr>
      <xdr:spPr>
        <a:xfrm>
          <a:off x="1968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59871</xdr:rowOff>
    </xdr:from>
    <xdr:to>
      <xdr:col>15</xdr:col>
      <xdr:colOff>50800</xdr:colOff>
      <xdr:row>102</xdr:row>
      <xdr:rowOff>87630</xdr:rowOff>
    </xdr:to>
    <xdr:cxnSp macro="">
      <xdr:nvCxnSpPr>
        <xdr:cNvPr id="423" name="直線コネクタ 422"/>
        <xdr:cNvCxnSpPr/>
      </xdr:nvCxnSpPr>
      <xdr:spPr>
        <a:xfrm>
          <a:off x="2019300" y="175477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152763</xdr:rowOff>
    </xdr:from>
    <xdr:to>
      <xdr:col>6</xdr:col>
      <xdr:colOff>38100</xdr:colOff>
      <xdr:row>102</xdr:row>
      <xdr:rowOff>82913</xdr:rowOff>
    </xdr:to>
    <xdr:sp macro="" textlink="">
      <xdr:nvSpPr>
        <xdr:cNvPr id="424" name="楕円 423"/>
        <xdr:cNvSpPr/>
      </xdr:nvSpPr>
      <xdr:spPr>
        <a:xfrm>
          <a:off x="1079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32113</xdr:rowOff>
    </xdr:from>
    <xdr:to>
      <xdr:col>10</xdr:col>
      <xdr:colOff>114300</xdr:colOff>
      <xdr:row>102</xdr:row>
      <xdr:rowOff>59871</xdr:rowOff>
    </xdr:to>
    <xdr:cxnSp macro="">
      <xdr:nvCxnSpPr>
        <xdr:cNvPr id="425" name="直線コネクタ 424"/>
        <xdr:cNvCxnSpPr/>
      </xdr:nvCxnSpPr>
      <xdr:spPr>
        <a:xfrm>
          <a:off x="1130300" y="175200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6" name="n_1aveValue【市民会館】&#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27" name="n_2aveValue【市民会館】&#10;有形固定資産減価償却率"/>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428"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430"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431" name="n_2mainValue【市民会館】&#10;有形固定資産減価償却率"/>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127198</xdr:rowOff>
    </xdr:from>
    <xdr:ext cx="405111" cy="259045"/>
    <xdr:sp macro="" textlink="">
      <xdr:nvSpPr>
        <xdr:cNvPr id="432" name="n_3mainValue【市民会館】&#10;有形固定資産減価償却率"/>
        <xdr:cNvSpPr txBox="1"/>
      </xdr:nvSpPr>
      <xdr:spPr>
        <a:xfrm>
          <a:off x="1816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99440</xdr:rowOff>
    </xdr:from>
    <xdr:ext cx="405111" cy="259045"/>
    <xdr:sp macro="" textlink="">
      <xdr:nvSpPr>
        <xdr:cNvPr id="433" name="n_4mainValue【市民会館】&#10;有形固定資産減価償却率"/>
        <xdr:cNvSpPr txBox="1"/>
      </xdr:nvSpPr>
      <xdr:spPr>
        <a:xfrm>
          <a:off x="927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1"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153415</xdr:rowOff>
    </xdr:from>
    <xdr:to>
      <xdr:col>55</xdr:col>
      <xdr:colOff>50800</xdr:colOff>
      <xdr:row>105</xdr:row>
      <xdr:rowOff>83565</xdr:rowOff>
    </xdr:to>
    <xdr:sp macro="" textlink="">
      <xdr:nvSpPr>
        <xdr:cNvPr id="472" name="楕円 471"/>
        <xdr:cNvSpPr/>
      </xdr:nvSpPr>
      <xdr:spPr>
        <a:xfrm>
          <a:off x="10426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4842</xdr:rowOff>
    </xdr:from>
    <xdr:ext cx="469744" cy="259045"/>
    <xdr:sp macro="" textlink="">
      <xdr:nvSpPr>
        <xdr:cNvPr id="473" name="【市民会館】&#10;一人当たり面積該当値テキスト"/>
        <xdr:cNvSpPr txBox="1"/>
      </xdr:nvSpPr>
      <xdr:spPr>
        <a:xfrm>
          <a:off x="10515600" y="1783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474" name="楕円 473"/>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32765</xdr:rowOff>
    </xdr:from>
    <xdr:to>
      <xdr:col>55</xdr:col>
      <xdr:colOff>0</xdr:colOff>
      <xdr:row>105</xdr:row>
      <xdr:rowOff>41911</xdr:rowOff>
    </xdr:to>
    <xdr:cxnSp macro="">
      <xdr:nvCxnSpPr>
        <xdr:cNvPr id="475" name="直線コネクタ 474"/>
        <xdr:cNvCxnSpPr/>
      </xdr:nvCxnSpPr>
      <xdr:spPr>
        <a:xfrm flipV="1">
          <a:off x="9639300" y="180350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xdr:rowOff>
    </xdr:from>
    <xdr:to>
      <xdr:col>46</xdr:col>
      <xdr:colOff>38100</xdr:colOff>
      <xdr:row>105</xdr:row>
      <xdr:rowOff>110998</xdr:rowOff>
    </xdr:to>
    <xdr:sp macro="" textlink="">
      <xdr:nvSpPr>
        <xdr:cNvPr id="476" name="楕円 475"/>
        <xdr:cNvSpPr/>
      </xdr:nvSpPr>
      <xdr:spPr>
        <a:xfrm>
          <a:off x="8699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60198</xdr:rowOff>
    </xdr:to>
    <xdr:cxnSp macro="">
      <xdr:nvCxnSpPr>
        <xdr:cNvPr id="477" name="直線コネクタ 476"/>
        <xdr:cNvCxnSpPr/>
      </xdr:nvCxnSpPr>
      <xdr:spPr>
        <a:xfrm flipV="1">
          <a:off x="8750300" y="180441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27687</xdr:rowOff>
    </xdr:from>
    <xdr:to>
      <xdr:col>41</xdr:col>
      <xdr:colOff>101600</xdr:colOff>
      <xdr:row>105</xdr:row>
      <xdr:rowOff>129287</xdr:rowOff>
    </xdr:to>
    <xdr:sp macro="" textlink="">
      <xdr:nvSpPr>
        <xdr:cNvPr id="478" name="楕円 477"/>
        <xdr:cNvSpPr/>
      </xdr:nvSpPr>
      <xdr:spPr>
        <a:xfrm>
          <a:off x="7810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60198</xdr:rowOff>
    </xdr:from>
    <xdr:to>
      <xdr:col>45</xdr:col>
      <xdr:colOff>177800</xdr:colOff>
      <xdr:row>105</xdr:row>
      <xdr:rowOff>78487</xdr:rowOff>
    </xdr:to>
    <xdr:cxnSp macro="">
      <xdr:nvCxnSpPr>
        <xdr:cNvPr id="479" name="直線コネクタ 478"/>
        <xdr:cNvCxnSpPr/>
      </xdr:nvCxnSpPr>
      <xdr:spPr>
        <a:xfrm flipV="1">
          <a:off x="7861300" y="180624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80" name="楕円 479"/>
        <xdr:cNvSpPr/>
      </xdr:nvSpPr>
      <xdr:spPr>
        <a:xfrm>
          <a:off x="6921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78487</xdr:rowOff>
    </xdr:from>
    <xdr:to>
      <xdr:col>41</xdr:col>
      <xdr:colOff>50800</xdr:colOff>
      <xdr:row>105</xdr:row>
      <xdr:rowOff>96774</xdr:rowOff>
    </xdr:to>
    <xdr:cxnSp macro="">
      <xdr:nvCxnSpPr>
        <xdr:cNvPr id="481" name="直線コネクタ 480"/>
        <xdr:cNvCxnSpPr/>
      </xdr:nvCxnSpPr>
      <xdr:spPr>
        <a:xfrm flipV="1">
          <a:off x="6972300" y="1808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4" name="n_3ave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5"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83838</xdr:rowOff>
    </xdr:from>
    <xdr:ext cx="469744" cy="259045"/>
    <xdr:sp macro="" textlink="">
      <xdr:nvSpPr>
        <xdr:cNvPr id="486" name="n_1main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102125</xdr:rowOff>
    </xdr:from>
    <xdr:ext cx="469744" cy="259045"/>
    <xdr:sp macro="" textlink="">
      <xdr:nvSpPr>
        <xdr:cNvPr id="487" name="n_2mainValue【市民会館】&#10;一人当たり面積"/>
        <xdr:cNvSpPr txBox="1"/>
      </xdr:nvSpPr>
      <xdr:spPr>
        <a:xfrm>
          <a:off x="8515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120414</xdr:rowOff>
    </xdr:from>
    <xdr:ext cx="469744" cy="259045"/>
    <xdr:sp macro="" textlink="">
      <xdr:nvSpPr>
        <xdr:cNvPr id="488" name="n_3mainValue【市民会館】&#10;一人当たり面積"/>
        <xdr:cNvSpPr txBox="1"/>
      </xdr:nvSpPr>
      <xdr:spPr>
        <a:xfrm>
          <a:off x="7626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main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169435</xdr:rowOff>
    </xdr:from>
    <xdr:ext cx="405111" cy="259045"/>
    <xdr:sp macro="" textlink="">
      <xdr:nvSpPr>
        <xdr:cNvPr id="517" name="【一般廃棄物処理施設】&#10;有形固定資産減価償却率平均値テキスト"/>
        <xdr:cNvSpPr txBox="1"/>
      </xdr:nvSpPr>
      <xdr:spPr>
        <a:xfrm>
          <a:off x="16357600" y="617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132842</xdr:rowOff>
    </xdr:from>
    <xdr:to>
      <xdr:col>85</xdr:col>
      <xdr:colOff>177800</xdr:colOff>
      <xdr:row>40</xdr:row>
      <xdr:rowOff>62992</xdr:rowOff>
    </xdr:to>
    <xdr:sp macro="" textlink="">
      <xdr:nvSpPr>
        <xdr:cNvPr id="528" name="楕円 527"/>
        <xdr:cNvSpPr/>
      </xdr:nvSpPr>
      <xdr:spPr>
        <a:xfrm>
          <a:off x="16268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111269</xdr:rowOff>
    </xdr:from>
    <xdr:ext cx="405111" cy="259045"/>
    <xdr:sp macro="" textlink="">
      <xdr:nvSpPr>
        <xdr:cNvPr id="529" name="【一般廃棄物処理施設】&#10;有形固定資産減価償却率該当値テキスト"/>
        <xdr:cNvSpPr txBox="1"/>
      </xdr:nvSpPr>
      <xdr:spPr>
        <a:xfrm>
          <a:off x="16357600"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73406</xdr:rowOff>
    </xdr:from>
    <xdr:to>
      <xdr:col>81</xdr:col>
      <xdr:colOff>101600</xdr:colOff>
      <xdr:row>40</xdr:row>
      <xdr:rowOff>3556</xdr:rowOff>
    </xdr:to>
    <xdr:sp macro="" textlink="">
      <xdr:nvSpPr>
        <xdr:cNvPr id="530" name="楕円 529"/>
        <xdr:cNvSpPr/>
      </xdr:nvSpPr>
      <xdr:spPr>
        <a:xfrm>
          <a:off x="15430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124206</xdr:rowOff>
    </xdr:from>
    <xdr:to>
      <xdr:col>85</xdr:col>
      <xdr:colOff>127000</xdr:colOff>
      <xdr:row>40</xdr:row>
      <xdr:rowOff>12192</xdr:rowOff>
    </xdr:to>
    <xdr:cxnSp macro="">
      <xdr:nvCxnSpPr>
        <xdr:cNvPr id="531" name="直線コネクタ 530"/>
        <xdr:cNvCxnSpPr/>
      </xdr:nvCxnSpPr>
      <xdr:spPr>
        <a:xfrm>
          <a:off x="15481300" y="6810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29972</xdr:rowOff>
    </xdr:from>
    <xdr:to>
      <xdr:col>76</xdr:col>
      <xdr:colOff>165100</xdr:colOff>
      <xdr:row>39</xdr:row>
      <xdr:rowOff>131572</xdr:rowOff>
    </xdr:to>
    <xdr:sp macro="" textlink="">
      <xdr:nvSpPr>
        <xdr:cNvPr id="532" name="楕円 531"/>
        <xdr:cNvSpPr/>
      </xdr:nvSpPr>
      <xdr:spPr>
        <a:xfrm>
          <a:off x="14541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80772</xdr:rowOff>
    </xdr:from>
    <xdr:to>
      <xdr:col>81</xdr:col>
      <xdr:colOff>50800</xdr:colOff>
      <xdr:row>39</xdr:row>
      <xdr:rowOff>124206</xdr:rowOff>
    </xdr:to>
    <xdr:cxnSp macro="">
      <xdr:nvCxnSpPr>
        <xdr:cNvPr id="533" name="直線コネクタ 532"/>
        <xdr:cNvCxnSpPr/>
      </xdr:nvCxnSpPr>
      <xdr:spPr>
        <a:xfrm>
          <a:off x="14592300" y="67673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157988</xdr:rowOff>
    </xdr:from>
    <xdr:to>
      <xdr:col>72</xdr:col>
      <xdr:colOff>38100</xdr:colOff>
      <xdr:row>39</xdr:row>
      <xdr:rowOff>88138</xdr:rowOff>
    </xdr:to>
    <xdr:sp macro="" textlink="">
      <xdr:nvSpPr>
        <xdr:cNvPr id="534" name="楕円 533"/>
        <xdr:cNvSpPr/>
      </xdr:nvSpPr>
      <xdr:spPr>
        <a:xfrm>
          <a:off x="1365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37338</xdr:rowOff>
    </xdr:from>
    <xdr:to>
      <xdr:col>76</xdr:col>
      <xdr:colOff>114300</xdr:colOff>
      <xdr:row>39</xdr:row>
      <xdr:rowOff>80772</xdr:rowOff>
    </xdr:to>
    <xdr:cxnSp macro="">
      <xdr:nvCxnSpPr>
        <xdr:cNvPr id="535" name="直線コネクタ 534"/>
        <xdr:cNvCxnSpPr/>
      </xdr:nvCxnSpPr>
      <xdr:spPr>
        <a:xfrm>
          <a:off x="13703300" y="67238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107696</xdr:rowOff>
    </xdr:from>
    <xdr:to>
      <xdr:col>67</xdr:col>
      <xdr:colOff>101600</xdr:colOff>
      <xdr:row>39</xdr:row>
      <xdr:rowOff>37846</xdr:rowOff>
    </xdr:to>
    <xdr:sp macro="" textlink="">
      <xdr:nvSpPr>
        <xdr:cNvPr id="536" name="楕円 535"/>
        <xdr:cNvSpPr/>
      </xdr:nvSpPr>
      <xdr:spPr>
        <a:xfrm>
          <a:off x="1276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158496</xdr:rowOff>
    </xdr:from>
    <xdr:to>
      <xdr:col>71</xdr:col>
      <xdr:colOff>177800</xdr:colOff>
      <xdr:row>39</xdr:row>
      <xdr:rowOff>37338</xdr:rowOff>
    </xdr:to>
    <xdr:cxnSp macro="">
      <xdr:nvCxnSpPr>
        <xdr:cNvPr id="537" name="直線コネクタ 536"/>
        <xdr:cNvCxnSpPr/>
      </xdr:nvCxnSpPr>
      <xdr:spPr>
        <a:xfrm>
          <a:off x="12814300" y="6673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136669</xdr:rowOff>
    </xdr:from>
    <xdr:ext cx="405111" cy="259045"/>
    <xdr:sp macro="" textlink="">
      <xdr:nvSpPr>
        <xdr:cNvPr id="538" name="n_1aveValue【一般廃棄物処理施設】&#10;有形固定資産減価償却率"/>
        <xdr:cNvSpPr txBox="1"/>
      </xdr:nvSpPr>
      <xdr:spPr>
        <a:xfrm>
          <a:off x="15266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9" name="n_2aveValue【一般廃棄物処理施設】&#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40" name="n_3aveValue【一般廃棄物処理施設】&#10;有形固定資産減価償却率"/>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150385</xdr:rowOff>
    </xdr:from>
    <xdr:ext cx="405111" cy="259045"/>
    <xdr:sp macro="" textlink="">
      <xdr:nvSpPr>
        <xdr:cNvPr id="541" name="n_4aveValue【一般廃棄物処理施設】&#10;有形固定資産減価償却率"/>
        <xdr:cNvSpPr txBox="1"/>
      </xdr:nvSpPr>
      <xdr:spPr>
        <a:xfrm>
          <a:off x="12611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166133</xdr:rowOff>
    </xdr:from>
    <xdr:ext cx="405111" cy="259045"/>
    <xdr:sp macro="" textlink="">
      <xdr:nvSpPr>
        <xdr:cNvPr id="542" name="n_1mainValue【一般廃棄物処理施設】&#10;有形固定資産減価償却率"/>
        <xdr:cNvSpPr txBox="1"/>
      </xdr:nvSpPr>
      <xdr:spPr>
        <a:xfrm>
          <a:off x="152660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122699</xdr:rowOff>
    </xdr:from>
    <xdr:ext cx="405111" cy="259045"/>
    <xdr:sp macro="" textlink="">
      <xdr:nvSpPr>
        <xdr:cNvPr id="543" name="n_2mainValue【一般廃棄物処理施設】&#10;有形固定資産減価償却率"/>
        <xdr:cNvSpPr txBox="1"/>
      </xdr:nvSpPr>
      <xdr:spPr>
        <a:xfrm>
          <a:off x="143897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79265</xdr:rowOff>
    </xdr:from>
    <xdr:ext cx="405111" cy="259045"/>
    <xdr:sp macro="" textlink="">
      <xdr:nvSpPr>
        <xdr:cNvPr id="544" name="n_3mainValue【一般廃棄物処理施設】&#10;有形固定資産減価償却率"/>
        <xdr:cNvSpPr txBox="1"/>
      </xdr:nvSpPr>
      <xdr:spPr>
        <a:xfrm>
          <a:off x="13500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28973</xdr:rowOff>
    </xdr:from>
    <xdr:ext cx="405111" cy="259045"/>
    <xdr:sp macro="" textlink="">
      <xdr:nvSpPr>
        <xdr:cNvPr id="545" name="n_4mainValue【一般廃棄物処理施設】&#10;有形固定資産減価償却率"/>
        <xdr:cNvSpPr txBox="1"/>
      </xdr:nvSpPr>
      <xdr:spPr>
        <a:xfrm>
          <a:off x="12611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117322</xdr:rowOff>
    </xdr:from>
    <xdr:ext cx="534377" cy="259045"/>
    <xdr:sp macro="" textlink="">
      <xdr:nvSpPr>
        <xdr:cNvPr id="574" name="【一般廃棄物処理施設】&#10;一人当たり有形固定資産（償却資産）額平均値テキスト"/>
        <xdr:cNvSpPr txBox="1"/>
      </xdr:nvSpPr>
      <xdr:spPr>
        <a:xfrm>
          <a:off x="22199600" y="6460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87503</xdr:rowOff>
    </xdr:from>
    <xdr:to>
      <xdr:col>116</xdr:col>
      <xdr:colOff>114300</xdr:colOff>
      <xdr:row>40</xdr:row>
      <xdr:rowOff>17653</xdr:rowOff>
    </xdr:to>
    <xdr:sp macro="" textlink="">
      <xdr:nvSpPr>
        <xdr:cNvPr id="585" name="楕円 584"/>
        <xdr:cNvSpPr/>
      </xdr:nvSpPr>
      <xdr:spPr>
        <a:xfrm>
          <a:off x="22110700" y="67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65930</xdr:rowOff>
    </xdr:from>
    <xdr:ext cx="534377" cy="259045"/>
    <xdr:sp macro="" textlink="">
      <xdr:nvSpPr>
        <xdr:cNvPr id="586" name="【一般廃棄物処理施設】&#10;一人当たり有形固定資産（償却資産）額該当値テキスト"/>
        <xdr:cNvSpPr txBox="1"/>
      </xdr:nvSpPr>
      <xdr:spPr>
        <a:xfrm>
          <a:off x="22199600" y="67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96441</xdr:rowOff>
    </xdr:from>
    <xdr:to>
      <xdr:col>112</xdr:col>
      <xdr:colOff>38100</xdr:colOff>
      <xdr:row>40</xdr:row>
      <xdr:rowOff>26591</xdr:rowOff>
    </xdr:to>
    <xdr:sp macro="" textlink="">
      <xdr:nvSpPr>
        <xdr:cNvPr id="587" name="楕円 586"/>
        <xdr:cNvSpPr/>
      </xdr:nvSpPr>
      <xdr:spPr>
        <a:xfrm>
          <a:off x="21272500" y="67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138303</xdr:rowOff>
    </xdr:from>
    <xdr:to>
      <xdr:col>116</xdr:col>
      <xdr:colOff>63500</xdr:colOff>
      <xdr:row>39</xdr:row>
      <xdr:rowOff>147241</xdr:rowOff>
    </xdr:to>
    <xdr:cxnSp macro="">
      <xdr:nvCxnSpPr>
        <xdr:cNvPr id="588" name="直線コネクタ 587"/>
        <xdr:cNvCxnSpPr/>
      </xdr:nvCxnSpPr>
      <xdr:spPr>
        <a:xfrm flipV="1">
          <a:off x="21323300" y="6824853"/>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98049</xdr:rowOff>
    </xdr:from>
    <xdr:to>
      <xdr:col>107</xdr:col>
      <xdr:colOff>101600</xdr:colOff>
      <xdr:row>40</xdr:row>
      <xdr:rowOff>28199</xdr:rowOff>
    </xdr:to>
    <xdr:sp macro="" textlink="">
      <xdr:nvSpPr>
        <xdr:cNvPr id="589" name="楕円 588"/>
        <xdr:cNvSpPr/>
      </xdr:nvSpPr>
      <xdr:spPr>
        <a:xfrm>
          <a:off x="20383500" y="67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147241</xdr:rowOff>
    </xdr:from>
    <xdr:to>
      <xdr:col>111</xdr:col>
      <xdr:colOff>177800</xdr:colOff>
      <xdr:row>39</xdr:row>
      <xdr:rowOff>148849</xdr:rowOff>
    </xdr:to>
    <xdr:cxnSp macro="">
      <xdr:nvCxnSpPr>
        <xdr:cNvPr id="590" name="直線コネクタ 589"/>
        <xdr:cNvCxnSpPr/>
      </xdr:nvCxnSpPr>
      <xdr:spPr>
        <a:xfrm flipV="1">
          <a:off x="20434300" y="683379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105928</xdr:rowOff>
    </xdr:from>
    <xdr:to>
      <xdr:col>102</xdr:col>
      <xdr:colOff>165100</xdr:colOff>
      <xdr:row>40</xdr:row>
      <xdr:rowOff>36078</xdr:rowOff>
    </xdr:to>
    <xdr:sp macro="" textlink="">
      <xdr:nvSpPr>
        <xdr:cNvPr id="591" name="楕円 590"/>
        <xdr:cNvSpPr/>
      </xdr:nvSpPr>
      <xdr:spPr>
        <a:xfrm>
          <a:off x="19494500" y="67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148849</xdr:rowOff>
    </xdr:from>
    <xdr:to>
      <xdr:col>107</xdr:col>
      <xdr:colOff>50800</xdr:colOff>
      <xdr:row>39</xdr:row>
      <xdr:rowOff>156728</xdr:rowOff>
    </xdr:to>
    <xdr:cxnSp macro="">
      <xdr:nvCxnSpPr>
        <xdr:cNvPr id="592" name="直線コネクタ 591"/>
        <xdr:cNvCxnSpPr/>
      </xdr:nvCxnSpPr>
      <xdr:spPr>
        <a:xfrm flipV="1">
          <a:off x="19545300" y="6835399"/>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110249</xdr:rowOff>
    </xdr:from>
    <xdr:to>
      <xdr:col>98</xdr:col>
      <xdr:colOff>38100</xdr:colOff>
      <xdr:row>40</xdr:row>
      <xdr:rowOff>40399</xdr:rowOff>
    </xdr:to>
    <xdr:sp macro="" textlink="">
      <xdr:nvSpPr>
        <xdr:cNvPr id="593" name="楕円 592"/>
        <xdr:cNvSpPr/>
      </xdr:nvSpPr>
      <xdr:spPr>
        <a:xfrm>
          <a:off x="18605500" y="67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156728</xdr:rowOff>
    </xdr:from>
    <xdr:to>
      <xdr:col>102</xdr:col>
      <xdr:colOff>114300</xdr:colOff>
      <xdr:row>39</xdr:row>
      <xdr:rowOff>161049</xdr:rowOff>
    </xdr:to>
    <xdr:cxnSp macro="">
      <xdr:nvCxnSpPr>
        <xdr:cNvPr id="594" name="直線コネクタ 593"/>
        <xdr:cNvCxnSpPr/>
      </xdr:nvCxnSpPr>
      <xdr:spPr>
        <a:xfrm flipV="1">
          <a:off x="18656300" y="6843278"/>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65018</xdr:rowOff>
    </xdr:from>
    <xdr:ext cx="534377" cy="259045"/>
    <xdr:sp macro="" textlink="">
      <xdr:nvSpPr>
        <xdr:cNvPr id="595" name="n_1aveValue【一般廃棄物処理施設】&#10;一人当たり有形固定資産（償却資産）額"/>
        <xdr:cNvSpPr txBox="1"/>
      </xdr:nvSpPr>
      <xdr:spPr>
        <a:xfrm>
          <a:off x="21043411" y="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87992</xdr:rowOff>
    </xdr:from>
    <xdr:ext cx="534377" cy="259045"/>
    <xdr:sp macro="" textlink="">
      <xdr:nvSpPr>
        <xdr:cNvPr id="596" name="n_2aveValue【一般廃棄物処理施設】&#10;一人当たり有形固定資産（償却資産）額"/>
        <xdr:cNvSpPr txBox="1"/>
      </xdr:nvSpPr>
      <xdr:spPr>
        <a:xfrm>
          <a:off x="20167111" y="64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120202</xdr:rowOff>
    </xdr:from>
    <xdr:ext cx="534377" cy="259045"/>
    <xdr:sp macro="" textlink="">
      <xdr:nvSpPr>
        <xdr:cNvPr id="597" name="n_3aveValue【一般廃棄物処理施設】&#10;一人当たり有形固定資産（償却資産）額"/>
        <xdr:cNvSpPr txBox="1"/>
      </xdr:nvSpPr>
      <xdr:spPr>
        <a:xfrm>
          <a:off x="19278111" y="64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158828</xdr:rowOff>
    </xdr:from>
    <xdr:ext cx="534377" cy="259045"/>
    <xdr:sp macro="" textlink="">
      <xdr:nvSpPr>
        <xdr:cNvPr id="598" name="n_4aveValue【一般廃棄物処理施設】&#10;一人当たり有形固定資産（償却資産）額"/>
        <xdr:cNvSpPr txBox="1"/>
      </xdr:nvSpPr>
      <xdr:spPr>
        <a:xfrm>
          <a:off x="18389111" y="65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17718</xdr:rowOff>
    </xdr:from>
    <xdr:ext cx="534377" cy="259045"/>
    <xdr:sp macro="" textlink="">
      <xdr:nvSpPr>
        <xdr:cNvPr id="599" name="n_1mainValue【一般廃棄物処理施設】&#10;一人当たり有形固定資産（償却資産）額"/>
        <xdr:cNvSpPr txBox="1"/>
      </xdr:nvSpPr>
      <xdr:spPr>
        <a:xfrm>
          <a:off x="21043411" y="68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19326</xdr:rowOff>
    </xdr:from>
    <xdr:ext cx="534377" cy="259045"/>
    <xdr:sp macro="" textlink="">
      <xdr:nvSpPr>
        <xdr:cNvPr id="600" name="n_2mainValue【一般廃棄物処理施設】&#10;一人当たり有形固定資産（償却資産）額"/>
        <xdr:cNvSpPr txBox="1"/>
      </xdr:nvSpPr>
      <xdr:spPr>
        <a:xfrm>
          <a:off x="20167111" y="687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27205</xdr:rowOff>
    </xdr:from>
    <xdr:ext cx="534377" cy="259045"/>
    <xdr:sp macro="" textlink="">
      <xdr:nvSpPr>
        <xdr:cNvPr id="601" name="n_3mainValue【一般廃棄物処理施設】&#10;一人当たり有形固定資産（償却資産）額"/>
        <xdr:cNvSpPr txBox="1"/>
      </xdr:nvSpPr>
      <xdr:spPr>
        <a:xfrm>
          <a:off x="19278111" y="68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31526</xdr:rowOff>
    </xdr:from>
    <xdr:ext cx="534377" cy="259045"/>
    <xdr:sp macro="" textlink="">
      <xdr:nvSpPr>
        <xdr:cNvPr id="602" name="n_4mainValue【一般廃棄物処理施設】&#10;一人当たり有形固定資産（償却資産）額"/>
        <xdr:cNvSpPr txBox="1"/>
      </xdr:nvSpPr>
      <xdr:spPr>
        <a:xfrm>
          <a:off x="18389111" y="68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5" name="直線コネクタ 624"/>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6"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7" name="直線コネクタ 62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8"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29" name="直線コネクタ 628"/>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630"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1" name="フローチャート: 判断 630"/>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2" name="フローチャート: 判断 631"/>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3" name="フローチャート: 判断 632"/>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4" name="フローチャート: 判断 633"/>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5" name="フローチャート: 判断 634"/>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楕円 640"/>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2"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xdr:rowOff>
    </xdr:from>
    <xdr:to>
      <xdr:col>81</xdr:col>
      <xdr:colOff>101600</xdr:colOff>
      <xdr:row>60</xdr:row>
      <xdr:rowOff>117094</xdr:rowOff>
    </xdr:to>
    <xdr:sp macro="" textlink="">
      <xdr:nvSpPr>
        <xdr:cNvPr id="643" name="楕円 642"/>
        <xdr:cNvSpPr/>
      </xdr:nvSpPr>
      <xdr:spPr>
        <a:xfrm>
          <a:off x="15430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66294</xdr:rowOff>
    </xdr:from>
    <xdr:to>
      <xdr:col>85</xdr:col>
      <xdr:colOff>127000</xdr:colOff>
      <xdr:row>60</xdr:row>
      <xdr:rowOff>114300</xdr:rowOff>
    </xdr:to>
    <xdr:cxnSp macro="">
      <xdr:nvCxnSpPr>
        <xdr:cNvPr id="644" name="直線コネクタ 643"/>
        <xdr:cNvCxnSpPr/>
      </xdr:nvCxnSpPr>
      <xdr:spPr>
        <a:xfrm>
          <a:off x="15481300" y="103532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141224</xdr:rowOff>
    </xdr:from>
    <xdr:to>
      <xdr:col>76</xdr:col>
      <xdr:colOff>165100</xdr:colOff>
      <xdr:row>60</xdr:row>
      <xdr:rowOff>71374</xdr:rowOff>
    </xdr:to>
    <xdr:sp macro="" textlink="">
      <xdr:nvSpPr>
        <xdr:cNvPr id="645" name="楕円 644"/>
        <xdr:cNvSpPr/>
      </xdr:nvSpPr>
      <xdr:spPr>
        <a:xfrm>
          <a:off x="14541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20574</xdr:rowOff>
    </xdr:from>
    <xdr:to>
      <xdr:col>81</xdr:col>
      <xdr:colOff>50800</xdr:colOff>
      <xdr:row>60</xdr:row>
      <xdr:rowOff>66294</xdr:rowOff>
    </xdr:to>
    <xdr:cxnSp macro="">
      <xdr:nvCxnSpPr>
        <xdr:cNvPr id="646" name="直線コネクタ 645"/>
        <xdr:cNvCxnSpPr/>
      </xdr:nvCxnSpPr>
      <xdr:spPr>
        <a:xfrm>
          <a:off x="14592300" y="10307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7" name="楕円 646"/>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20574</xdr:rowOff>
    </xdr:to>
    <xdr:cxnSp macro="">
      <xdr:nvCxnSpPr>
        <xdr:cNvPr id="648" name="直線コネクタ 647"/>
        <xdr:cNvCxnSpPr/>
      </xdr:nvCxnSpPr>
      <xdr:spPr>
        <a:xfrm>
          <a:off x="13703300" y="102641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49784</xdr:rowOff>
    </xdr:from>
    <xdr:to>
      <xdr:col>67</xdr:col>
      <xdr:colOff>101600</xdr:colOff>
      <xdr:row>59</xdr:row>
      <xdr:rowOff>151384</xdr:rowOff>
    </xdr:to>
    <xdr:sp macro="" textlink="">
      <xdr:nvSpPr>
        <xdr:cNvPr id="649" name="楕円 648"/>
        <xdr:cNvSpPr/>
      </xdr:nvSpPr>
      <xdr:spPr>
        <a:xfrm>
          <a:off x="12763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100584</xdr:rowOff>
    </xdr:from>
    <xdr:to>
      <xdr:col>71</xdr:col>
      <xdr:colOff>177800</xdr:colOff>
      <xdr:row>59</xdr:row>
      <xdr:rowOff>148590</xdr:rowOff>
    </xdr:to>
    <xdr:cxnSp macro="">
      <xdr:nvCxnSpPr>
        <xdr:cNvPr id="650" name="直線コネクタ 649"/>
        <xdr:cNvCxnSpPr/>
      </xdr:nvCxnSpPr>
      <xdr:spPr>
        <a:xfrm>
          <a:off x="12814300" y="102161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1"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52" name="n_2aveValue【保健センター・保健所】&#10;有形固定資産減価償却率"/>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653" name="n_3aveValue【保健センター・保健所】&#10;有形固定資産減価償却率"/>
        <xdr:cNvSpPr txBox="1"/>
      </xdr:nvSpPr>
      <xdr:spPr>
        <a:xfrm>
          <a:off x="13500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54" name="n_4aveValue【保健センター・保健所】&#10;有形固定資産減価償却率"/>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108221</xdr:rowOff>
    </xdr:from>
    <xdr:ext cx="405111" cy="259045"/>
    <xdr:sp macro="" textlink="">
      <xdr:nvSpPr>
        <xdr:cNvPr id="655" name="n_1mainValue【保健センター・保健所】&#10;有形固定資産減価償却率"/>
        <xdr:cNvSpPr txBox="1"/>
      </xdr:nvSpPr>
      <xdr:spPr>
        <a:xfrm>
          <a:off x="152660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62501</xdr:rowOff>
    </xdr:from>
    <xdr:ext cx="405111" cy="259045"/>
    <xdr:sp macro="" textlink="">
      <xdr:nvSpPr>
        <xdr:cNvPr id="656" name="n_2mainValue【保健センター・保健所】&#10;有形固定資産減価償却率"/>
        <xdr:cNvSpPr txBox="1"/>
      </xdr:nvSpPr>
      <xdr:spPr>
        <a:xfrm>
          <a:off x="143897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7" name="n_3main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658" name="n_4main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4" name="直線コネクタ 683"/>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5"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6" name="直線コネクタ 685"/>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8" name="直線コネクタ 68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139899</xdr:rowOff>
    </xdr:from>
    <xdr:ext cx="469744" cy="259045"/>
    <xdr:sp macro="" textlink="">
      <xdr:nvSpPr>
        <xdr:cNvPr id="689" name="【保健センター・保健所】&#10;一人当たり面積平均値テキスト"/>
        <xdr:cNvSpPr txBox="1"/>
      </xdr:nvSpPr>
      <xdr:spPr>
        <a:xfrm>
          <a:off x="22199600" y="1042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0" name="フローチャート: 判断 689"/>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2" name="フローチャート: 判断 69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3" name="フローチャート: 判断 692"/>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4" name="フローチャート: 判断 69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55335</xdr:rowOff>
    </xdr:from>
    <xdr:to>
      <xdr:col>116</xdr:col>
      <xdr:colOff>114300</xdr:colOff>
      <xdr:row>57</xdr:row>
      <xdr:rowOff>156935</xdr:rowOff>
    </xdr:to>
    <xdr:sp macro="" textlink="">
      <xdr:nvSpPr>
        <xdr:cNvPr id="700" name="楕円 699"/>
        <xdr:cNvSpPr/>
      </xdr:nvSpPr>
      <xdr:spPr>
        <a:xfrm>
          <a:off x="221107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78212</xdr:rowOff>
    </xdr:from>
    <xdr:ext cx="469744" cy="259045"/>
    <xdr:sp macro="" textlink="">
      <xdr:nvSpPr>
        <xdr:cNvPr id="701" name="【保健センター・保健所】&#10;一人当たり面積該当値テキスト"/>
        <xdr:cNvSpPr txBox="1"/>
      </xdr:nvSpPr>
      <xdr:spPr>
        <a:xfrm>
          <a:off x="22199600" y="96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71665</xdr:rowOff>
    </xdr:from>
    <xdr:to>
      <xdr:col>112</xdr:col>
      <xdr:colOff>38100</xdr:colOff>
      <xdr:row>58</xdr:row>
      <xdr:rowOff>1815</xdr:rowOff>
    </xdr:to>
    <xdr:sp macro="" textlink="">
      <xdr:nvSpPr>
        <xdr:cNvPr id="702" name="楕円 701"/>
        <xdr:cNvSpPr/>
      </xdr:nvSpPr>
      <xdr:spPr>
        <a:xfrm>
          <a:off x="2127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106135</xdr:rowOff>
    </xdr:from>
    <xdr:to>
      <xdr:col>116</xdr:col>
      <xdr:colOff>63500</xdr:colOff>
      <xdr:row>57</xdr:row>
      <xdr:rowOff>122465</xdr:rowOff>
    </xdr:to>
    <xdr:cxnSp macro="">
      <xdr:nvCxnSpPr>
        <xdr:cNvPr id="703" name="直線コネクタ 702"/>
        <xdr:cNvCxnSpPr/>
      </xdr:nvCxnSpPr>
      <xdr:spPr>
        <a:xfrm flipV="1">
          <a:off x="21323300" y="98787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87993</xdr:rowOff>
    </xdr:from>
    <xdr:to>
      <xdr:col>107</xdr:col>
      <xdr:colOff>101600</xdr:colOff>
      <xdr:row>58</xdr:row>
      <xdr:rowOff>18143</xdr:rowOff>
    </xdr:to>
    <xdr:sp macro="" textlink="">
      <xdr:nvSpPr>
        <xdr:cNvPr id="704" name="楕円 703"/>
        <xdr:cNvSpPr/>
      </xdr:nvSpPr>
      <xdr:spPr>
        <a:xfrm>
          <a:off x="2038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122465</xdr:rowOff>
    </xdr:from>
    <xdr:to>
      <xdr:col>111</xdr:col>
      <xdr:colOff>177800</xdr:colOff>
      <xdr:row>57</xdr:row>
      <xdr:rowOff>138793</xdr:rowOff>
    </xdr:to>
    <xdr:cxnSp macro="">
      <xdr:nvCxnSpPr>
        <xdr:cNvPr id="705" name="直線コネクタ 704"/>
        <xdr:cNvCxnSpPr/>
      </xdr:nvCxnSpPr>
      <xdr:spPr>
        <a:xfrm flipV="1">
          <a:off x="20434300" y="9895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104322</xdr:rowOff>
    </xdr:from>
    <xdr:to>
      <xdr:col>102</xdr:col>
      <xdr:colOff>165100</xdr:colOff>
      <xdr:row>58</xdr:row>
      <xdr:rowOff>34472</xdr:rowOff>
    </xdr:to>
    <xdr:sp macro="" textlink="">
      <xdr:nvSpPr>
        <xdr:cNvPr id="706" name="楕円 705"/>
        <xdr:cNvSpPr/>
      </xdr:nvSpPr>
      <xdr:spPr>
        <a:xfrm>
          <a:off x="19494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138793</xdr:rowOff>
    </xdr:from>
    <xdr:to>
      <xdr:col>107</xdr:col>
      <xdr:colOff>50800</xdr:colOff>
      <xdr:row>57</xdr:row>
      <xdr:rowOff>155122</xdr:rowOff>
    </xdr:to>
    <xdr:cxnSp macro="">
      <xdr:nvCxnSpPr>
        <xdr:cNvPr id="707" name="直線コネクタ 706"/>
        <xdr:cNvCxnSpPr/>
      </xdr:nvCxnSpPr>
      <xdr:spPr>
        <a:xfrm flipV="1">
          <a:off x="19545300" y="9911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71665</xdr:rowOff>
    </xdr:from>
    <xdr:to>
      <xdr:col>98</xdr:col>
      <xdr:colOff>38100</xdr:colOff>
      <xdr:row>58</xdr:row>
      <xdr:rowOff>1815</xdr:rowOff>
    </xdr:to>
    <xdr:sp macro="" textlink="">
      <xdr:nvSpPr>
        <xdr:cNvPr id="708" name="楕円 707"/>
        <xdr:cNvSpPr/>
      </xdr:nvSpPr>
      <xdr:spPr>
        <a:xfrm>
          <a:off x="18605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122465</xdr:rowOff>
    </xdr:from>
    <xdr:to>
      <xdr:col>102</xdr:col>
      <xdr:colOff>114300</xdr:colOff>
      <xdr:row>57</xdr:row>
      <xdr:rowOff>155122</xdr:rowOff>
    </xdr:to>
    <xdr:cxnSp macro="">
      <xdr:nvCxnSpPr>
        <xdr:cNvPr id="709" name="直線コネクタ 708"/>
        <xdr:cNvCxnSpPr/>
      </xdr:nvCxnSpPr>
      <xdr:spPr>
        <a:xfrm>
          <a:off x="18656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0"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11"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2"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13"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18342</xdr:rowOff>
    </xdr:from>
    <xdr:ext cx="469744" cy="259045"/>
    <xdr:sp macro="" textlink="">
      <xdr:nvSpPr>
        <xdr:cNvPr id="714" name="n_1mainValue【保健センター・保健所】&#10;一人当たり面積"/>
        <xdr:cNvSpPr txBox="1"/>
      </xdr:nvSpPr>
      <xdr:spPr>
        <a:xfrm>
          <a:off x="210757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34670</xdr:rowOff>
    </xdr:from>
    <xdr:ext cx="469744" cy="259045"/>
    <xdr:sp macro="" textlink="">
      <xdr:nvSpPr>
        <xdr:cNvPr id="715" name="n_2mainValue【保健センター・保健所】&#10;一人当たり面積"/>
        <xdr:cNvSpPr txBox="1"/>
      </xdr:nvSpPr>
      <xdr:spPr>
        <a:xfrm>
          <a:off x="20199427" y="963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50999</xdr:rowOff>
    </xdr:from>
    <xdr:ext cx="469744" cy="259045"/>
    <xdr:sp macro="" textlink="">
      <xdr:nvSpPr>
        <xdr:cNvPr id="716" name="n_3mainValue【保健センター・保健所】&#10;一人当たり面積"/>
        <xdr:cNvSpPr txBox="1"/>
      </xdr:nvSpPr>
      <xdr:spPr>
        <a:xfrm>
          <a:off x="193104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18342</xdr:rowOff>
    </xdr:from>
    <xdr:ext cx="469744" cy="259045"/>
    <xdr:sp macro="" textlink="">
      <xdr:nvSpPr>
        <xdr:cNvPr id="717" name="n_4mainValue【保健センター・保健所】&#10;一人当たり面積"/>
        <xdr:cNvSpPr txBox="1"/>
      </xdr:nvSpPr>
      <xdr:spPr>
        <a:xfrm>
          <a:off x="18421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0" name="直線コネクタ 739"/>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1"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2" name="直線コネクタ 74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3"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4" name="直線コネクタ 743"/>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81042</xdr:rowOff>
    </xdr:from>
    <xdr:ext cx="405111" cy="259045"/>
    <xdr:sp macro="" textlink="">
      <xdr:nvSpPr>
        <xdr:cNvPr id="745" name="【消防施設】&#10;有形固定資産減価償却率平均値テキスト"/>
        <xdr:cNvSpPr txBox="1"/>
      </xdr:nvSpPr>
      <xdr:spPr>
        <a:xfrm>
          <a:off x="163576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6" name="フローチャート: 判断 745"/>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7" name="フローチャート: 判断 746"/>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8" name="フローチャート: 判断 747"/>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49" name="フローチャート: 判断 748"/>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0" name="フローチャート: 判断 749"/>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56" name="楕円 755"/>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57" name="【消防施設】&#10;有形固定資産減価償却率該当値テキスト"/>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67311</xdr:rowOff>
    </xdr:from>
    <xdr:to>
      <xdr:col>81</xdr:col>
      <xdr:colOff>101600</xdr:colOff>
      <xdr:row>86</xdr:row>
      <xdr:rowOff>168911</xdr:rowOff>
    </xdr:to>
    <xdr:sp macro="" textlink="">
      <xdr:nvSpPr>
        <xdr:cNvPr id="758" name="楕円 757"/>
        <xdr:cNvSpPr/>
      </xdr:nvSpPr>
      <xdr:spPr>
        <a:xfrm>
          <a:off x="15430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118111</xdr:rowOff>
    </xdr:from>
    <xdr:to>
      <xdr:col>85</xdr:col>
      <xdr:colOff>127000</xdr:colOff>
      <xdr:row>86</xdr:row>
      <xdr:rowOff>152400</xdr:rowOff>
    </xdr:to>
    <xdr:cxnSp macro="">
      <xdr:nvCxnSpPr>
        <xdr:cNvPr id="759" name="直線コネクタ 758"/>
        <xdr:cNvCxnSpPr/>
      </xdr:nvCxnSpPr>
      <xdr:spPr>
        <a:xfrm>
          <a:off x="15481300" y="14862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65024</xdr:rowOff>
    </xdr:from>
    <xdr:to>
      <xdr:col>76</xdr:col>
      <xdr:colOff>165100</xdr:colOff>
      <xdr:row>86</xdr:row>
      <xdr:rowOff>166624</xdr:rowOff>
    </xdr:to>
    <xdr:sp macro="" textlink="">
      <xdr:nvSpPr>
        <xdr:cNvPr id="760" name="楕円 759"/>
        <xdr:cNvSpPr/>
      </xdr:nvSpPr>
      <xdr:spPr>
        <a:xfrm>
          <a:off x="14541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115824</xdr:rowOff>
    </xdr:from>
    <xdr:to>
      <xdr:col>81</xdr:col>
      <xdr:colOff>50800</xdr:colOff>
      <xdr:row>86</xdr:row>
      <xdr:rowOff>118111</xdr:rowOff>
    </xdr:to>
    <xdr:cxnSp macro="">
      <xdr:nvCxnSpPr>
        <xdr:cNvPr id="761" name="直線コネクタ 760"/>
        <xdr:cNvCxnSpPr/>
      </xdr:nvCxnSpPr>
      <xdr:spPr>
        <a:xfrm>
          <a:off x="14592300" y="148605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49022</xdr:rowOff>
    </xdr:from>
    <xdr:to>
      <xdr:col>72</xdr:col>
      <xdr:colOff>38100</xdr:colOff>
      <xdr:row>86</xdr:row>
      <xdr:rowOff>150622</xdr:rowOff>
    </xdr:to>
    <xdr:sp macro="" textlink="">
      <xdr:nvSpPr>
        <xdr:cNvPr id="762" name="楕円 761"/>
        <xdr:cNvSpPr/>
      </xdr:nvSpPr>
      <xdr:spPr>
        <a:xfrm>
          <a:off x="13652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99822</xdr:rowOff>
    </xdr:from>
    <xdr:to>
      <xdr:col>76</xdr:col>
      <xdr:colOff>114300</xdr:colOff>
      <xdr:row>86</xdr:row>
      <xdr:rowOff>115824</xdr:rowOff>
    </xdr:to>
    <xdr:cxnSp macro="">
      <xdr:nvCxnSpPr>
        <xdr:cNvPr id="763" name="直線コネクタ 762"/>
        <xdr:cNvCxnSpPr/>
      </xdr:nvCxnSpPr>
      <xdr:spPr>
        <a:xfrm>
          <a:off x="13703300" y="148445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23876</xdr:rowOff>
    </xdr:from>
    <xdr:to>
      <xdr:col>67</xdr:col>
      <xdr:colOff>101600</xdr:colOff>
      <xdr:row>86</xdr:row>
      <xdr:rowOff>125476</xdr:rowOff>
    </xdr:to>
    <xdr:sp macro="" textlink="">
      <xdr:nvSpPr>
        <xdr:cNvPr id="764" name="楕円 763"/>
        <xdr:cNvSpPr/>
      </xdr:nvSpPr>
      <xdr:spPr>
        <a:xfrm>
          <a:off x="127635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74676</xdr:rowOff>
    </xdr:from>
    <xdr:to>
      <xdr:col>71</xdr:col>
      <xdr:colOff>177800</xdr:colOff>
      <xdr:row>86</xdr:row>
      <xdr:rowOff>99822</xdr:rowOff>
    </xdr:to>
    <xdr:cxnSp macro="">
      <xdr:nvCxnSpPr>
        <xdr:cNvPr id="765" name="直線コネクタ 764"/>
        <xdr:cNvCxnSpPr/>
      </xdr:nvCxnSpPr>
      <xdr:spPr>
        <a:xfrm>
          <a:off x="12814300" y="148193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271</xdr:rowOff>
    </xdr:from>
    <xdr:ext cx="405111" cy="259045"/>
    <xdr:sp macro="" textlink="">
      <xdr:nvSpPr>
        <xdr:cNvPr id="766" name="n_1aveValue【消防施設】&#10;有形固定資産減価償却率"/>
        <xdr:cNvSpPr txBox="1"/>
      </xdr:nvSpPr>
      <xdr:spPr>
        <a:xfrm>
          <a:off x="15266044" y="1405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20845</xdr:rowOff>
    </xdr:from>
    <xdr:ext cx="405111" cy="259045"/>
    <xdr:sp macro="" textlink="">
      <xdr:nvSpPr>
        <xdr:cNvPr id="767" name="n_2aveValue【消防施設】&#10;有形固定資産減価償却率"/>
        <xdr:cNvSpPr txBox="1"/>
      </xdr:nvSpPr>
      <xdr:spPr>
        <a:xfrm>
          <a:off x="143897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155719</xdr:rowOff>
    </xdr:from>
    <xdr:ext cx="405111" cy="259045"/>
    <xdr:sp macro="" textlink="">
      <xdr:nvSpPr>
        <xdr:cNvPr id="768" name="n_3aveValue【消防施設】&#10;有形固定資産減価償却率"/>
        <xdr:cNvSpPr txBox="1"/>
      </xdr:nvSpPr>
      <xdr:spPr>
        <a:xfrm>
          <a:off x="13500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130573</xdr:rowOff>
    </xdr:from>
    <xdr:ext cx="405111" cy="259045"/>
    <xdr:sp macro="" textlink="">
      <xdr:nvSpPr>
        <xdr:cNvPr id="769" name="n_4aveValue【消防施設】&#10;有形固定資産減価償却率"/>
        <xdr:cNvSpPr txBox="1"/>
      </xdr:nvSpPr>
      <xdr:spPr>
        <a:xfrm>
          <a:off x="12611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160038</xdr:rowOff>
    </xdr:from>
    <xdr:ext cx="405111" cy="259045"/>
    <xdr:sp macro="" textlink="">
      <xdr:nvSpPr>
        <xdr:cNvPr id="770" name="n_1mainValue【消防施設】&#10;有形固定資産減価償却率"/>
        <xdr:cNvSpPr txBox="1"/>
      </xdr:nvSpPr>
      <xdr:spPr>
        <a:xfrm>
          <a:off x="152660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157751</xdr:rowOff>
    </xdr:from>
    <xdr:ext cx="405111" cy="259045"/>
    <xdr:sp macro="" textlink="">
      <xdr:nvSpPr>
        <xdr:cNvPr id="771" name="n_2mainValue【消防施設】&#10;有形固定資産減価償却率"/>
        <xdr:cNvSpPr txBox="1"/>
      </xdr:nvSpPr>
      <xdr:spPr>
        <a:xfrm>
          <a:off x="14389744" y="1490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141749</xdr:rowOff>
    </xdr:from>
    <xdr:ext cx="405111" cy="259045"/>
    <xdr:sp macro="" textlink="">
      <xdr:nvSpPr>
        <xdr:cNvPr id="772" name="n_3mainValue【消防施設】&#10;有形固定資産減価償却率"/>
        <xdr:cNvSpPr txBox="1"/>
      </xdr:nvSpPr>
      <xdr:spPr>
        <a:xfrm>
          <a:off x="13500744" y="1488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116603</xdr:rowOff>
    </xdr:from>
    <xdr:ext cx="405111" cy="259045"/>
    <xdr:sp macro="" textlink="">
      <xdr:nvSpPr>
        <xdr:cNvPr id="773" name="n_4mainValue【消防施設】&#10;有形固定資産減価償却率"/>
        <xdr:cNvSpPr txBox="1"/>
      </xdr:nvSpPr>
      <xdr:spPr>
        <a:xfrm>
          <a:off x="12611744" y="148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7" name="直線コネクタ 796"/>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8"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99" name="直線コネクタ 798"/>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0"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1" name="直線コネクタ 80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802" name="【消防施設】&#10;一人当たり面積平均値テキスト"/>
        <xdr:cNvSpPr txBox="1"/>
      </xdr:nvSpPr>
      <xdr:spPr>
        <a:xfrm>
          <a:off x="22199600" y="1421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3" name="フローチャート: 判断 802"/>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4" name="フローチャート: 判断 80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5" name="フローチャート: 判断 80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6" name="フローチャート: 判断 805"/>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7" name="フローチャート: 判断 806"/>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3" name="楕円 812"/>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814"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815" name="楕円 814"/>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163830</xdr:rowOff>
    </xdr:to>
    <xdr:cxnSp macro="">
      <xdr:nvCxnSpPr>
        <xdr:cNvPr id="816" name="直線コネクタ 815"/>
        <xdr:cNvCxnSpPr/>
      </xdr:nvCxnSpPr>
      <xdr:spPr>
        <a:xfrm flipV="1">
          <a:off x="21323300" y="1456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17" name="楕円 816"/>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167639</xdr:rowOff>
    </xdr:to>
    <xdr:cxnSp macro="">
      <xdr:nvCxnSpPr>
        <xdr:cNvPr id="818" name="直線コネクタ 817"/>
        <xdr:cNvCxnSpPr/>
      </xdr:nvCxnSpPr>
      <xdr:spPr>
        <a:xfrm flipV="1">
          <a:off x="20434300" y="1456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819" name="楕円 818"/>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85</xdr:row>
      <xdr:rowOff>41911</xdr:rowOff>
    </xdr:to>
    <xdr:cxnSp macro="">
      <xdr:nvCxnSpPr>
        <xdr:cNvPr id="820" name="直線コネクタ 819"/>
        <xdr:cNvCxnSpPr/>
      </xdr:nvCxnSpPr>
      <xdr:spPr>
        <a:xfrm flipV="1">
          <a:off x="19545300" y="14569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52070</xdr:rowOff>
    </xdr:from>
    <xdr:to>
      <xdr:col>98</xdr:col>
      <xdr:colOff>38100</xdr:colOff>
      <xdr:row>84</xdr:row>
      <xdr:rowOff>153670</xdr:rowOff>
    </xdr:to>
    <xdr:sp macro="" textlink="">
      <xdr:nvSpPr>
        <xdr:cNvPr id="821" name="楕円 820"/>
        <xdr:cNvSpPr/>
      </xdr:nvSpPr>
      <xdr:spPr>
        <a:xfrm>
          <a:off x="18605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102870</xdr:rowOff>
    </xdr:from>
    <xdr:to>
      <xdr:col>102</xdr:col>
      <xdr:colOff>114300</xdr:colOff>
      <xdr:row>85</xdr:row>
      <xdr:rowOff>41911</xdr:rowOff>
    </xdr:to>
    <xdr:cxnSp macro="">
      <xdr:nvCxnSpPr>
        <xdr:cNvPr id="822" name="直線コネクタ 821"/>
        <xdr:cNvCxnSpPr/>
      </xdr:nvCxnSpPr>
      <xdr:spPr>
        <a:xfrm>
          <a:off x="18656300" y="14504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823"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4" name="n_2ave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825" name="n_3aveValue【消防施設】&#10;一人当たり面積"/>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26" name="n_4aveValue【消防施設】&#10;一人当たり面積"/>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827" name="n_1mainValue【消防施設】&#10;一人当たり面積"/>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828" name="n_2mainValue【消防施設】&#10;一人当たり面積"/>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829" name="n_3mainValue【消防施設】&#10;一人当たり面積"/>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144797</xdr:rowOff>
    </xdr:from>
    <xdr:ext cx="469744" cy="259045"/>
    <xdr:sp macro="" textlink="">
      <xdr:nvSpPr>
        <xdr:cNvPr id="830" name="n_4mainValue【消防施設】&#10;一人当たり面積"/>
        <xdr:cNvSpPr txBox="1"/>
      </xdr:nvSpPr>
      <xdr:spPr>
        <a:xfrm>
          <a:off x="18421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54" name="直線コネクタ 853"/>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55" name="【庁舎】&#10;有形固定資産減価償却率最小値テキスト"/>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56" name="直線コネクタ 855"/>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8" name="直線コネクタ 85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17163</xdr:rowOff>
    </xdr:from>
    <xdr:ext cx="405111" cy="259045"/>
    <xdr:sp macro="" textlink="">
      <xdr:nvSpPr>
        <xdr:cNvPr id="859" name="【庁舎】&#10;有形固定資産減価償却率平均値テキスト"/>
        <xdr:cNvSpPr txBox="1"/>
      </xdr:nvSpPr>
      <xdr:spPr>
        <a:xfrm>
          <a:off x="163576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60" name="フローチャート: 判断 859"/>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61" name="フローチャート: 判断 860"/>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62" name="フローチャート: 判断 861"/>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63" name="フローチャート: 判断 862"/>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64" name="フローチャート: 判断 863"/>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40639</xdr:rowOff>
    </xdr:from>
    <xdr:to>
      <xdr:col>85</xdr:col>
      <xdr:colOff>177800</xdr:colOff>
      <xdr:row>102</xdr:row>
      <xdr:rowOff>142239</xdr:rowOff>
    </xdr:to>
    <xdr:sp macro="" textlink="">
      <xdr:nvSpPr>
        <xdr:cNvPr id="870" name="楕円 869"/>
        <xdr:cNvSpPr/>
      </xdr:nvSpPr>
      <xdr:spPr>
        <a:xfrm>
          <a:off x="16268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63516</xdr:rowOff>
    </xdr:from>
    <xdr:ext cx="405111" cy="259045"/>
    <xdr:sp macro="" textlink="">
      <xdr:nvSpPr>
        <xdr:cNvPr id="871" name="【庁舎】&#10;有形固定資産減価償却率該当値テキスト"/>
        <xdr:cNvSpPr txBox="1"/>
      </xdr:nvSpPr>
      <xdr:spPr>
        <a:xfrm>
          <a:off x="16357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xdr:rowOff>
    </xdr:from>
    <xdr:to>
      <xdr:col>81</xdr:col>
      <xdr:colOff>101600</xdr:colOff>
      <xdr:row>102</xdr:row>
      <xdr:rowOff>106045</xdr:rowOff>
    </xdr:to>
    <xdr:sp macro="" textlink="">
      <xdr:nvSpPr>
        <xdr:cNvPr id="872" name="楕円 871"/>
        <xdr:cNvSpPr/>
      </xdr:nvSpPr>
      <xdr:spPr>
        <a:xfrm>
          <a:off x="15430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55245</xdr:rowOff>
    </xdr:from>
    <xdr:to>
      <xdr:col>85</xdr:col>
      <xdr:colOff>127000</xdr:colOff>
      <xdr:row>102</xdr:row>
      <xdr:rowOff>91439</xdr:rowOff>
    </xdr:to>
    <xdr:cxnSp macro="">
      <xdr:nvCxnSpPr>
        <xdr:cNvPr id="873" name="直線コネクタ 872"/>
        <xdr:cNvCxnSpPr/>
      </xdr:nvCxnSpPr>
      <xdr:spPr>
        <a:xfrm>
          <a:off x="15481300" y="175431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118745</xdr:rowOff>
    </xdr:from>
    <xdr:to>
      <xdr:col>76</xdr:col>
      <xdr:colOff>165100</xdr:colOff>
      <xdr:row>102</xdr:row>
      <xdr:rowOff>48895</xdr:rowOff>
    </xdr:to>
    <xdr:sp macro="" textlink="">
      <xdr:nvSpPr>
        <xdr:cNvPr id="874" name="楕円 873"/>
        <xdr:cNvSpPr/>
      </xdr:nvSpPr>
      <xdr:spPr>
        <a:xfrm>
          <a:off x="14541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169545</xdr:rowOff>
    </xdr:from>
    <xdr:to>
      <xdr:col>81</xdr:col>
      <xdr:colOff>50800</xdr:colOff>
      <xdr:row>102</xdr:row>
      <xdr:rowOff>55245</xdr:rowOff>
    </xdr:to>
    <xdr:cxnSp macro="">
      <xdr:nvCxnSpPr>
        <xdr:cNvPr id="875" name="直線コネクタ 874"/>
        <xdr:cNvCxnSpPr/>
      </xdr:nvCxnSpPr>
      <xdr:spPr>
        <a:xfrm>
          <a:off x="14592300" y="174859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73025</xdr:rowOff>
    </xdr:from>
    <xdr:to>
      <xdr:col>72</xdr:col>
      <xdr:colOff>38100</xdr:colOff>
      <xdr:row>102</xdr:row>
      <xdr:rowOff>3175</xdr:rowOff>
    </xdr:to>
    <xdr:sp macro="" textlink="">
      <xdr:nvSpPr>
        <xdr:cNvPr id="876" name="楕円 875"/>
        <xdr:cNvSpPr/>
      </xdr:nvSpPr>
      <xdr:spPr>
        <a:xfrm>
          <a:off x="13652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123825</xdr:rowOff>
    </xdr:from>
    <xdr:to>
      <xdr:col>76</xdr:col>
      <xdr:colOff>114300</xdr:colOff>
      <xdr:row>101</xdr:row>
      <xdr:rowOff>169545</xdr:rowOff>
    </xdr:to>
    <xdr:cxnSp macro="">
      <xdr:nvCxnSpPr>
        <xdr:cNvPr id="877" name="直線コネクタ 876"/>
        <xdr:cNvCxnSpPr/>
      </xdr:nvCxnSpPr>
      <xdr:spPr>
        <a:xfrm>
          <a:off x="13703300" y="1744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114936</xdr:rowOff>
    </xdr:from>
    <xdr:to>
      <xdr:col>67</xdr:col>
      <xdr:colOff>101600</xdr:colOff>
      <xdr:row>102</xdr:row>
      <xdr:rowOff>45086</xdr:rowOff>
    </xdr:to>
    <xdr:sp macro="" textlink="">
      <xdr:nvSpPr>
        <xdr:cNvPr id="878" name="楕円 877"/>
        <xdr:cNvSpPr/>
      </xdr:nvSpPr>
      <xdr:spPr>
        <a:xfrm>
          <a:off x="12763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123825</xdr:rowOff>
    </xdr:from>
    <xdr:to>
      <xdr:col>71</xdr:col>
      <xdr:colOff>177800</xdr:colOff>
      <xdr:row>101</xdr:row>
      <xdr:rowOff>165736</xdr:rowOff>
    </xdr:to>
    <xdr:cxnSp macro="">
      <xdr:nvCxnSpPr>
        <xdr:cNvPr id="879" name="直線コネクタ 878"/>
        <xdr:cNvCxnSpPr/>
      </xdr:nvCxnSpPr>
      <xdr:spPr>
        <a:xfrm flipV="1">
          <a:off x="12814300" y="17440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148607</xdr:rowOff>
    </xdr:from>
    <xdr:ext cx="405111" cy="259045"/>
    <xdr:sp macro="" textlink="">
      <xdr:nvSpPr>
        <xdr:cNvPr id="880" name="n_1aveValue【庁舎】&#10;有形固定資産減価償却率"/>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112413</xdr:rowOff>
    </xdr:from>
    <xdr:ext cx="405111" cy="259045"/>
    <xdr:sp macro="" textlink="">
      <xdr:nvSpPr>
        <xdr:cNvPr id="881" name="n_2aveValue【庁舎】&#10;有形固定資産減価償却率"/>
        <xdr:cNvSpPr txBox="1"/>
      </xdr:nvSpPr>
      <xdr:spPr>
        <a:xfrm>
          <a:off x="14389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882" name="n_3aveValue【庁舎】&#10;有形固定資産減価償却率"/>
        <xdr:cNvSpPr txBox="1"/>
      </xdr:nvSpPr>
      <xdr:spPr>
        <a:xfrm>
          <a:off x="13500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78122</xdr:rowOff>
    </xdr:from>
    <xdr:ext cx="405111" cy="259045"/>
    <xdr:sp macro="" textlink="">
      <xdr:nvSpPr>
        <xdr:cNvPr id="883" name="n_4aveValue【庁舎】&#10;有形固定資産減価償却率"/>
        <xdr:cNvSpPr txBox="1"/>
      </xdr:nvSpPr>
      <xdr:spPr>
        <a:xfrm>
          <a:off x="12611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122572</xdr:rowOff>
    </xdr:from>
    <xdr:ext cx="405111" cy="259045"/>
    <xdr:sp macro="" textlink="">
      <xdr:nvSpPr>
        <xdr:cNvPr id="884" name="n_1mainValue【庁舎】&#10;有形固定資産減価償却率"/>
        <xdr:cNvSpPr txBox="1"/>
      </xdr:nvSpPr>
      <xdr:spPr>
        <a:xfrm>
          <a:off x="15266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65422</xdr:rowOff>
    </xdr:from>
    <xdr:ext cx="405111" cy="259045"/>
    <xdr:sp macro="" textlink="">
      <xdr:nvSpPr>
        <xdr:cNvPr id="885" name="n_2mainValue【庁舎】&#10;有形固定資産減価償却率"/>
        <xdr:cNvSpPr txBox="1"/>
      </xdr:nvSpPr>
      <xdr:spPr>
        <a:xfrm>
          <a:off x="143897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19702</xdr:rowOff>
    </xdr:from>
    <xdr:ext cx="405111" cy="259045"/>
    <xdr:sp macro="" textlink="">
      <xdr:nvSpPr>
        <xdr:cNvPr id="886" name="n_3mainValue【庁舎】&#10;有形固定資産減価償却率"/>
        <xdr:cNvSpPr txBox="1"/>
      </xdr:nvSpPr>
      <xdr:spPr>
        <a:xfrm>
          <a:off x="13500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61613</xdr:rowOff>
    </xdr:from>
    <xdr:ext cx="405111" cy="259045"/>
    <xdr:sp macro="" textlink="">
      <xdr:nvSpPr>
        <xdr:cNvPr id="887" name="n_4mainValue【庁舎】&#10;有形固定資産減価償却率"/>
        <xdr:cNvSpPr txBox="1"/>
      </xdr:nvSpPr>
      <xdr:spPr>
        <a:xfrm>
          <a:off x="126117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1" name="直線コネクタ 910"/>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2"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3" name="直線コネクタ 912"/>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4"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5" name="直線コネクタ 914"/>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916" name="【庁舎】&#10;一人当たり面積平均値テキスト"/>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7" name="フローチャート: 判断 916"/>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18" name="フローチャート: 判断 917"/>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19" name="フローチャート: 判断 918"/>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0" name="フローチャート: 判断 919"/>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1" name="フローチャート: 判断 920"/>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40639</xdr:rowOff>
    </xdr:from>
    <xdr:to>
      <xdr:col>116</xdr:col>
      <xdr:colOff>114300</xdr:colOff>
      <xdr:row>103</xdr:row>
      <xdr:rowOff>142239</xdr:rowOff>
    </xdr:to>
    <xdr:sp macro="" textlink="">
      <xdr:nvSpPr>
        <xdr:cNvPr id="927" name="楕円 926"/>
        <xdr:cNvSpPr/>
      </xdr:nvSpPr>
      <xdr:spPr>
        <a:xfrm>
          <a:off x="22110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63516</xdr:rowOff>
    </xdr:from>
    <xdr:ext cx="469744" cy="259045"/>
    <xdr:sp macro="" textlink="">
      <xdr:nvSpPr>
        <xdr:cNvPr id="928" name="【庁舎】&#10;一人当たり面積該当値テキスト"/>
        <xdr:cNvSpPr txBox="1"/>
      </xdr:nvSpPr>
      <xdr:spPr>
        <a:xfrm>
          <a:off x="22199600"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929" name="楕円 928"/>
        <xdr:cNvSpPr/>
      </xdr:nvSpPr>
      <xdr:spPr>
        <a:xfrm>
          <a:off x="2127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91439</xdr:rowOff>
    </xdr:from>
    <xdr:to>
      <xdr:col>116</xdr:col>
      <xdr:colOff>63500</xdr:colOff>
      <xdr:row>103</xdr:row>
      <xdr:rowOff>99061</xdr:rowOff>
    </xdr:to>
    <xdr:cxnSp macro="">
      <xdr:nvCxnSpPr>
        <xdr:cNvPr id="930" name="直線コネクタ 929"/>
        <xdr:cNvCxnSpPr/>
      </xdr:nvCxnSpPr>
      <xdr:spPr>
        <a:xfrm flipV="1">
          <a:off x="21323300" y="17750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63500</xdr:rowOff>
    </xdr:from>
    <xdr:to>
      <xdr:col>107</xdr:col>
      <xdr:colOff>101600</xdr:colOff>
      <xdr:row>103</xdr:row>
      <xdr:rowOff>165100</xdr:rowOff>
    </xdr:to>
    <xdr:sp macro="" textlink="">
      <xdr:nvSpPr>
        <xdr:cNvPr id="931" name="楕円 930"/>
        <xdr:cNvSpPr/>
      </xdr:nvSpPr>
      <xdr:spPr>
        <a:xfrm>
          <a:off x="20383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114300</xdr:rowOff>
    </xdr:to>
    <xdr:cxnSp macro="">
      <xdr:nvCxnSpPr>
        <xdr:cNvPr id="932" name="直線コネクタ 931"/>
        <xdr:cNvCxnSpPr/>
      </xdr:nvCxnSpPr>
      <xdr:spPr>
        <a:xfrm flipV="1">
          <a:off x="20434300" y="17758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74930</xdr:rowOff>
    </xdr:from>
    <xdr:to>
      <xdr:col>102</xdr:col>
      <xdr:colOff>165100</xdr:colOff>
      <xdr:row>104</xdr:row>
      <xdr:rowOff>5080</xdr:rowOff>
    </xdr:to>
    <xdr:sp macro="" textlink="">
      <xdr:nvSpPr>
        <xdr:cNvPr id="933" name="楕円 932"/>
        <xdr:cNvSpPr/>
      </xdr:nvSpPr>
      <xdr:spPr>
        <a:xfrm>
          <a:off x="19494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114300</xdr:rowOff>
    </xdr:from>
    <xdr:to>
      <xdr:col>107</xdr:col>
      <xdr:colOff>50800</xdr:colOff>
      <xdr:row>103</xdr:row>
      <xdr:rowOff>125730</xdr:rowOff>
    </xdr:to>
    <xdr:cxnSp macro="">
      <xdr:nvCxnSpPr>
        <xdr:cNvPr id="934" name="直線コネクタ 933"/>
        <xdr:cNvCxnSpPr/>
      </xdr:nvCxnSpPr>
      <xdr:spPr>
        <a:xfrm flipV="1">
          <a:off x="19545300" y="17773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59689</xdr:rowOff>
    </xdr:from>
    <xdr:to>
      <xdr:col>98</xdr:col>
      <xdr:colOff>38100</xdr:colOff>
      <xdr:row>104</xdr:row>
      <xdr:rowOff>161289</xdr:rowOff>
    </xdr:to>
    <xdr:sp macro="" textlink="">
      <xdr:nvSpPr>
        <xdr:cNvPr id="935" name="楕円 934"/>
        <xdr:cNvSpPr/>
      </xdr:nvSpPr>
      <xdr:spPr>
        <a:xfrm>
          <a:off x="18605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125730</xdr:rowOff>
    </xdr:from>
    <xdr:to>
      <xdr:col>102</xdr:col>
      <xdr:colOff>114300</xdr:colOff>
      <xdr:row>104</xdr:row>
      <xdr:rowOff>110489</xdr:rowOff>
    </xdr:to>
    <xdr:cxnSp macro="">
      <xdr:nvCxnSpPr>
        <xdr:cNvPr id="936" name="直線コネクタ 935"/>
        <xdr:cNvCxnSpPr/>
      </xdr:nvCxnSpPr>
      <xdr:spPr>
        <a:xfrm flipV="1">
          <a:off x="18656300" y="177850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937" name="n_1aveValue【庁舎】&#10;一人当たり面積"/>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938" name="n_2aveValue【庁舎】&#10;一人当たり面積"/>
        <xdr:cNvSpPr txBox="1"/>
      </xdr:nvSpPr>
      <xdr:spPr>
        <a:xfrm>
          <a:off x="20199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39" name="n_3aveValue【庁舎】&#10;一人当たり面積"/>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78757</xdr:rowOff>
    </xdr:from>
    <xdr:ext cx="469744" cy="259045"/>
    <xdr:sp macro="" textlink="">
      <xdr:nvSpPr>
        <xdr:cNvPr id="940" name="n_4aveValue【庁舎】&#10;一人当たり面積"/>
        <xdr:cNvSpPr txBox="1"/>
      </xdr:nvSpPr>
      <xdr:spPr>
        <a:xfrm>
          <a:off x="18421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941" name="n_1mainValue【庁舎】&#10;一人当たり面積"/>
        <xdr:cNvSpPr txBox="1"/>
      </xdr:nvSpPr>
      <xdr:spPr>
        <a:xfrm>
          <a:off x="21075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10177</xdr:rowOff>
    </xdr:from>
    <xdr:ext cx="469744" cy="259045"/>
    <xdr:sp macro="" textlink="">
      <xdr:nvSpPr>
        <xdr:cNvPr id="942" name="n_2mainValue【庁舎】&#10;一人当たり面積"/>
        <xdr:cNvSpPr txBox="1"/>
      </xdr:nvSpPr>
      <xdr:spPr>
        <a:xfrm>
          <a:off x="20199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21607</xdr:rowOff>
    </xdr:from>
    <xdr:ext cx="469744" cy="259045"/>
    <xdr:sp macro="" textlink="">
      <xdr:nvSpPr>
        <xdr:cNvPr id="943" name="n_3mainValue【庁舎】&#10;一人当たり面積"/>
        <xdr:cNvSpPr txBox="1"/>
      </xdr:nvSpPr>
      <xdr:spPr>
        <a:xfrm>
          <a:off x="19310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152416</xdr:rowOff>
    </xdr:from>
    <xdr:ext cx="469744" cy="259045"/>
    <xdr:sp macro="" textlink="">
      <xdr:nvSpPr>
        <xdr:cNvPr id="944" name="n_4mainValue【庁舎】&#10;一人当たり面積"/>
        <xdr:cNvSpPr txBox="1"/>
      </xdr:nvSpPr>
      <xdr:spPr>
        <a:xfrm>
          <a:off x="18421427"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体育館・プールの一人当たり面積は、類似団体平均が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であるのに対し本市は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と非常に高い水準となっている。また、保健センター・保健所の一人当たり面積も、類似団体平均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に対し、本市が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水準となっており、体育館・プールの一人当たり面積と同様の傾向がある。これらは、市町合併により旧市町で保有していた公共施設を併せ持つこととなったため、用途の重複した施設を複数保有していることなどが大きな要因と考えられる。体育館・プールの有形固定資産減価償却率、保健センター・保健所の有形固定資産減価償却率は類似団体とほぼ同水準となっているが、個別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ると老朽化の進んでいる施設も多くあることから、財政負担の縮減を図るためには、機能の重複した体育施設の統廃合について早急に検討を進める必要がある。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147865</xdr:rowOff>
    </xdr:from>
    <xdr:to>
      <xdr:col>19</xdr:col>
      <xdr:colOff>133350</xdr:colOff>
      <xdr:row>44</xdr:row>
      <xdr:rowOff>165100</xdr:rowOff>
    </xdr:to>
    <xdr:cxnSp macro="">
      <xdr:nvCxnSpPr>
        <xdr:cNvPr id="74" name="直線コネクタ 73"/>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7" name="直線コネクタ 76"/>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10885</xdr:rowOff>
    </xdr:to>
    <xdr:cxnSp macro="">
      <xdr:nvCxnSpPr>
        <xdr:cNvPr id="80" name="直線コネクタ 79"/>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91"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154517</xdr:rowOff>
    </xdr:to>
    <xdr:cxnSp macro="">
      <xdr:nvCxnSpPr>
        <xdr:cNvPr id="134" name="直線コネクタ 133"/>
        <xdr:cNvCxnSpPr/>
      </xdr:nvCxnSpPr>
      <xdr:spPr>
        <a:xfrm flipV="1">
          <a:off x="4114800" y="1069848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154517</xdr:rowOff>
    </xdr:to>
    <xdr:cxnSp macro="">
      <xdr:nvCxnSpPr>
        <xdr:cNvPr id="137" name="直線コネクタ 136"/>
        <xdr:cNvCxnSpPr/>
      </xdr:nvCxnSpPr>
      <xdr:spPr>
        <a:xfrm>
          <a:off x="3225800" y="108593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57996</xdr:rowOff>
    </xdr:to>
    <xdr:cxnSp macro="">
      <xdr:nvCxnSpPr>
        <xdr:cNvPr id="140" name="直線コネクタ 139"/>
        <xdr:cNvCxnSpPr/>
      </xdr:nvCxnSpPr>
      <xdr:spPr>
        <a:xfrm>
          <a:off x="2336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149013</xdr:rowOff>
    </xdr:to>
    <xdr:cxnSp macro="">
      <xdr:nvCxnSpPr>
        <xdr:cNvPr id="143" name="直線コネクタ 142"/>
        <xdr:cNvCxnSpPr/>
      </xdr:nvCxnSpPr>
      <xdr:spPr>
        <a:xfrm flipV="1">
          <a:off x="1447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5" name="楕円 154"/>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6" name="テキスト ボックス 155"/>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7" name="楕円 156"/>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8" name="テキスト ボックス 15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9" name="楕円 158"/>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60" name="テキスト ボックス 15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96397</xdr:rowOff>
    </xdr:from>
    <xdr:to>
      <xdr:col>23</xdr:col>
      <xdr:colOff>133350</xdr:colOff>
      <xdr:row>85</xdr:row>
      <xdr:rowOff>52725</xdr:rowOff>
    </xdr:to>
    <xdr:cxnSp macro="">
      <xdr:nvCxnSpPr>
        <xdr:cNvPr id="199" name="直線コネクタ 198"/>
        <xdr:cNvCxnSpPr/>
      </xdr:nvCxnSpPr>
      <xdr:spPr>
        <a:xfrm>
          <a:off x="4114800" y="14326747"/>
          <a:ext cx="838200" cy="29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200" name="人件費・物件費等の状況平均値テキスト"/>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70233</xdr:rowOff>
    </xdr:from>
    <xdr:to>
      <xdr:col>19</xdr:col>
      <xdr:colOff>133350</xdr:colOff>
      <xdr:row>83</xdr:row>
      <xdr:rowOff>96397</xdr:rowOff>
    </xdr:to>
    <xdr:cxnSp macro="">
      <xdr:nvCxnSpPr>
        <xdr:cNvPr id="202" name="直線コネクタ 201"/>
        <xdr:cNvCxnSpPr/>
      </xdr:nvCxnSpPr>
      <xdr:spPr>
        <a:xfrm>
          <a:off x="3225800" y="14300583"/>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4" name="テキスト ボックス 203"/>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70233</xdr:rowOff>
    </xdr:from>
    <xdr:to>
      <xdr:col>15</xdr:col>
      <xdr:colOff>82550</xdr:colOff>
      <xdr:row>83</xdr:row>
      <xdr:rowOff>90519</xdr:rowOff>
    </xdr:to>
    <xdr:cxnSp macro="">
      <xdr:nvCxnSpPr>
        <xdr:cNvPr id="205" name="直線コネクタ 204"/>
        <xdr:cNvCxnSpPr/>
      </xdr:nvCxnSpPr>
      <xdr:spPr>
        <a:xfrm flipV="1">
          <a:off x="2336800" y="14300583"/>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7" name="テキスト ボックス 206"/>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133632</xdr:rowOff>
    </xdr:from>
    <xdr:to>
      <xdr:col>11</xdr:col>
      <xdr:colOff>31750</xdr:colOff>
      <xdr:row>83</xdr:row>
      <xdr:rowOff>90519</xdr:rowOff>
    </xdr:to>
    <xdr:cxnSp macro="">
      <xdr:nvCxnSpPr>
        <xdr:cNvPr id="208" name="直線コネクタ 207"/>
        <xdr:cNvCxnSpPr/>
      </xdr:nvCxnSpPr>
      <xdr:spPr>
        <a:xfrm>
          <a:off x="1447800" y="14192532"/>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10" name="テキスト ボックス 209"/>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12" name="テキスト ボックス 211"/>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1925</xdr:rowOff>
    </xdr:from>
    <xdr:to>
      <xdr:col>23</xdr:col>
      <xdr:colOff>184150</xdr:colOff>
      <xdr:row>85</xdr:row>
      <xdr:rowOff>103525</xdr:rowOff>
    </xdr:to>
    <xdr:sp macro="" textlink="">
      <xdr:nvSpPr>
        <xdr:cNvPr id="218" name="楕円 217"/>
        <xdr:cNvSpPr/>
      </xdr:nvSpPr>
      <xdr:spPr>
        <a:xfrm>
          <a:off x="4902200" y="145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145452</xdr:rowOff>
    </xdr:from>
    <xdr:ext cx="762000" cy="259045"/>
    <xdr:sp macro="" textlink="">
      <xdr:nvSpPr>
        <xdr:cNvPr id="219" name="人件費・物件費等の状況該当値テキスト"/>
        <xdr:cNvSpPr txBox="1"/>
      </xdr:nvSpPr>
      <xdr:spPr>
        <a:xfrm>
          <a:off x="5041900" y="1454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45597</xdr:rowOff>
    </xdr:from>
    <xdr:to>
      <xdr:col>19</xdr:col>
      <xdr:colOff>184150</xdr:colOff>
      <xdr:row>83</xdr:row>
      <xdr:rowOff>147197</xdr:rowOff>
    </xdr:to>
    <xdr:sp macro="" textlink="">
      <xdr:nvSpPr>
        <xdr:cNvPr id="220" name="楕円 219"/>
        <xdr:cNvSpPr/>
      </xdr:nvSpPr>
      <xdr:spPr>
        <a:xfrm>
          <a:off x="4064000" y="142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131974</xdr:rowOff>
    </xdr:from>
    <xdr:ext cx="736600" cy="259045"/>
    <xdr:sp macro="" textlink="">
      <xdr:nvSpPr>
        <xdr:cNvPr id="221" name="テキスト ボックス 220"/>
        <xdr:cNvSpPr txBox="1"/>
      </xdr:nvSpPr>
      <xdr:spPr>
        <a:xfrm>
          <a:off x="3733800" y="1436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19433</xdr:rowOff>
    </xdr:from>
    <xdr:to>
      <xdr:col>15</xdr:col>
      <xdr:colOff>133350</xdr:colOff>
      <xdr:row>83</xdr:row>
      <xdr:rowOff>121033</xdr:rowOff>
    </xdr:to>
    <xdr:sp macro="" textlink="">
      <xdr:nvSpPr>
        <xdr:cNvPr id="222" name="楕円 221"/>
        <xdr:cNvSpPr/>
      </xdr:nvSpPr>
      <xdr:spPr>
        <a:xfrm>
          <a:off x="3175000" y="14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105810</xdr:rowOff>
    </xdr:from>
    <xdr:ext cx="762000" cy="259045"/>
    <xdr:sp macro="" textlink="">
      <xdr:nvSpPr>
        <xdr:cNvPr id="223" name="テキスト ボックス 222"/>
        <xdr:cNvSpPr txBox="1"/>
      </xdr:nvSpPr>
      <xdr:spPr>
        <a:xfrm>
          <a:off x="2844800" y="1433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39719</xdr:rowOff>
    </xdr:from>
    <xdr:to>
      <xdr:col>11</xdr:col>
      <xdr:colOff>82550</xdr:colOff>
      <xdr:row>83</xdr:row>
      <xdr:rowOff>141319</xdr:rowOff>
    </xdr:to>
    <xdr:sp macro="" textlink="">
      <xdr:nvSpPr>
        <xdr:cNvPr id="224" name="楕円 223"/>
        <xdr:cNvSpPr/>
      </xdr:nvSpPr>
      <xdr:spPr>
        <a:xfrm>
          <a:off x="2286000" y="142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126096</xdr:rowOff>
    </xdr:from>
    <xdr:ext cx="762000" cy="259045"/>
    <xdr:sp macro="" textlink="">
      <xdr:nvSpPr>
        <xdr:cNvPr id="225" name="テキスト ボックス 224"/>
        <xdr:cNvSpPr txBox="1"/>
      </xdr:nvSpPr>
      <xdr:spPr>
        <a:xfrm>
          <a:off x="1955800" y="1435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82832</xdr:rowOff>
    </xdr:from>
    <xdr:to>
      <xdr:col>7</xdr:col>
      <xdr:colOff>31750</xdr:colOff>
      <xdr:row>83</xdr:row>
      <xdr:rowOff>12982</xdr:rowOff>
    </xdr:to>
    <xdr:sp macro="" textlink="">
      <xdr:nvSpPr>
        <xdr:cNvPr id="226" name="楕円 225"/>
        <xdr:cNvSpPr/>
      </xdr:nvSpPr>
      <xdr:spPr>
        <a:xfrm>
          <a:off x="1397000" y="141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169209</xdr:rowOff>
    </xdr:from>
    <xdr:ext cx="762000" cy="259045"/>
    <xdr:sp macro="" textlink="">
      <xdr:nvSpPr>
        <xdr:cNvPr id="227" name="テキスト ボックス 226"/>
        <xdr:cNvSpPr txBox="1"/>
      </xdr:nvSpPr>
      <xdr:spPr>
        <a:xfrm>
          <a:off x="1066800" y="1422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61" name="直線コネクタ 260"/>
        <xdr:cNvCxnSpPr/>
      </xdr:nvCxnSpPr>
      <xdr:spPr>
        <a:xfrm>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41275</xdr:rowOff>
    </xdr:to>
    <xdr:cxnSp macro="">
      <xdr:nvCxnSpPr>
        <xdr:cNvPr id="264" name="直線コネクタ 263"/>
        <xdr:cNvCxnSpPr/>
      </xdr:nvCxnSpPr>
      <xdr:spPr>
        <a:xfrm>
          <a:off x="15290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7" name="直線コネクタ 266"/>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85</xdr:row>
      <xdr:rowOff>152400</xdr:rowOff>
    </xdr:to>
    <xdr:cxnSp macro="">
      <xdr:nvCxnSpPr>
        <xdr:cNvPr id="270" name="直線コネクタ 269"/>
        <xdr:cNvCxnSpPr/>
      </xdr:nvCxnSpPr>
      <xdr:spPr>
        <a:xfrm>
          <a:off x="13512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4" name="テキスト ボックス 273"/>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0" name="楕円 279"/>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1"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4" name="楕円 28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5" name="テキスト ボックス 28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8" name="楕円 287"/>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9" name="テキスト ボックス 288"/>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141877</xdr:rowOff>
    </xdr:to>
    <xdr:cxnSp macro="">
      <xdr:nvCxnSpPr>
        <xdr:cNvPr id="326" name="直線コネクタ 325"/>
        <xdr:cNvCxnSpPr/>
      </xdr:nvCxnSpPr>
      <xdr:spPr>
        <a:xfrm>
          <a:off x="16179800" y="1088117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79828</xdr:rowOff>
    </xdr:to>
    <xdr:cxnSp macro="">
      <xdr:nvCxnSpPr>
        <xdr:cNvPr id="329" name="直線コネクタ 328"/>
        <xdr:cNvCxnSpPr/>
      </xdr:nvCxnSpPr>
      <xdr:spPr>
        <a:xfrm>
          <a:off x="15290800" y="1085360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3991</xdr:rowOff>
    </xdr:from>
    <xdr:to>
      <xdr:col>72</xdr:col>
      <xdr:colOff>203200</xdr:colOff>
      <xdr:row>63</xdr:row>
      <xdr:rowOff>52251</xdr:rowOff>
    </xdr:to>
    <xdr:cxnSp macro="">
      <xdr:nvCxnSpPr>
        <xdr:cNvPr id="332" name="直線コネクタ 331"/>
        <xdr:cNvCxnSpPr/>
      </xdr:nvCxnSpPr>
      <xdr:spPr>
        <a:xfrm>
          <a:off x="14401800" y="108053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144417</xdr:rowOff>
    </xdr:from>
    <xdr:to>
      <xdr:col>68</xdr:col>
      <xdr:colOff>152400</xdr:colOff>
      <xdr:row>63</xdr:row>
      <xdr:rowOff>3991</xdr:rowOff>
    </xdr:to>
    <xdr:cxnSp macro="">
      <xdr:nvCxnSpPr>
        <xdr:cNvPr id="335" name="直線コネクタ 334"/>
        <xdr:cNvCxnSpPr/>
      </xdr:nvCxnSpPr>
      <xdr:spPr>
        <a:xfrm>
          <a:off x="13512800" y="107743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45" name="楕円 344"/>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46" name="定員管理の状況該当値テキスト"/>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7" name="楕円 346"/>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8" name="テキスト ボックス 347"/>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9" name="楕円 348"/>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50" name="テキスト ボックス 349"/>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124641</xdr:rowOff>
    </xdr:from>
    <xdr:to>
      <xdr:col>68</xdr:col>
      <xdr:colOff>203200</xdr:colOff>
      <xdr:row>63</xdr:row>
      <xdr:rowOff>54791</xdr:rowOff>
    </xdr:to>
    <xdr:sp macro="" textlink="">
      <xdr:nvSpPr>
        <xdr:cNvPr id="351" name="楕円 350"/>
        <xdr:cNvSpPr/>
      </xdr:nvSpPr>
      <xdr:spPr>
        <a:xfrm>
          <a:off x="14351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39568</xdr:rowOff>
    </xdr:from>
    <xdr:ext cx="762000" cy="259045"/>
    <xdr:sp macro="" textlink="">
      <xdr:nvSpPr>
        <xdr:cNvPr id="352" name="テキスト ボックス 351"/>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93617</xdr:rowOff>
    </xdr:from>
    <xdr:to>
      <xdr:col>64</xdr:col>
      <xdr:colOff>152400</xdr:colOff>
      <xdr:row>63</xdr:row>
      <xdr:rowOff>23767</xdr:rowOff>
    </xdr:to>
    <xdr:sp macro="" textlink="">
      <xdr:nvSpPr>
        <xdr:cNvPr id="353" name="楕円 352"/>
        <xdr:cNvSpPr/>
      </xdr:nvSpPr>
      <xdr:spPr>
        <a:xfrm>
          <a:off x="13462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8544</xdr:rowOff>
    </xdr:from>
    <xdr:ext cx="762000" cy="259045"/>
    <xdr:sp macro="" textlink="">
      <xdr:nvSpPr>
        <xdr:cNvPr id="354" name="テキスト ボックス 353"/>
        <xdr:cNvSpPr txBox="1"/>
      </xdr:nvSpPr>
      <xdr:spPr>
        <a:xfrm>
          <a:off x="13131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35052</xdr:rowOff>
    </xdr:to>
    <xdr:cxnSp macro="">
      <xdr:nvCxnSpPr>
        <xdr:cNvPr id="386" name="直線コネクタ 385"/>
        <xdr:cNvCxnSpPr/>
      </xdr:nvCxnSpPr>
      <xdr:spPr>
        <a:xfrm flipV="1">
          <a:off x="16179800" y="722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83312</xdr:rowOff>
    </xdr:to>
    <xdr:cxnSp macro="">
      <xdr:nvCxnSpPr>
        <xdr:cNvPr id="389" name="直線コネクタ 388"/>
        <xdr:cNvCxnSpPr/>
      </xdr:nvCxnSpPr>
      <xdr:spPr>
        <a:xfrm flipV="1">
          <a:off x="15290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150876</xdr:rowOff>
    </xdr:to>
    <xdr:cxnSp macro="">
      <xdr:nvCxnSpPr>
        <xdr:cNvPr id="392" name="直線コネクタ 391"/>
        <xdr:cNvCxnSpPr/>
      </xdr:nvCxnSpPr>
      <xdr:spPr>
        <a:xfrm flipV="1">
          <a:off x="14401800" y="72842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27686</xdr:rowOff>
    </xdr:to>
    <xdr:cxnSp macro="">
      <xdr:nvCxnSpPr>
        <xdr:cNvPr id="395" name="直線コネクタ 394"/>
        <xdr:cNvCxnSpPr/>
      </xdr:nvCxnSpPr>
      <xdr:spPr>
        <a:xfrm flipV="1">
          <a:off x="13512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5" name="楕円 40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6"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7" name="楕円 406"/>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8" name="テキスト ボックス 407"/>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9" name="楕円 408"/>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10" name="テキスト ボックス 409"/>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11" name="楕円 410"/>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12" name="テキスト ボックス 411"/>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13" name="楕円 412"/>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14" name="テキスト ボックス 413"/>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74676</xdr:rowOff>
    </xdr:from>
    <xdr:to>
      <xdr:col>81</xdr:col>
      <xdr:colOff>44450</xdr:colOff>
      <xdr:row>16</xdr:row>
      <xdr:rowOff>79502</xdr:rowOff>
    </xdr:to>
    <xdr:cxnSp macro="">
      <xdr:nvCxnSpPr>
        <xdr:cNvPr id="446" name="直線コネクタ 445"/>
        <xdr:cNvCxnSpPr/>
      </xdr:nvCxnSpPr>
      <xdr:spPr>
        <a:xfrm>
          <a:off x="16179800" y="28178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7" name="将来負担の状況平均値テキスト"/>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38964</xdr:rowOff>
    </xdr:from>
    <xdr:to>
      <xdr:col>77</xdr:col>
      <xdr:colOff>44450</xdr:colOff>
      <xdr:row>16</xdr:row>
      <xdr:rowOff>74676</xdr:rowOff>
    </xdr:to>
    <xdr:cxnSp macro="">
      <xdr:nvCxnSpPr>
        <xdr:cNvPr id="449" name="直線コネクタ 448"/>
        <xdr:cNvCxnSpPr/>
      </xdr:nvCxnSpPr>
      <xdr:spPr>
        <a:xfrm>
          <a:off x="15290800" y="2782164"/>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49801</xdr:rowOff>
    </xdr:from>
    <xdr:ext cx="736600" cy="259045"/>
    <xdr:sp macro="" textlink="">
      <xdr:nvSpPr>
        <xdr:cNvPr id="451" name="テキスト ボックス 450"/>
        <xdr:cNvSpPr txBox="1"/>
      </xdr:nvSpPr>
      <xdr:spPr>
        <a:xfrm>
          <a:off x="15798800" y="296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38964</xdr:rowOff>
    </xdr:from>
    <xdr:to>
      <xdr:col>72</xdr:col>
      <xdr:colOff>203200</xdr:colOff>
      <xdr:row>16</xdr:row>
      <xdr:rowOff>117145</xdr:rowOff>
    </xdr:to>
    <xdr:cxnSp macro="">
      <xdr:nvCxnSpPr>
        <xdr:cNvPr id="452" name="直線コネクタ 451"/>
        <xdr:cNvCxnSpPr/>
      </xdr:nvCxnSpPr>
      <xdr:spPr>
        <a:xfrm flipV="1">
          <a:off x="14401800" y="278216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27601</xdr:rowOff>
    </xdr:from>
    <xdr:ext cx="762000" cy="259045"/>
    <xdr:sp macro="" textlink="">
      <xdr:nvSpPr>
        <xdr:cNvPr id="454" name="テキスト ボックス 453"/>
        <xdr:cNvSpPr txBox="1"/>
      </xdr:nvSpPr>
      <xdr:spPr>
        <a:xfrm>
          <a:off x="14909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117145</xdr:rowOff>
    </xdr:from>
    <xdr:to>
      <xdr:col>68</xdr:col>
      <xdr:colOff>152400</xdr:colOff>
      <xdr:row>16</xdr:row>
      <xdr:rowOff>138379</xdr:rowOff>
    </xdr:to>
    <xdr:cxnSp macro="">
      <xdr:nvCxnSpPr>
        <xdr:cNvPr id="455" name="直線コネクタ 454"/>
        <xdr:cNvCxnSpPr/>
      </xdr:nvCxnSpPr>
      <xdr:spPr>
        <a:xfrm flipV="1">
          <a:off x="13512800" y="286034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66209</xdr:rowOff>
    </xdr:from>
    <xdr:ext cx="762000" cy="259045"/>
    <xdr:sp macro="" textlink="">
      <xdr:nvSpPr>
        <xdr:cNvPr id="457" name="テキスト ボックス 456"/>
        <xdr:cNvSpPr txBox="1"/>
      </xdr:nvSpPr>
      <xdr:spPr>
        <a:xfrm>
          <a:off x="14020800" y="29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84548</xdr:rowOff>
    </xdr:from>
    <xdr:ext cx="762000" cy="259045"/>
    <xdr:sp macro="" textlink="">
      <xdr:nvSpPr>
        <xdr:cNvPr id="459" name="テキスト ボックス 458"/>
        <xdr:cNvSpPr txBox="1"/>
      </xdr:nvSpPr>
      <xdr:spPr>
        <a:xfrm>
          <a:off x="131318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65" name="楕円 464"/>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45229</xdr:rowOff>
    </xdr:from>
    <xdr:ext cx="762000" cy="259045"/>
    <xdr:sp macro="" textlink="">
      <xdr:nvSpPr>
        <xdr:cNvPr id="466" name="将来負担の状況該当値テキスト"/>
        <xdr:cNvSpPr txBox="1"/>
      </xdr:nvSpPr>
      <xdr:spPr>
        <a:xfrm>
          <a:off x="171069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23876</xdr:rowOff>
    </xdr:from>
    <xdr:to>
      <xdr:col>77</xdr:col>
      <xdr:colOff>95250</xdr:colOff>
      <xdr:row>16</xdr:row>
      <xdr:rowOff>125476</xdr:rowOff>
    </xdr:to>
    <xdr:sp macro="" textlink="">
      <xdr:nvSpPr>
        <xdr:cNvPr id="467" name="楕円 466"/>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135653</xdr:rowOff>
    </xdr:from>
    <xdr:ext cx="736600" cy="259045"/>
    <xdr:sp macro="" textlink="">
      <xdr:nvSpPr>
        <xdr:cNvPr id="468" name="テキスト ボックス 467"/>
        <xdr:cNvSpPr txBox="1"/>
      </xdr:nvSpPr>
      <xdr:spPr>
        <a:xfrm>
          <a:off x="15798800" y="253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159614</xdr:rowOff>
    </xdr:from>
    <xdr:to>
      <xdr:col>73</xdr:col>
      <xdr:colOff>44450</xdr:colOff>
      <xdr:row>16</xdr:row>
      <xdr:rowOff>89764</xdr:rowOff>
    </xdr:to>
    <xdr:sp macro="" textlink="">
      <xdr:nvSpPr>
        <xdr:cNvPr id="469" name="楕円 468"/>
        <xdr:cNvSpPr/>
      </xdr:nvSpPr>
      <xdr:spPr>
        <a:xfrm>
          <a:off x="15240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99941</xdr:rowOff>
    </xdr:from>
    <xdr:ext cx="762000" cy="259045"/>
    <xdr:sp macro="" textlink="">
      <xdr:nvSpPr>
        <xdr:cNvPr id="470" name="テキスト ボックス 469"/>
        <xdr:cNvSpPr txBox="1"/>
      </xdr:nvSpPr>
      <xdr:spPr>
        <a:xfrm>
          <a:off x="14909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66345</xdr:rowOff>
    </xdr:from>
    <xdr:to>
      <xdr:col>68</xdr:col>
      <xdr:colOff>203200</xdr:colOff>
      <xdr:row>16</xdr:row>
      <xdr:rowOff>167945</xdr:rowOff>
    </xdr:to>
    <xdr:sp macro="" textlink="">
      <xdr:nvSpPr>
        <xdr:cNvPr id="471" name="楕円 470"/>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6672</xdr:rowOff>
    </xdr:from>
    <xdr:ext cx="762000" cy="259045"/>
    <xdr:sp macro="" textlink="">
      <xdr:nvSpPr>
        <xdr:cNvPr id="472" name="テキスト ボックス 471"/>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87579</xdr:rowOff>
    </xdr:from>
    <xdr:to>
      <xdr:col>64</xdr:col>
      <xdr:colOff>152400</xdr:colOff>
      <xdr:row>17</xdr:row>
      <xdr:rowOff>17729</xdr:rowOff>
    </xdr:to>
    <xdr:sp macro="" textlink="">
      <xdr:nvSpPr>
        <xdr:cNvPr id="473" name="楕円 472"/>
        <xdr:cNvSpPr/>
      </xdr:nvSpPr>
      <xdr:spPr>
        <a:xfrm>
          <a:off x="13462000" y="28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27906</xdr:rowOff>
    </xdr:from>
    <xdr:ext cx="762000" cy="259045"/>
    <xdr:sp macro="" textlink="">
      <xdr:nvSpPr>
        <xdr:cNvPr id="474" name="テキスト ボックス 473"/>
        <xdr:cNvSpPr txBox="1"/>
      </xdr:nvSpPr>
      <xdr:spPr>
        <a:xfrm>
          <a:off x="13131800" y="25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0</xdr:rowOff>
    </xdr:to>
    <xdr:cxnSp macro="">
      <xdr:nvCxnSpPr>
        <xdr:cNvPr id="66" name="直線コネクタ 65"/>
        <xdr:cNvCxnSpPr/>
      </xdr:nvCxnSpPr>
      <xdr:spPr>
        <a:xfrm flipV="1">
          <a:off x="3987800" y="599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36</xdr:row>
      <xdr:rowOff>0</xdr:rowOff>
    </xdr:to>
    <xdr:cxnSp macro="">
      <xdr:nvCxnSpPr>
        <xdr:cNvPr id="69" name="直線コネクタ 68"/>
        <xdr:cNvCxnSpPr/>
      </xdr:nvCxnSpPr>
      <xdr:spPr>
        <a:xfrm>
          <a:off x="3098800" y="615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0</xdr:rowOff>
    </xdr:from>
    <xdr:to>
      <xdr:col>15</xdr:col>
      <xdr:colOff>98425</xdr:colOff>
      <xdr:row>35</xdr:row>
      <xdr:rowOff>158750</xdr:rowOff>
    </xdr:to>
    <xdr:cxnSp macro="">
      <xdr:nvCxnSpPr>
        <xdr:cNvPr id="72" name="直線コネクタ 71"/>
        <xdr:cNvCxnSpPr/>
      </xdr:nvCxnSpPr>
      <xdr:spPr>
        <a:xfrm>
          <a:off x="2209800" y="5829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0</xdr:rowOff>
    </xdr:from>
    <xdr:to>
      <xdr:col>11</xdr:col>
      <xdr:colOff>9525</xdr:colOff>
      <xdr:row>34</xdr:row>
      <xdr:rowOff>114300</xdr:rowOff>
    </xdr:to>
    <xdr:cxnSp macro="">
      <xdr:nvCxnSpPr>
        <xdr:cNvPr id="75" name="直線コネクタ 74"/>
        <xdr:cNvCxnSpPr/>
      </xdr:nvCxnSpPr>
      <xdr:spPr>
        <a:xfrm flipV="1">
          <a:off x="1320800" y="582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120650</xdr:rowOff>
    </xdr:from>
    <xdr:to>
      <xdr:col>20</xdr:col>
      <xdr:colOff>38100</xdr:colOff>
      <xdr:row>36</xdr:row>
      <xdr:rowOff>50800</xdr:rowOff>
    </xdr:to>
    <xdr:sp macro="" textlink="">
      <xdr:nvSpPr>
        <xdr:cNvPr id="87" name="楕円 86"/>
        <xdr:cNvSpPr/>
      </xdr:nvSpPr>
      <xdr:spPr>
        <a:xfrm>
          <a:off x="3937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60977</xdr:rowOff>
    </xdr:from>
    <xdr:ext cx="736600" cy="259045"/>
    <xdr:sp macro="" textlink="">
      <xdr:nvSpPr>
        <xdr:cNvPr id="88" name="テキスト ボックス 87"/>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90" name="テキスト ボックス 89"/>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120650</xdr:rowOff>
    </xdr:from>
    <xdr:to>
      <xdr:col>11</xdr:col>
      <xdr:colOff>60325</xdr:colOff>
      <xdr:row>34</xdr:row>
      <xdr:rowOff>50800</xdr:rowOff>
    </xdr:to>
    <xdr:sp macro="" textlink="">
      <xdr:nvSpPr>
        <xdr:cNvPr id="91" name="楕円 90"/>
        <xdr:cNvSpPr/>
      </xdr:nvSpPr>
      <xdr:spPr>
        <a:xfrm>
          <a:off x="2159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60977</xdr:rowOff>
    </xdr:from>
    <xdr:ext cx="762000" cy="259045"/>
    <xdr:sp macro="" textlink="">
      <xdr:nvSpPr>
        <xdr:cNvPr id="92" name="テキスト ボックス 91"/>
        <xdr:cNvSpPr txBox="1"/>
      </xdr:nvSpPr>
      <xdr:spPr>
        <a:xfrm>
          <a:off x="1828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xdr:rowOff>
    </xdr:from>
    <xdr:to>
      <xdr:col>82</xdr:col>
      <xdr:colOff>107950</xdr:colOff>
      <xdr:row>13</xdr:row>
      <xdr:rowOff>50800</xdr:rowOff>
    </xdr:to>
    <xdr:cxnSp macro="">
      <xdr:nvCxnSpPr>
        <xdr:cNvPr id="127" name="直線コネクタ 126"/>
        <xdr:cNvCxnSpPr/>
      </xdr:nvCxnSpPr>
      <xdr:spPr>
        <a:xfrm>
          <a:off x="15671800" y="224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146050</xdr:rowOff>
    </xdr:from>
    <xdr:to>
      <xdr:col>78</xdr:col>
      <xdr:colOff>69850</xdr:colOff>
      <xdr:row>13</xdr:row>
      <xdr:rowOff>12700</xdr:rowOff>
    </xdr:to>
    <xdr:cxnSp macro="">
      <xdr:nvCxnSpPr>
        <xdr:cNvPr id="130" name="直線コネクタ 129"/>
        <xdr:cNvCxnSpPr/>
      </xdr:nvCxnSpPr>
      <xdr:spPr>
        <a:xfrm>
          <a:off x="14782800" y="220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146050</xdr:rowOff>
    </xdr:from>
    <xdr:to>
      <xdr:col>73</xdr:col>
      <xdr:colOff>180975</xdr:colOff>
      <xdr:row>13</xdr:row>
      <xdr:rowOff>107950</xdr:rowOff>
    </xdr:to>
    <xdr:cxnSp macro="">
      <xdr:nvCxnSpPr>
        <xdr:cNvPr id="133" name="直線コネクタ 132"/>
        <xdr:cNvCxnSpPr/>
      </xdr:nvCxnSpPr>
      <xdr:spPr>
        <a:xfrm flipV="1">
          <a:off x="13893800" y="220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107950</xdr:rowOff>
    </xdr:to>
    <xdr:cxnSp macro="">
      <xdr:nvCxnSpPr>
        <xdr:cNvPr id="136" name="直線コネクタ 135"/>
        <xdr:cNvCxnSpPr/>
      </xdr:nvCxnSpPr>
      <xdr:spPr>
        <a:xfrm>
          <a:off x="13004800" y="226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0</xdr:rowOff>
    </xdr:from>
    <xdr:to>
      <xdr:col>82</xdr:col>
      <xdr:colOff>158750</xdr:colOff>
      <xdr:row>13</xdr:row>
      <xdr:rowOff>101600</xdr:rowOff>
    </xdr:to>
    <xdr:sp macro="" textlink="">
      <xdr:nvSpPr>
        <xdr:cNvPr id="146" name="楕円 145"/>
        <xdr:cNvSpPr/>
      </xdr:nvSpPr>
      <xdr:spPr>
        <a:xfrm>
          <a:off x="164592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80027</xdr:rowOff>
    </xdr:from>
    <xdr:ext cx="762000" cy="259045"/>
    <xdr:sp macro="" textlink="">
      <xdr:nvSpPr>
        <xdr:cNvPr id="147" name="物件費該当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133350</xdr:rowOff>
    </xdr:from>
    <xdr:to>
      <xdr:col>78</xdr:col>
      <xdr:colOff>120650</xdr:colOff>
      <xdr:row>13</xdr:row>
      <xdr:rowOff>63500</xdr:rowOff>
    </xdr:to>
    <xdr:sp macro="" textlink="">
      <xdr:nvSpPr>
        <xdr:cNvPr id="148" name="楕円 147"/>
        <xdr:cNvSpPr/>
      </xdr:nvSpPr>
      <xdr:spPr>
        <a:xfrm>
          <a:off x="15621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73677</xdr:rowOff>
    </xdr:from>
    <xdr:ext cx="736600" cy="259045"/>
    <xdr:sp macro="" textlink="">
      <xdr:nvSpPr>
        <xdr:cNvPr id="149" name="テキスト ボックス 148"/>
        <xdr:cNvSpPr txBox="1"/>
      </xdr:nvSpPr>
      <xdr:spPr>
        <a:xfrm>
          <a:off x="15290800" y="19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95250</xdr:rowOff>
    </xdr:from>
    <xdr:to>
      <xdr:col>74</xdr:col>
      <xdr:colOff>31750</xdr:colOff>
      <xdr:row>13</xdr:row>
      <xdr:rowOff>25400</xdr:rowOff>
    </xdr:to>
    <xdr:sp macro="" textlink="">
      <xdr:nvSpPr>
        <xdr:cNvPr id="150" name="楕円 149"/>
        <xdr:cNvSpPr/>
      </xdr:nvSpPr>
      <xdr:spPr>
        <a:xfrm>
          <a:off x="14732000" y="21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35577</xdr:rowOff>
    </xdr:from>
    <xdr:ext cx="762000" cy="259045"/>
    <xdr:sp macro="" textlink="">
      <xdr:nvSpPr>
        <xdr:cNvPr id="151" name="テキスト ボックス 150"/>
        <xdr:cNvSpPr txBox="1"/>
      </xdr:nvSpPr>
      <xdr:spPr>
        <a:xfrm>
          <a:off x="14401800" y="192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27940</xdr:rowOff>
    </xdr:from>
    <xdr:to>
      <xdr:col>24</xdr:col>
      <xdr:colOff>25400</xdr:colOff>
      <xdr:row>55</xdr:row>
      <xdr:rowOff>39370</xdr:rowOff>
    </xdr:to>
    <xdr:cxnSp macro="">
      <xdr:nvCxnSpPr>
        <xdr:cNvPr id="188" name="直線コネクタ 187"/>
        <xdr:cNvCxnSpPr/>
      </xdr:nvCxnSpPr>
      <xdr:spPr>
        <a:xfrm flipV="1">
          <a:off x="3987800" y="9286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55</xdr:row>
      <xdr:rowOff>39370</xdr:rowOff>
    </xdr:to>
    <xdr:cxnSp macro="">
      <xdr:nvCxnSpPr>
        <xdr:cNvPr id="191" name="直線コネクタ 190"/>
        <xdr:cNvCxnSpPr/>
      </xdr:nvCxnSpPr>
      <xdr:spPr>
        <a:xfrm>
          <a:off x="3098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142240</xdr:rowOff>
    </xdr:to>
    <xdr:cxnSp macro="">
      <xdr:nvCxnSpPr>
        <xdr:cNvPr id="194" name="直線コネクタ 193"/>
        <xdr:cNvCxnSpPr/>
      </xdr:nvCxnSpPr>
      <xdr:spPr>
        <a:xfrm flipV="1">
          <a:off x="2209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142240</xdr:rowOff>
    </xdr:to>
    <xdr:cxnSp macro="">
      <xdr:nvCxnSpPr>
        <xdr:cNvPr id="197" name="直線コネクタ 196"/>
        <xdr:cNvCxnSpPr/>
      </xdr:nvCxnSpPr>
      <xdr:spPr>
        <a:xfrm>
          <a:off x="1320800" y="9286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148590</xdr:rowOff>
    </xdr:from>
    <xdr:to>
      <xdr:col>24</xdr:col>
      <xdr:colOff>76200</xdr:colOff>
      <xdr:row>54</xdr:row>
      <xdr:rowOff>78740</xdr:rowOff>
    </xdr:to>
    <xdr:sp macro="" textlink="">
      <xdr:nvSpPr>
        <xdr:cNvPr id="207" name="楕円 206"/>
        <xdr:cNvSpPr/>
      </xdr:nvSpPr>
      <xdr:spPr>
        <a:xfrm>
          <a:off x="4775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57167</xdr:rowOff>
    </xdr:from>
    <xdr:ext cx="762000" cy="259045"/>
    <xdr:sp macro="" textlink="">
      <xdr:nvSpPr>
        <xdr:cNvPr id="208" name="扶助費該当値テキスト"/>
        <xdr:cNvSpPr txBox="1"/>
      </xdr:nvSpPr>
      <xdr:spPr>
        <a:xfrm>
          <a:off x="4914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1" name="楕円 210"/>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2" name="テキスト ボックス 211"/>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5" name="楕円 214"/>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16" name="テキスト ボックス 215"/>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58</xdr:row>
      <xdr:rowOff>61685</xdr:rowOff>
    </xdr:to>
    <xdr:cxnSp macro="">
      <xdr:nvCxnSpPr>
        <xdr:cNvPr id="246" name="直線コネクタ 245"/>
        <xdr:cNvCxnSpPr/>
      </xdr:nvCxnSpPr>
      <xdr:spPr>
        <a:xfrm flipV="1">
          <a:off x="16510000" y="9091385"/>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33762</xdr:rowOff>
    </xdr:from>
    <xdr:ext cx="762000" cy="259045"/>
    <xdr:sp macro="" textlink="">
      <xdr:nvSpPr>
        <xdr:cNvPr id="247" name="その他最小値テキスト"/>
        <xdr:cNvSpPr txBox="1"/>
      </xdr:nvSpPr>
      <xdr:spPr>
        <a:xfrm>
          <a:off x="16598900" y="99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61685</xdr:rowOff>
    </xdr:from>
    <xdr:to>
      <xdr:col>82</xdr:col>
      <xdr:colOff>196850</xdr:colOff>
      <xdr:row>58</xdr:row>
      <xdr:rowOff>61685</xdr:rowOff>
    </xdr:to>
    <xdr:cxnSp macro="">
      <xdr:nvCxnSpPr>
        <xdr:cNvPr id="248" name="直線コネクタ 247"/>
        <xdr:cNvCxnSpPr/>
      </xdr:nvCxnSpPr>
      <xdr:spPr>
        <a:xfrm>
          <a:off x="16421100" y="1000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135165</xdr:rowOff>
    </xdr:to>
    <xdr:cxnSp macro="">
      <xdr:nvCxnSpPr>
        <xdr:cNvPr id="251" name="直線コネクタ 250"/>
        <xdr:cNvCxnSpPr/>
      </xdr:nvCxnSpPr>
      <xdr:spPr>
        <a:xfrm>
          <a:off x="15671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43742</xdr:rowOff>
    </xdr:from>
    <xdr:ext cx="762000" cy="259045"/>
    <xdr:sp macro="" textlink="">
      <xdr:nvSpPr>
        <xdr:cNvPr id="252" name="その他平均値テキスト"/>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53" name="フローチャート: 判断 252"/>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69850</xdr:rowOff>
    </xdr:to>
    <xdr:cxnSp macro="">
      <xdr:nvCxnSpPr>
        <xdr:cNvPr id="254" name="直線コネクタ 253"/>
        <xdr:cNvCxnSpPr/>
      </xdr:nvCxnSpPr>
      <xdr:spPr>
        <a:xfrm>
          <a:off x="14782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6" name="テキスト ボックス 255"/>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37193</xdr:rowOff>
    </xdr:to>
    <xdr:cxnSp macro="">
      <xdr:nvCxnSpPr>
        <xdr:cNvPr id="257" name="直線コネクタ 256"/>
        <xdr:cNvCxnSpPr/>
      </xdr:nvCxnSpPr>
      <xdr:spPr>
        <a:xfrm>
          <a:off x="13893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61</xdr:row>
      <xdr:rowOff>102507</xdr:rowOff>
    </xdr:to>
    <xdr:cxnSp macro="">
      <xdr:nvCxnSpPr>
        <xdr:cNvPr id="260" name="直線コネクタ 259"/>
        <xdr:cNvCxnSpPr/>
      </xdr:nvCxnSpPr>
      <xdr:spPr>
        <a:xfrm flipV="1">
          <a:off x="13004800" y="9788072"/>
          <a:ext cx="889000" cy="7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61" name="フローチャート: 判断 260"/>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83655</xdr:rowOff>
    </xdr:from>
    <xdr:ext cx="762000" cy="259045"/>
    <xdr:sp macro="" textlink="">
      <xdr:nvSpPr>
        <xdr:cNvPr id="262" name="テキスト ボックス 261"/>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63" name="フローチャート: 判断 262"/>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64" name="テキスト ボックス 263"/>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164392</xdr:rowOff>
    </xdr:from>
    <xdr:ext cx="762000" cy="259045"/>
    <xdr:sp macro="" textlink="">
      <xdr:nvSpPr>
        <xdr:cNvPr id="271" name="その他該当値テキスト"/>
        <xdr:cNvSpPr txBox="1"/>
      </xdr:nvSpPr>
      <xdr:spPr>
        <a:xfrm>
          <a:off x="16598900" y="97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77" name="テキスト ボックス 276"/>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8" name="楕円 277"/>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9" name="テキスト ボックス 278"/>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35560</xdr:rowOff>
    </xdr:to>
    <xdr:cxnSp macro="">
      <xdr:nvCxnSpPr>
        <xdr:cNvPr id="312" name="直線コネクタ 311"/>
        <xdr:cNvCxnSpPr/>
      </xdr:nvCxnSpPr>
      <xdr:spPr>
        <a:xfrm>
          <a:off x="15671800" y="655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3"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104140</xdr:rowOff>
    </xdr:to>
    <xdr:cxnSp macro="">
      <xdr:nvCxnSpPr>
        <xdr:cNvPr id="315" name="直線コネクタ 314"/>
        <xdr:cNvCxnSpPr/>
      </xdr:nvCxnSpPr>
      <xdr:spPr>
        <a:xfrm flipV="1">
          <a:off x="14782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127000</xdr:rowOff>
    </xdr:to>
    <xdr:cxnSp macro="">
      <xdr:nvCxnSpPr>
        <xdr:cNvPr id="318" name="直線コネクタ 317"/>
        <xdr:cNvCxnSpPr/>
      </xdr:nvCxnSpPr>
      <xdr:spPr>
        <a:xfrm flipV="1">
          <a:off x="13893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38</xdr:row>
      <xdr:rowOff>127000</xdr:rowOff>
    </xdr:to>
    <xdr:cxnSp macro="">
      <xdr:nvCxnSpPr>
        <xdr:cNvPr id="321" name="直線コネクタ 320"/>
        <xdr:cNvCxnSpPr/>
      </xdr:nvCxnSpPr>
      <xdr:spPr>
        <a:xfrm>
          <a:off x="13004800" y="61696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1" name="楕円 33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3" name="楕円 332"/>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4" name="テキスト ボックス 333"/>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5" name="楕円 334"/>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6" name="テキスト ボックス 335"/>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9" name="楕円 338"/>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40" name="テキスト ボックス 339"/>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4536</xdr:rowOff>
    </xdr:from>
    <xdr:to>
      <xdr:col>24</xdr:col>
      <xdr:colOff>25400</xdr:colOff>
      <xdr:row>81</xdr:row>
      <xdr:rowOff>26307</xdr:rowOff>
    </xdr:to>
    <xdr:cxnSp macro="">
      <xdr:nvCxnSpPr>
        <xdr:cNvPr id="375" name="直線コネクタ 374"/>
        <xdr:cNvCxnSpPr/>
      </xdr:nvCxnSpPr>
      <xdr:spPr>
        <a:xfrm flipV="1">
          <a:off x="3987800" y="1389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26307</xdr:rowOff>
    </xdr:from>
    <xdr:to>
      <xdr:col>19</xdr:col>
      <xdr:colOff>187325</xdr:colOff>
      <xdr:row>81</xdr:row>
      <xdr:rowOff>48079</xdr:rowOff>
    </xdr:to>
    <xdr:cxnSp macro="">
      <xdr:nvCxnSpPr>
        <xdr:cNvPr id="378" name="直線コネクタ 377"/>
        <xdr:cNvCxnSpPr/>
      </xdr:nvCxnSpPr>
      <xdr:spPr>
        <a:xfrm flipV="1">
          <a:off x="3098800" y="1391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37193</xdr:rowOff>
    </xdr:from>
    <xdr:to>
      <xdr:col>15</xdr:col>
      <xdr:colOff>98425</xdr:colOff>
      <xdr:row>81</xdr:row>
      <xdr:rowOff>48079</xdr:rowOff>
    </xdr:to>
    <xdr:cxnSp macro="">
      <xdr:nvCxnSpPr>
        <xdr:cNvPr id="381" name="直線コネクタ 380"/>
        <xdr:cNvCxnSpPr/>
      </xdr:nvCxnSpPr>
      <xdr:spPr>
        <a:xfrm>
          <a:off x="2209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58964</xdr:rowOff>
    </xdr:to>
    <xdr:cxnSp macro="">
      <xdr:nvCxnSpPr>
        <xdr:cNvPr id="384" name="直線コネクタ 383"/>
        <xdr:cNvCxnSpPr/>
      </xdr:nvCxnSpPr>
      <xdr:spPr>
        <a:xfrm flipV="1">
          <a:off x="1320800" y="1392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125186</xdr:rowOff>
    </xdr:from>
    <xdr:to>
      <xdr:col>24</xdr:col>
      <xdr:colOff>76200</xdr:colOff>
      <xdr:row>81</xdr:row>
      <xdr:rowOff>55336</xdr:rowOff>
    </xdr:to>
    <xdr:sp macro="" textlink="">
      <xdr:nvSpPr>
        <xdr:cNvPr id="394" name="楕円 393"/>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33763</xdr:rowOff>
    </xdr:from>
    <xdr:ext cx="762000" cy="259045"/>
    <xdr:sp macro="" textlink="">
      <xdr:nvSpPr>
        <xdr:cNvPr id="395"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146957</xdr:rowOff>
    </xdr:from>
    <xdr:to>
      <xdr:col>20</xdr:col>
      <xdr:colOff>38100</xdr:colOff>
      <xdr:row>81</xdr:row>
      <xdr:rowOff>77107</xdr:rowOff>
    </xdr:to>
    <xdr:sp macro="" textlink="">
      <xdr:nvSpPr>
        <xdr:cNvPr id="396" name="楕円 395"/>
        <xdr:cNvSpPr/>
      </xdr:nvSpPr>
      <xdr:spPr>
        <a:xfrm>
          <a:off x="3937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61884</xdr:rowOff>
    </xdr:from>
    <xdr:ext cx="736600" cy="259045"/>
    <xdr:sp macro="" textlink="">
      <xdr:nvSpPr>
        <xdr:cNvPr id="397" name="テキスト ボックス 396"/>
        <xdr:cNvSpPr txBox="1"/>
      </xdr:nvSpPr>
      <xdr:spPr>
        <a:xfrm>
          <a:off x="3606800" y="1394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8" name="楕円 397"/>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9" name="テキスト ボックス 398"/>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400" name="楕円 399"/>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401" name="テキスト ボックス 400"/>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8164</xdr:rowOff>
    </xdr:from>
    <xdr:to>
      <xdr:col>6</xdr:col>
      <xdr:colOff>171450</xdr:colOff>
      <xdr:row>81</xdr:row>
      <xdr:rowOff>109764</xdr:rowOff>
    </xdr:to>
    <xdr:sp macro="" textlink="">
      <xdr:nvSpPr>
        <xdr:cNvPr id="402" name="楕円 401"/>
        <xdr:cNvSpPr/>
      </xdr:nvSpPr>
      <xdr:spPr>
        <a:xfrm>
          <a:off x="1270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94541</xdr:rowOff>
    </xdr:from>
    <xdr:ext cx="762000" cy="259045"/>
    <xdr:sp macro="" textlink="">
      <xdr:nvSpPr>
        <xdr:cNvPr id="403" name="テキスト ボックス 402"/>
        <xdr:cNvSpPr txBox="1"/>
      </xdr:nvSpPr>
      <xdr:spPr>
        <a:xfrm>
          <a:off x="939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51888</xdr:rowOff>
    </xdr:to>
    <xdr:cxnSp macro="">
      <xdr:nvCxnSpPr>
        <xdr:cNvPr id="438" name="直線コネクタ 437"/>
        <xdr:cNvCxnSpPr/>
      </xdr:nvCxnSpPr>
      <xdr:spPr>
        <a:xfrm flipV="1">
          <a:off x="15671800" y="1288614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51888</xdr:rowOff>
    </xdr:to>
    <xdr:cxnSp macro="">
      <xdr:nvCxnSpPr>
        <xdr:cNvPr id="441" name="直線コネクタ 440"/>
        <xdr:cNvCxnSpPr/>
      </xdr:nvCxnSpPr>
      <xdr:spPr>
        <a:xfrm>
          <a:off x="14782800" y="129906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66584</xdr:rowOff>
    </xdr:from>
    <xdr:to>
      <xdr:col>73</xdr:col>
      <xdr:colOff>180975</xdr:colOff>
      <xdr:row>75</xdr:row>
      <xdr:rowOff>131899</xdr:rowOff>
    </xdr:to>
    <xdr:cxnSp macro="">
      <xdr:nvCxnSpPr>
        <xdr:cNvPr id="444" name="直線コネクタ 443"/>
        <xdr:cNvCxnSpPr/>
      </xdr:nvCxnSpPr>
      <xdr:spPr>
        <a:xfrm>
          <a:off x="13893800" y="12925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6" name="テキスト ボックス 445"/>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60053</xdr:rowOff>
    </xdr:from>
    <xdr:to>
      <xdr:col>69</xdr:col>
      <xdr:colOff>92075</xdr:colOff>
      <xdr:row>75</xdr:row>
      <xdr:rowOff>66584</xdr:rowOff>
    </xdr:to>
    <xdr:cxnSp macro="">
      <xdr:nvCxnSpPr>
        <xdr:cNvPr id="447" name="直線コネクタ 446"/>
        <xdr:cNvCxnSpPr/>
      </xdr:nvCxnSpPr>
      <xdr:spPr>
        <a:xfrm>
          <a:off x="13004800" y="12918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57" name="楕円 456"/>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164573</xdr:rowOff>
    </xdr:from>
    <xdr:ext cx="762000" cy="259045"/>
    <xdr:sp macro="" textlink="">
      <xdr:nvSpPr>
        <xdr:cNvPr id="458"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1088</xdr:rowOff>
    </xdr:from>
    <xdr:to>
      <xdr:col>78</xdr:col>
      <xdr:colOff>120650</xdr:colOff>
      <xdr:row>76</xdr:row>
      <xdr:rowOff>102688</xdr:rowOff>
    </xdr:to>
    <xdr:sp macro="" textlink="">
      <xdr:nvSpPr>
        <xdr:cNvPr id="459" name="楕円 458"/>
        <xdr:cNvSpPr/>
      </xdr:nvSpPr>
      <xdr:spPr>
        <a:xfrm>
          <a:off x="15621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112865</xdr:rowOff>
    </xdr:from>
    <xdr:ext cx="736600" cy="259045"/>
    <xdr:sp macro="" textlink="">
      <xdr:nvSpPr>
        <xdr:cNvPr id="460" name="テキスト ボックス 459"/>
        <xdr:cNvSpPr txBox="1"/>
      </xdr:nvSpPr>
      <xdr:spPr>
        <a:xfrm>
          <a:off x="15290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81099</xdr:rowOff>
    </xdr:from>
    <xdr:to>
      <xdr:col>74</xdr:col>
      <xdr:colOff>31750</xdr:colOff>
      <xdr:row>76</xdr:row>
      <xdr:rowOff>11249</xdr:rowOff>
    </xdr:to>
    <xdr:sp macro="" textlink="">
      <xdr:nvSpPr>
        <xdr:cNvPr id="461" name="楕円 460"/>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21426</xdr:rowOff>
    </xdr:from>
    <xdr:ext cx="762000" cy="259045"/>
    <xdr:sp macro="" textlink="">
      <xdr:nvSpPr>
        <xdr:cNvPr id="462" name="テキスト ボックス 461"/>
        <xdr:cNvSpPr txBox="1"/>
      </xdr:nvSpPr>
      <xdr:spPr>
        <a:xfrm>
          <a:off x="14401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15784</xdr:rowOff>
    </xdr:from>
    <xdr:to>
      <xdr:col>69</xdr:col>
      <xdr:colOff>142875</xdr:colOff>
      <xdr:row>75</xdr:row>
      <xdr:rowOff>117384</xdr:rowOff>
    </xdr:to>
    <xdr:sp macro="" textlink="">
      <xdr:nvSpPr>
        <xdr:cNvPr id="463" name="楕円 462"/>
        <xdr:cNvSpPr/>
      </xdr:nvSpPr>
      <xdr:spPr>
        <a:xfrm>
          <a:off x="13843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127561</xdr:rowOff>
    </xdr:from>
    <xdr:ext cx="762000" cy="259045"/>
    <xdr:sp macro="" textlink="">
      <xdr:nvSpPr>
        <xdr:cNvPr id="464" name="テキスト ボックス 463"/>
        <xdr:cNvSpPr txBox="1"/>
      </xdr:nvSpPr>
      <xdr:spPr>
        <a:xfrm>
          <a:off x="13512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9253</xdr:rowOff>
    </xdr:from>
    <xdr:to>
      <xdr:col>65</xdr:col>
      <xdr:colOff>53975</xdr:colOff>
      <xdr:row>75</xdr:row>
      <xdr:rowOff>110853</xdr:rowOff>
    </xdr:to>
    <xdr:sp macro="" textlink="">
      <xdr:nvSpPr>
        <xdr:cNvPr id="465" name="楕円 464"/>
        <xdr:cNvSpPr/>
      </xdr:nvSpPr>
      <xdr:spPr>
        <a:xfrm>
          <a:off x="12954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121030</xdr:rowOff>
    </xdr:from>
    <xdr:ext cx="762000" cy="259045"/>
    <xdr:sp macro="" textlink="">
      <xdr:nvSpPr>
        <xdr:cNvPr id="466" name="テキスト ボックス 465"/>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74237</xdr:rowOff>
    </xdr:from>
    <xdr:to>
      <xdr:col>29</xdr:col>
      <xdr:colOff>127000</xdr:colOff>
      <xdr:row>14</xdr:row>
      <xdr:rowOff>119728</xdr:rowOff>
    </xdr:to>
    <xdr:cxnSp macro="">
      <xdr:nvCxnSpPr>
        <xdr:cNvPr id="52" name="直線コネクタ 51"/>
        <xdr:cNvCxnSpPr/>
      </xdr:nvCxnSpPr>
      <xdr:spPr bwMode="auto">
        <a:xfrm>
          <a:off x="5003800" y="2522162"/>
          <a:ext cx="6477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74237</xdr:rowOff>
    </xdr:from>
    <xdr:to>
      <xdr:col>26</xdr:col>
      <xdr:colOff>50800</xdr:colOff>
      <xdr:row>15</xdr:row>
      <xdr:rowOff>13723</xdr:rowOff>
    </xdr:to>
    <xdr:cxnSp macro="">
      <xdr:nvCxnSpPr>
        <xdr:cNvPr id="55" name="直線コネクタ 54"/>
        <xdr:cNvCxnSpPr/>
      </xdr:nvCxnSpPr>
      <xdr:spPr bwMode="auto">
        <a:xfrm flipV="1">
          <a:off x="4305300" y="2522162"/>
          <a:ext cx="698500" cy="11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13723</xdr:rowOff>
    </xdr:from>
    <xdr:to>
      <xdr:col>22</xdr:col>
      <xdr:colOff>114300</xdr:colOff>
      <xdr:row>15</xdr:row>
      <xdr:rowOff>101408</xdr:rowOff>
    </xdr:to>
    <xdr:cxnSp macro="">
      <xdr:nvCxnSpPr>
        <xdr:cNvPr id="58" name="直線コネクタ 57"/>
        <xdr:cNvCxnSpPr/>
      </xdr:nvCxnSpPr>
      <xdr:spPr bwMode="auto">
        <a:xfrm flipV="1">
          <a:off x="3606800" y="2633098"/>
          <a:ext cx="698500" cy="8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101408</xdr:rowOff>
    </xdr:from>
    <xdr:to>
      <xdr:col>18</xdr:col>
      <xdr:colOff>177800</xdr:colOff>
      <xdr:row>15</xdr:row>
      <xdr:rowOff>156337</xdr:rowOff>
    </xdr:to>
    <xdr:cxnSp macro="">
      <xdr:nvCxnSpPr>
        <xdr:cNvPr id="61" name="直線コネクタ 60"/>
        <xdr:cNvCxnSpPr/>
      </xdr:nvCxnSpPr>
      <xdr:spPr bwMode="auto">
        <a:xfrm flipV="1">
          <a:off x="2908300" y="2720783"/>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68928</xdr:rowOff>
    </xdr:from>
    <xdr:to>
      <xdr:col>29</xdr:col>
      <xdr:colOff>177800</xdr:colOff>
      <xdr:row>14</xdr:row>
      <xdr:rowOff>170528</xdr:rowOff>
    </xdr:to>
    <xdr:sp macro="" textlink="">
      <xdr:nvSpPr>
        <xdr:cNvPr id="71" name="楕円 70"/>
        <xdr:cNvSpPr/>
      </xdr:nvSpPr>
      <xdr:spPr bwMode="auto">
        <a:xfrm>
          <a:off x="5600700" y="251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85455</xdr:rowOff>
    </xdr:from>
    <xdr:ext cx="762000" cy="259045"/>
    <xdr:sp macro="" textlink="">
      <xdr:nvSpPr>
        <xdr:cNvPr id="72" name="人口1人当たり決算額の推移該当値テキスト130"/>
        <xdr:cNvSpPr txBox="1"/>
      </xdr:nvSpPr>
      <xdr:spPr>
        <a:xfrm>
          <a:off x="5740400" y="23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23437</xdr:rowOff>
    </xdr:from>
    <xdr:to>
      <xdr:col>26</xdr:col>
      <xdr:colOff>101600</xdr:colOff>
      <xdr:row>14</xdr:row>
      <xdr:rowOff>125037</xdr:rowOff>
    </xdr:to>
    <xdr:sp macro="" textlink="">
      <xdr:nvSpPr>
        <xdr:cNvPr id="73" name="楕円 72"/>
        <xdr:cNvSpPr/>
      </xdr:nvSpPr>
      <xdr:spPr bwMode="auto">
        <a:xfrm>
          <a:off x="4953000" y="247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135214</xdr:rowOff>
    </xdr:from>
    <xdr:ext cx="736600" cy="259045"/>
    <xdr:sp macro="" textlink="">
      <xdr:nvSpPr>
        <xdr:cNvPr id="74" name="テキスト ボックス 73"/>
        <xdr:cNvSpPr txBox="1"/>
      </xdr:nvSpPr>
      <xdr:spPr>
        <a:xfrm>
          <a:off x="4622800" y="224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134373</xdr:rowOff>
    </xdr:from>
    <xdr:to>
      <xdr:col>22</xdr:col>
      <xdr:colOff>165100</xdr:colOff>
      <xdr:row>15</xdr:row>
      <xdr:rowOff>64523</xdr:rowOff>
    </xdr:to>
    <xdr:sp macro="" textlink="">
      <xdr:nvSpPr>
        <xdr:cNvPr id="75" name="楕円 74"/>
        <xdr:cNvSpPr/>
      </xdr:nvSpPr>
      <xdr:spPr bwMode="auto">
        <a:xfrm>
          <a:off x="4254500" y="25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74700</xdr:rowOff>
    </xdr:from>
    <xdr:ext cx="762000" cy="259045"/>
    <xdr:sp macro="" textlink="">
      <xdr:nvSpPr>
        <xdr:cNvPr id="76" name="テキスト ボックス 75"/>
        <xdr:cNvSpPr txBox="1"/>
      </xdr:nvSpPr>
      <xdr:spPr>
        <a:xfrm>
          <a:off x="3924300" y="235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50608</xdr:rowOff>
    </xdr:from>
    <xdr:to>
      <xdr:col>19</xdr:col>
      <xdr:colOff>38100</xdr:colOff>
      <xdr:row>15</xdr:row>
      <xdr:rowOff>152208</xdr:rowOff>
    </xdr:to>
    <xdr:sp macro="" textlink="">
      <xdr:nvSpPr>
        <xdr:cNvPr id="77" name="楕円 76"/>
        <xdr:cNvSpPr/>
      </xdr:nvSpPr>
      <xdr:spPr bwMode="auto">
        <a:xfrm>
          <a:off x="3556000" y="266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162385</xdr:rowOff>
    </xdr:from>
    <xdr:ext cx="762000" cy="259045"/>
    <xdr:sp macro="" textlink="">
      <xdr:nvSpPr>
        <xdr:cNvPr id="78" name="テキスト ボックス 77"/>
        <xdr:cNvSpPr txBox="1"/>
      </xdr:nvSpPr>
      <xdr:spPr>
        <a:xfrm>
          <a:off x="3225800" y="24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105537</xdr:rowOff>
    </xdr:from>
    <xdr:to>
      <xdr:col>15</xdr:col>
      <xdr:colOff>101600</xdr:colOff>
      <xdr:row>16</xdr:row>
      <xdr:rowOff>35687</xdr:rowOff>
    </xdr:to>
    <xdr:sp macro="" textlink="">
      <xdr:nvSpPr>
        <xdr:cNvPr id="79" name="楕円 78"/>
        <xdr:cNvSpPr/>
      </xdr:nvSpPr>
      <xdr:spPr bwMode="auto">
        <a:xfrm>
          <a:off x="28575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45864</xdr:rowOff>
    </xdr:from>
    <xdr:ext cx="762000" cy="259045"/>
    <xdr:sp macro="" textlink="">
      <xdr:nvSpPr>
        <xdr:cNvPr id="80" name="テキスト ボックス 79"/>
        <xdr:cNvSpPr txBox="1"/>
      </xdr:nvSpPr>
      <xdr:spPr>
        <a:xfrm>
          <a:off x="25273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251783</xdr:rowOff>
    </xdr:from>
    <xdr:to>
      <xdr:col>29</xdr:col>
      <xdr:colOff>127000</xdr:colOff>
      <xdr:row>34</xdr:row>
      <xdr:rowOff>260600</xdr:rowOff>
    </xdr:to>
    <xdr:cxnSp macro="">
      <xdr:nvCxnSpPr>
        <xdr:cNvPr id="115" name="直線コネクタ 114"/>
        <xdr:cNvCxnSpPr/>
      </xdr:nvCxnSpPr>
      <xdr:spPr bwMode="auto">
        <a:xfrm>
          <a:off x="5003800" y="6519233"/>
          <a:ext cx="6477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251783</xdr:rowOff>
    </xdr:from>
    <xdr:to>
      <xdr:col>26</xdr:col>
      <xdr:colOff>50800</xdr:colOff>
      <xdr:row>34</xdr:row>
      <xdr:rowOff>280946</xdr:rowOff>
    </xdr:to>
    <xdr:cxnSp macro="">
      <xdr:nvCxnSpPr>
        <xdr:cNvPr id="118" name="直線コネクタ 117"/>
        <xdr:cNvCxnSpPr/>
      </xdr:nvCxnSpPr>
      <xdr:spPr bwMode="auto">
        <a:xfrm flipV="1">
          <a:off x="4305300" y="6519233"/>
          <a:ext cx="6985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254134</xdr:rowOff>
    </xdr:from>
    <xdr:to>
      <xdr:col>22</xdr:col>
      <xdr:colOff>114300</xdr:colOff>
      <xdr:row>34</xdr:row>
      <xdr:rowOff>280946</xdr:rowOff>
    </xdr:to>
    <xdr:cxnSp macro="">
      <xdr:nvCxnSpPr>
        <xdr:cNvPr id="121" name="直線コネクタ 120"/>
        <xdr:cNvCxnSpPr/>
      </xdr:nvCxnSpPr>
      <xdr:spPr bwMode="auto">
        <a:xfrm>
          <a:off x="3606800" y="6521584"/>
          <a:ext cx="698500" cy="2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151297</xdr:rowOff>
    </xdr:from>
    <xdr:to>
      <xdr:col>18</xdr:col>
      <xdr:colOff>177800</xdr:colOff>
      <xdr:row>34</xdr:row>
      <xdr:rowOff>254134</xdr:rowOff>
    </xdr:to>
    <xdr:cxnSp macro="">
      <xdr:nvCxnSpPr>
        <xdr:cNvPr id="124" name="直線コネクタ 123"/>
        <xdr:cNvCxnSpPr/>
      </xdr:nvCxnSpPr>
      <xdr:spPr bwMode="auto">
        <a:xfrm>
          <a:off x="2908300" y="6418747"/>
          <a:ext cx="698500" cy="10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209800</xdr:rowOff>
    </xdr:from>
    <xdr:to>
      <xdr:col>29</xdr:col>
      <xdr:colOff>177800</xdr:colOff>
      <xdr:row>34</xdr:row>
      <xdr:rowOff>311400</xdr:rowOff>
    </xdr:to>
    <xdr:sp macro="" textlink="">
      <xdr:nvSpPr>
        <xdr:cNvPr id="134" name="楕円 133"/>
        <xdr:cNvSpPr/>
      </xdr:nvSpPr>
      <xdr:spPr bwMode="auto">
        <a:xfrm>
          <a:off x="5600700" y="647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54877</xdr:rowOff>
    </xdr:from>
    <xdr:ext cx="762000" cy="259045"/>
    <xdr:sp macro="" textlink="">
      <xdr:nvSpPr>
        <xdr:cNvPr id="135" name="人口1人当たり決算額の推移該当値テキスト445"/>
        <xdr:cNvSpPr txBox="1"/>
      </xdr:nvSpPr>
      <xdr:spPr>
        <a:xfrm>
          <a:off x="5740400" y="632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200983</xdr:rowOff>
    </xdr:from>
    <xdr:to>
      <xdr:col>26</xdr:col>
      <xdr:colOff>101600</xdr:colOff>
      <xdr:row>34</xdr:row>
      <xdr:rowOff>302583</xdr:rowOff>
    </xdr:to>
    <xdr:sp macro="" textlink="">
      <xdr:nvSpPr>
        <xdr:cNvPr id="136" name="楕円 135"/>
        <xdr:cNvSpPr/>
      </xdr:nvSpPr>
      <xdr:spPr bwMode="auto">
        <a:xfrm>
          <a:off x="4953000" y="646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312760</xdr:rowOff>
    </xdr:from>
    <xdr:ext cx="736600" cy="259045"/>
    <xdr:sp macro="" textlink="">
      <xdr:nvSpPr>
        <xdr:cNvPr id="137" name="テキスト ボックス 136"/>
        <xdr:cNvSpPr txBox="1"/>
      </xdr:nvSpPr>
      <xdr:spPr>
        <a:xfrm>
          <a:off x="4622800" y="623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230146</xdr:rowOff>
    </xdr:from>
    <xdr:to>
      <xdr:col>22</xdr:col>
      <xdr:colOff>165100</xdr:colOff>
      <xdr:row>34</xdr:row>
      <xdr:rowOff>331746</xdr:rowOff>
    </xdr:to>
    <xdr:sp macro="" textlink="">
      <xdr:nvSpPr>
        <xdr:cNvPr id="138" name="楕円 137"/>
        <xdr:cNvSpPr/>
      </xdr:nvSpPr>
      <xdr:spPr bwMode="auto">
        <a:xfrm>
          <a:off x="4254500" y="649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341923</xdr:rowOff>
    </xdr:from>
    <xdr:ext cx="762000" cy="259045"/>
    <xdr:sp macro="" textlink="">
      <xdr:nvSpPr>
        <xdr:cNvPr id="139" name="テキスト ボックス 138"/>
        <xdr:cNvSpPr txBox="1"/>
      </xdr:nvSpPr>
      <xdr:spPr>
        <a:xfrm>
          <a:off x="3924300" y="626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203334</xdr:rowOff>
    </xdr:from>
    <xdr:to>
      <xdr:col>19</xdr:col>
      <xdr:colOff>38100</xdr:colOff>
      <xdr:row>34</xdr:row>
      <xdr:rowOff>304934</xdr:rowOff>
    </xdr:to>
    <xdr:sp macro="" textlink="">
      <xdr:nvSpPr>
        <xdr:cNvPr id="140" name="楕円 139"/>
        <xdr:cNvSpPr/>
      </xdr:nvSpPr>
      <xdr:spPr bwMode="auto">
        <a:xfrm>
          <a:off x="3556000" y="647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315111</xdr:rowOff>
    </xdr:from>
    <xdr:ext cx="762000" cy="259045"/>
    <xdr:sp macro="" textlink="">
      <xdr:nvSpPr>
        <xdr:cNvPr id="141" name="テキスト ボックス 140"/>
        <xdr:cNvSpPr txBox="1"/>
      </xdr:nvSpPr>
      <xdr:spPr>
        <a:xfrm>
          <a:off x="3225800" y="623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100497</xdr:rowOff>
    </xdr:from>
    <xdr:to>
      <xdr:col>15</xdr:col>
      <xdr:colOff>101600</xdr:colOff>
      <xdr:row>34</xdr:row>
      <xdr:rowOff>202097</xdr:rowOff>
    </xdr:to>
    <xdr:sp macro="" textlink="">
      <xdr:nvSpPr>
        <xdr:cNvPr id="142" name="楕円 141"/>
        <xdr:cNvSpPr/>
      </xdr:nvSpPr>
      <xdr:spPr bwMode="auto">
        <a:xfrm>
          <a:off x="2857500" y="63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212274</xdr:rowOff>
    </xdr:from>
    <xdr:ext cx="762000" cy="259045"/>
    <xdr:sp macro="" textlink="">
      <xdr:nvSpPr>
        <xdr:cNvPr id="143" name="テキスト ボックス 142"/>
        <xdr:cNvSpPr txBox="1"/>
      </xdr:nvSpPr>
      <xdr:spPr>
        <a:xfrm>
          <a:off x="2527300" y="613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2129</xdr:rowOff>
    </xdr:from>
    <xdr:to>
      <xdr:col>24</xdr:col>
      <xdr:colOff>63500</xdr:colOff>
      <xdr:row>34</xdr:row>
      <xdr:rowOff>93020</xdr:rowOff>
    </xdr:to>
    <xdr:cxnSp macro="">
      <xdr:nvCxnSpPr>
        <xdr:cNvPr id="59" name="直線コネクタ 58"/>
        <xdr:cNvCxnSpPr/>
      </xdr:nvCxnSpPr>
      <xdr:spPr>
        <a:xfrm>
          <a:off x="3797300" y="5831429"/>
          <a:ext cx="8382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2129</xdr:rowOff>
    </xdr:from>
    <xdr:to>
      <xdr:col>19</xdr:col>
      <xdr:colOff>177800</xdr:colOff>
      <xdr:row>34</xdr:row>
      <xdr:rowOff>38133</xdr:rowOff>
    </xdr:to>
    <xdr:cxnSp macro="">
      <xdr:nvCxnSpPr>
        <xdr:cNvPr id="62" name="直線コネクタ 61"/>
        <xdr:cNvCxnSpPr/>
      </xdr:nvCxnSpPr>
      <xdr:spPr>
        <a:xfrm flipV="1">
          <a:off x="2908300" y="583142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38133</xdr:rowOff>
    </xdr:from>
    <xdr:to>
      <xdr:col>15</xdr:col>
      <xdr:colOff>50800</xdr:colOff>
      <xdr:row>35</xdr:row>
      <xdr:rowOff>109936</xdr:rowOff>
    </xdr:to>
    <xdr:cxnSp macro="">
      <xdr:nvCxnSpPr>
        <xdr:cNvPr id="65" name="直線コネクタ 64"/>
        <xdr:cNvCxnSpPr/>
      </xdr:nvCxnSpPr>
      <xdr:spPr>
        <a:xfrm flipV="1">
          <a:off x="2019300" y="5867433"/>
          <a:ext cx="889000" cy="2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71783</xdr:rowOff>
    </xdr:from>
    <xdr:to>
      <xdr:col>10</xdr:col>
      <xdr:colOff>114300</xdr:colOff>
      <xdr:row>35</xdr:row>
      <xdr:rowOff>109936</xdr:rowOff>
    </xdr:to>
    <xdr:cxnSp macro="">
      <xdr:nvCxnSpPr>
        <xdr:cNvPr id="68" name="直線コネクタ 67"/>
        <xdr:cNvCxnSpPr/>
      </xdr:nvCxnSpPr>
      <xdr:spPr>
        <a:xfrm>
          <a:off x="1130300" y="6072533"/>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42220</xdr:rowOff>
    </xdr:from>
    <xdr:to>
      <xdr:col>24</xdr:col>
      <xdr:colOff>114300</xdr:colOff>
      <xdr:row>34</xdr:row>
      <xdr:rowOff>143820</xdr:rowOff>
    </xdr:to>
    <xdr:sp macro="" textlink="">
      <xdr:nvSpPr>
        <xdr:cNvPr id="78" name="楕円 77"/>
        <xdr:cNvSpPr/>
      </xdr:nvSpPr>
      <xdr:spPr>
        <a:xfrm>
          <a:off x="4584700" y="58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65097</xdr:rowOff>
    </xdr:from>
    <xdr:ext cx="534377" cy="259045"/>
    <xdr:sp macro="" textlink="">
      <xdr:nvSpPr>
        <xdr:cNvPr id="79" name="人件費該当値テキスト"/>
        <xdr:cNvSpPr txBox="1"/>
      </xdr:nvSpPr>
      <xdr:spPr>
        <a:xfrm>
          <a:off x="4686300" y="57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122779</xdr:rowOff>
    </xdr:from>
    <xdr:to>
      <xdr:col>20</xdr:col>
      <xdr:colOff>38100</xdr:colOff>
      <xdr:row>34</xdr:row>
      <xdr:rowOff>52929</xdr:rowOff>
    </xdr:to>
    <xdr:sp macro="" textlink="">
      <xdr:nvSpPr>
        <xdr:cNvPr id="80" name="楕円 79"/>
        <xdr:cNvSpPr/>
      </xdr:nvSpPr>
      <xdr:spPr>
        <a:xfrm>
          <a:off x="3746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69456</xdr:rowOff>
    </xdr:from>
    <xdr:ext cx="534377" cy="259045"/>
    <xdr:sp macro="" textlink="">
      <xdr:nvSpPr>
        <xdr:cNvPr id="81" name="テキスト ボックス 80"/>
        <xdr:cNvSpPr txBox="1"/>
      </xdr:nvSpPr>
      <xdr:spPr>
        <a:xfrm>
          <a:off x="3530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158783</xdr:rowOff>
    </xdr:from>
    <xdr:to>
      <xdr:col>15</xdr:col>
      <xdr:colOff>101600</xdr:colOff>
      <xdr:row>34</xdr:row>
      <xdr:rowOff>88933</xdr:rowOff>
    </xdr:to>
    <xdr:sp macro="" textlink="">
      <xdr:nvSpPr>
        <xdr:cNvPr id="82" name="楕円 81"/>
        <xdr:cNvSpPr/>
      </xdr:nvSpPr>
      <xdr:spPr>
        <a:xfrm>
          <a:off x="2857500" y="58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105460</xdr:rowOff>
    </xdr:from>
    <xdr:ext cx="534377" cy="259045"/>
    <xdr:sp macro="" textlink="">
      <xdr:nvSpPr>
        <xdr:cNvPr id="83" name="テキスト ボックス 82"/>
        <xdr:cNvSpPr txBox="1"/>
      </xdr:nvSpPr>
      <xdr:spPr>
        <a:xfrm>
          <a:off x="2641111" y="55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59136</xdr:rowOff>
    </xdr:from>
    <xdr:to>
      <xdr:col>10</xdr:col>
      <xdr:colOff>165100</xdr:colOff>
      <xdr:row>35</xdr:row>
      <xdr:rowOff>160736</xdr:rowOff>
    </xdr:to>
    <xdr:sp macro="" textlink="">
      <xdr:nvSpPr>
        <xdr:cNvPr id="84" name="楕円 83"/>
        <xdr:cNvSpPr/>
      </xdr:nvSpPr>
      <xdr:spPr>
        <a:xfrm>
          <a:off x="1968500" y="60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5813</xdr:rowOff>
    </xdr:from>
    <xdr:ext cx="534377" cy="259045"/>
    <xdr:sp macro="" textlink="">
      <xdr:nvSpPr>
        <xdr:cNvPr id="85" name="テキスト ボックス 84"/>
        <xdr:cNvSpPr txBox="1"/>
      </xdr:nvSpPr>
      <xdr:spPr>
        <a:xfrm>
          <a:off x="1752111" y="58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20983</xdr:rowOff>
    </xdr:from>
    <xdr:to>
      <xdr:col>6</xdr:col>
      <xdr:colOff>38100</xdr:colOff>
      <xdr:row>35</xdr:row>
      <xdr:rowOff>122583</xdr:rowOff>
    </xdr:to>
    <xdr:sp macro="" textlink="">
      <xdr:nvSpPr>
        <xdr:cNvPr id="86" name="楕円 85"/>
        <xdr:cNvSpPr/>
      </xdr:nvSpPr>
      <xdr:spPr>
        <a:xfrm>
          <a:off x="1079500" y="6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139110</xdr:rowOff>
    </xdr:from>
    <xdr:ext cx="534377" cy="259045"/>
    <xdr:sp macro="" textlink="">
      <xdr:nvSpPr>
        <xdr:cNvPr id="87" name="テキスト ボックス 86"/>
        <xdr:cNvSpPr txBox="1"/>
      </xdr:nvSpPr>
      <xdr:spPr>
        <a:xfrm>
          <a:off x="863111" y="5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3324</xdr:rowOff>
    </xdr:from>
    <xdr:to>
      <xdr:col>24</xdr:col>
      <xdr:colOff>63500</xdr:colOff>
      <xdr:row>57</xdr:row>
      <xdr:rowOff>95352</xdr:rowOff>
    </xdr:to>
    <xdr:cxnSp macro="">
      <xdr:nvCxnSpPr>
        <xdr:cNvPr id="119" name="直線コネクタ 118"/>
        <xdr:cNvCxnSpPr/>
      </xdr:nvCxnSpPr>
      <xdr:spPr>
        <a:xfrm flipV="1">
          <a:off x="3797300" y="9433074"/>
          <a:ext cx="838200" cy="4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95352</xdr:rowOff>
    </xdr:from>
    <xdr:to>
      <xdr:col>19</xdr:col>
      <xdr:colOff>177800</xdr:colOff>
      <xdr:row>57</xdr:row>
      <xdr:rowOff>161809</xdr:rowOff>
    </xdr:to>
    <xdr:cxnSp macro="">
      <xdr:nvCxnSpPr>
        <xdr:cNvPr id="122" name="直線コネクタ 121"/>
        <xdr:cNvCxnSpPr/>
      </xdr:nvCxnSpPr>
      <xdr:spPr>
        <a:xfrm flipV="1">
          <a:off x="2908300" y="9868002"/>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96025</xdr:rowOff>
    </xdr:from>
    <xdr:ext cx="534377" cy="259045"/>
    <xdr:sp macro="" textlink="">
      <xdr:nvSpPr>
        <xdr:cNvPr id="124" name="テキスト ボックス 123"/>
        <xdr:cNvSpPr txBox="1"/>
      </xdr:nvSpPr>
      <xdr:spPr>
        <a:xfrm>
          <a:off x="3530111" y="95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71838</xdr:rowOff>
    </xdr:from>
    <xdr:to>
      <xdr:col>15</xdr:col>
      <xdr:colOff>50800</xdr:colOff>
      <xdr:row>57</xdr:row>
      <xdr:rowOff>161809</xdr:rowOff>
    </xdr:to>
    <xdr:cxnSp macro="">
      <xdr:nvCxnSpPr>
        <xdr:cNvPr id="125" name="直線コネクタ 124"/>
        <xdr:cNvCxnSpPr/>
      </xdr:nvCxnSpPr>
      <xdr:spPr>
        <a:xfrm>
          <a:off x="2019300" y="9673038"/>
          <a:ext cx="889000" cy="2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40802</xdr:rowOff>
    </xdr:from>
    <xdr:ext cx="534377" cy="259045"/>
    <xdr:sp macro="" textlink="">
      <xdr:nvSpPr>
        <xdr:cNvPr id="127" name="テキスト ボックス 126"/>
        <xdr:cNvSpPr txBox="1"/>
      </xdr:nvSpPr>
      <xdr:spPr>
        <a:xfrm>
          <a:off x="2641111" y="9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71838</xdr:rowOff>
    </xdr:from>
    <xdr:to>
      <xdr:col>10</xdr:col>
      <xdr:colOff>114300</xdr:colOff>
      <xdr:row>57</xdr:row>
      <xdr:rowOff>53616</xdr:rowOff>
    </xdr:to>
    <xdr:cxnSp macro="">
      <xdr:nvCxnSpPr>
        <xdr:cNvPr id="128" name="直線コネクタ 127"/>
        <xdr:cNvCxnSpPr/>
      </xdr:nvCxnSpPr>
      <xdr:spPr>
        <a:xfrm flipV="1">
          <a:off x="1130300" y="9673038"/>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123974</xdr:rowOff>
    </xdr:from>
    <xdr:to>
      <xdr:col>24</xdr:col>
      <xdr:colOff>114300</xdr:colOff>
      <xdr:row>55</xdr:row>
      <xdr:rowOff>54124</xdr:rowOff>
    </xdr:to>
    <xdr:sp macro="" textlink="">
      <xdr:nvSpPr>
        <xdr:cNvPr id="138" name="楕円 137"/>
        <xdr:cNvSpPr/>
      </xdr:nvSpPr>
      <xdr:spPr>
        <a:xfrm>
          <a:off x="4584700" y="93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146851</xdr:rowOff>
    </xdr:from>
    <xdr:ext cx="534377" cy="259045"/>
    <xdr:sp macro="" textlink="">
      <xdr:nvSpPr>
        <xdr:cNvPr id="139" name="物件費該当値テキスト"/>
        <xdr:cNvSpPr txBox="1"/>
      </xdr:nvSpPr>
      <xdr:spPr>
        <a:xfrm>
          <a:off x="4686300" y="923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44552</xdr:rowOff>
    </xdr:from>
    <xdr:to>
      <xdr:col>20</xdr:col>
      <xdr:colOff>38100</xdr:colOff>
      <xdr:row>57</xdr:row>
      <xdr:rowOff>146152</xdr:rowOff>
    </xdr:to>
    <xdr:sp macro="" textlink="">
      <xdr:nvSpPr>
        <xdr:cNvPr id="140" name="楕円 139"/>
        <xdr:cNvSpPr/>
      </xdr:nvSpPr>
      <xdr:spPr>
        <a:xfrm>
          <a:off x="3746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137279</xdr:rowOff>
    </xdr:from>
    <xdr:ext cx="534377" cy="259045"/>
    <xdr:sp macro="" textlink="">
      <xdr:nvSpPr>
        <xdr:cNvPr id="141" name="テキスト ボックス 140"/>
        <xdr:cNvSpPr txBox="1"/>
      </xdr:nvSpPr>
      <xdr:spPr>
        <a:xfrm>
          <a:off x="3530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111009</xdr:rowOff>
    </xdr:from>
    <xdr:to>
      <xdr:col>15</xdr:col>
      <xdr:colOff>101600</xdr:colOff>
      <xdr:row>58</xdr:row>
      <xdr:rowOff>41159</xdr:rowOff>
    </xdr:to>
    <xdr:sp macro="" textlink="">
      <xdr:nvSpPr>
        <xdr:cNvPr id="142" name="楕円 141"/>
        <xdr:cNvSpPr/>
      </xdr:nvSpPr>
      <xdr:spPr>
        <a:xfrm>
          <a:off x="2857500" y="98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32286</xdr:rowOff>
    </xdr:from>
    <xdr:ext cx="534377" cy="259045"/>
    <xdr:sp macro="" textlink="">
      <xdr:nvSpPr>
        <xdr:cNvPr id="143" name="テキスト ボックス 142"/>
        <xdr:cNvSpPr txBox="1"/>
      </xdr:nvSpPr>
      <xdr:spPr>
        <a:xfrm>
          <a:off x="2641111" y="99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21038</xdr:rowOff>
    </xdr:from>
    <xdr:to>
      <xdr:col>10</xdr:col>
      <xdr:colOff>165100</xdr:colOff>
      <xdr:row>56</xdr:row>
      <xdr:rowOff>122638</xdr:rowOff>
    </xdr:to>
    <xdr:sp macro="" textlink="">
      <xdr:nvSpPr>
        <xdr:cNvPr id="144" name="楕円 143"/>
        <xdr:cNvSpPr/>
      </xdr:nvSpPr>
      <xdr:spPr>
        <a:xfrm>
          <a:off x="1968500" y="96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139165</xdr:rowOff>
    </xdr:from>
    <xdr:ext cx="534377" cy="259045"/>
    <xdr:sp macro="" textlink="">
      <xdr:nvSpPr>
        <xdr:cNvPr id="145" name="テキスト ボックス 144"/>
        <xdr:cNvSpPr txBox="1"/>
      </xdr:nvSpPr>
      <xdr:spPr>
        <a:xfrm>
          <a:off x="1752111" y="93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2816</xdr:rowOff>
    </xdr:from>
    <xdr:to>
      <xdr:col>6</xdr:col>
      <xdr:colOff>38100</xdr:colOff>
      <xdr:row>57</xdr:row>
      <xdr:rowOff>104416</xdr:rowOff>
    </xdr:to>
    <xdr:sp macro="" textlink="">
      <xdr:nvSpPr>
        <xdr:cNvPr id="146" name="楕円 145"/>
        <xdr:cNvSpPr/>
      </xdr:nvSpPr>
      <xdr:spPr>
        <a:xfrm>
          <a:off x="1079500" y="9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120943</xdr:rowOff>
    </xdr:from>
    <xdr:ext cx="534377" cy="259045"/>
    <xdr:sp macro="" textlink="">
      <xdr:nvSpPr>
        <xdr:cNvPr id="147" name="テキスト ボックス 146"/>
        <xdr:cNvSpPr txBox="1"/>
      </xdr:nvSpPr>
      <xdr:spPr>
        <a:xfrm>
          <a:off x="863111" y="9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16542</xdr:rowOff>
    </xdr:from>
    <xdr:to>
      <xdr:col>24</xdr:col>
      <xdr:colOff>63500</xdr:colOff>
      <xdr:row>75</xdr:row>
      <xdr:rowOff>169932</xdr:rowOff>
    </xdr:to>
    <xdr:cxnSp macro="">
      <xdr:nvCxnSpPr>
        <xdr:cNvPr id="172" name="直線コネクタ 171"/>
        <xdr:cNvCxnSpPr/>
      </xdr:nvCxnSpPr>
      <xdr:spPr>
        <a:xfrm flipV="1">
          <a:off x="3797300" y="12875292"/>
          <a:ext cx="8382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87901</xdr:rowOff>
    </xdr:from>
    <xdr:ext cx="469744" cy="259045"/>
    <xdr:sp macro="" textlink="">
      <xdr:nvSpPr>
        <xdr:cNvPr id="173" name="維持補修費平均値テキスト"/>
        <xdr:cNvSpPr txBox="1"/>
      </xdr:nvSpPr>
      <xdr:spPr>
        <a:xfrm>
          <a:off x="4686300" y="1294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95523</xdr:rowOff>
    </xdr:from>
    <xdr:to>
      <xdr:col>19</xdr:col>
      <xdr:colOff>177800</xdr:colOff>
      <xdr:row>75</xdr:row>
      <xdr:rowOff>169932</xdr:rowOff>
    </xdr:to>
    <xdr:cxnSp macro="">
      <xdr:nvCxnSpPr>
        <xdr:cNvPr id="175" name="直線コネクタ 174"/>
        <xdr:cNvCxnSpPr/>
      </xdr:nvCxnSpPr>
      <xdr:spPr>
        <a:xfrm>
          <a:off x="2908300" y="12954273"/>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121220</xdr:rowOff>
    </xdr:from>
    <xdr:ext cx="469744" cy="259045"/>
    <xdr:sp macro="" textlink="">
      <xdr:nvSpPr>
        <xdr:cNvPr id="177" name="テキスト ボックス 176"/>
        <xdr:cNvSpPr txBox="1"/>
      </xdr:nvSpPr>
      <xdr:spPr>
        <a:xfrm>
          <a:off x="3562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45574</xdr:rowOff>
    </xdr:from>
    <xdr:to>
      <xdr:col>15</xdr:col>
      <xdr:colOff>50800</xdr:colOff>
      <xdr:row>75</xdr:row>
      <xdr:rowOff>95523</xdr:rowOff>
    </xdr:to>
    <xdr:cxnSp macro="">
      <xdr:nvCxnSpPr>
        <xdr:cNvPr id="178" name="直線コネクタ 177"/>
        <xdr:cNvCxnSpPr/>
      </xdr:nvCxnSpPr>
      <xdr:spPr>
        <a:xfrm>
          <a:off x="2019300" y="1290432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100246</xdr:rowOff>
    </xdr:from>
    <xdr:ext cx="469744" cy="259045"/>
    <xdr:sp macro="" textlink="">
      <xdr:nvSpPr>
        <xdr:cNvPr id="180" name="テキスト ボックス 179"/>
        <xdr:cNvSpPr txBox="1"/>
      </xdr:nvSpPr>
      <xdr:spPr>
        <a:xfrm>
          <a:off x="2673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45574</xdr:rowOff>
    </xdr:from>
    <xdr:to>
      <xdr:col>10</xdr:col>
      <xdr:colOff>114300</xdr:colOff>
      <xdr:row>75</xdr:row>
      <xdr:rowOff>123813</xdr:rowOff>
    </xdr:to>
    <xdr:cxnSp macro="">
      <xdr:nvCxnSpPr>
        <xdr:cNvPr id="181" name="直線コネクタ 180"/>
        <xdr:cNvCxnSpPr/>
      </xdr:nvCxnSpPr>
      <xdr:spPr>
        <a:xfrm flipV="1">
          <a:off x="1130300" y="12904324"/>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81842</xdr:rowOff>
    </xdr:from>
    <xdr:ext cx="469744" cy="259045"/>
    <xdr:sp macro="" textlink="">
      <xdr:nvSpPr>
        <xdr:cNvPr id="183" name="テキスト ボックス 182"/>
        <xdr:cNvSpPr txBox="1"/>
      </xdr:nvSpPr>
      <xdr:spPr>
        <a:xfrm>
          <a:off x="1784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119563</xdr:rowOff>
    </xdr:from>
    <xdr:ext cx="469744" cy="259045"/>
    <xdr:sp macro="" textlink="">
      <xdr:nvSpPr>
        <xdr:cNvPr id="185" name="テキスト ボックス 184"/>
        <xdr:cNvSpPr txBox="1"/>
      </xdr:nvSpPr>
      <xdr:spPr>
        <a:xfrm>
          <a:off x="895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137192</xdr:rowOff>
    </xdr:from>
    <xdr:to>
      <xdr:col>24</xdr:col>
      <xdr:colOff>114300</xdr:colOff>
      <xdr:row>75</xdr:row>
      <xdr:rowOff>67342</xdr:rowOff>
    </xdr:to>
    <xdr:sp macro="" textlink="">
      <xdr:nvSpPr>
        <xdr:cNvPr id="191" name="楕円 190"/>
        <xdr:cNvSpPr/>
      </xdr:nvSpPr>
      <xdr:spPr>
        <a:xfrm>
          <a:off x="4584700" y="128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160069</xdr:rowOff>
    </xdr:from>
    <xdr:ext cx="469744" cy="259045"/>
    <xdr:sp macro="" textlink="">
      <xdr:nvSpPr>
        <xdr:cNvPr id="192" name="維持補修費該当値テキスト"/>
        <xdr:cNvSpPr txBox="1"/>
      </xdr:nvSpPr>
      <xdr:spPr>
        <a:xfrm>
          <a:off x="4686300" y="1267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119132</xdr:rowOff>
    </xdr:from>
    <xdr:to>
      <xdr:col>20</xdr:col>
      <xdr:colOff>38100</xdr:colOff>
      <xdr:row>76</xdr:row>
      <xdr:rowOff>49282</xdr:rowOff>
    </xdr:to>
    <xdr:sp macro="" textlink="">
      <xdr:nvSpPr>
        <xdr:cNvPr id="193" name="楕円 192"/>
        <xdr:cNvSpPr/>
      </xdr:nvSpPr>
      <xdr:spPr>
        <a:xfrm>
          <a:off x="3746500" y="12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65809</xdr:rowOff>
    </xdr:from>
    <xdr:ext cx="469744" cy="259045"/>
    <xdr:sp macro="" textlink="">
      <xdr:nvSpPr>
        <xdr:cNvPr id="194" name="テキスト ボックス 193"/>
        <xdr:cNvSpPr txBox="1"/>
      </xdr:nvSpPr>
      <xdr:spPr>
        <a:xfrm>
          <a:off x="3562428" y="12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44723</xdr:rowOff>
    </xdr:from>
    <xdr:to>
      <xdr:col>15</xdr:col>
      <xdr:colOff>101600</xdr:colOff>
      <xdr:row>75</xdr:row>
      <xdr:rowOff>146323</xdr:rowOff>
    </xdr:to>
    <xdr:sp macro="" textlink="">
      <xdr:nvSpPr>
        <xdr:cNvPr id="195" name="楕円 194"/>
        <xdr:cNvSpPr/>
      </xdr:nvSpPr>
      <xdr:spPr>
        <a:xfrm>
          <a:off x="2857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162850</xdr:rowOff>
    </xdr:from>
    <xdr:ext cx="469744" cy="259045"/>
    <xdr:sp macro="" textlink="">
      <xdr:nvSpPr>
        <xdr:cNvPr id="196" name="テキスト ボックス 195"/>
        <xdr:cNvSpPr txBox="1"/>
      </xdr:nvSpPr>
      <xdr:spPr>
        <a:xfrm>
          <a:off x="2673428" y="12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166224</xdr:rowOff>
    </xdr:from>
    <xdr:to>
      <xdr:col>10</xdr:col>
      <xdr:colOff>165100</xdr:colOff>
      <xdr:row>75</xdr:row>
      <xdr:rowOff>96374</xdr:rowOff>
    </xdr:to>
    <xdr:sp macro="" textlink="">
      <xdr:nvSpPr>
        <xdr:cNvPr id="197" name="楕円 196"/>
        <xdr:cNvSpPr/>
      </xdr:nvSpPr>
      <xdr:spPr>
        <a:xfrm>
          <a:off x="1968500" y="128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112901</xdr:rowOff>
    </xdr:from>
    <xdr:ext cx="469744" cy="259045"/>
    <xdr:sp macro="" textlink="">
      <xdr:nvSpPr>
        <xdr:cNvPr id="198" name="テキスト ボックス 197"/>
        <xdr:cNvSpPr txBox="1"/>
      </xdr:nvSpPr>
      <xdr:spPr>
        <a:xfrm>
          <a:off x="1784428" y="126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73013</xdr:rowOff>
    </xdr:from>
    <xdr:to>
      <xdr:col>6</xdr:col>
      <xdr:colOff>38100</xdr:colOff>
      <xdr:row>76</xdr:row>
      <xdr:rowOff>3163</xdr:rowOff>
    </xdr:to>
    <xdr:sp macro="" textlink="">
      <xdr:nvSpPr>
        <xdr:cNvPr id="199" name="楕円 198"/>
        <xdr:cNvSpPr/>
      </xdr:nvSpPr>
      <xdr:spPr>
        <a:xfrm>
          <a:off x="1079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19690</xdr:rowOff>
    </xdr:from>
    <xdr:ext cx="469744" cy="259045"/>
    <xdr:sp macro="" textlink="">
      <xdr:nvSpPr>
        <xdr:cNvPr id="200" name="テキスト ボックス 199"/>
        <xdr:cNvSpPr txBox="1"/>
      </xdr:nvSpPr>
      <xdr:spPr>
        <a:xfrm>
          <a:off x="895428" y="127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130544</xdr:rowOff>
    </xdr:from>
    <xdr:to>
      <xdr:col>24</xdr:col>
      <xdr:colOff>63500</xdr:colOff>
      <xdr:row>99</xdr:row>
      <xdr:rowOff>11113</xdr:rowOff>
    </xdr:to>
    <xdr:cxnSp macro="">
      <xdr:nvCxnSpPr>
        <xdr:cNvPr id="230" name="直線コネクタ 229"/>
        <xdr:cNvCxnSpPr/>
      </xdr:nvCxnSpPr>
      <xdr:spPr>
        <a:xfrm flipV="1">
          <a:off x="3797300" y="16932644"/>
          <a:ext cx="8382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31"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11113</xdr:rowOff>
    </xdr:from>
    <xdr:to>
      <xdr:col>19</xdr:col>
      <xdr:colOff>177800</xdr:colOff>
      <xdr:row>99</xdr:row>
      <xdr:rowOff>63982</xdr:rowOff>
    </xdr:to>
    <xdr:cxnSp macro="">
      <xdr:nvCxnSpPr>
        <xdr:cNvPr id="233" name="直線コネクタ 232"/>
        <xdr:cNvCxnSpPr/>
      </xdr:nvCxnSpPr>
      <xdr:spPr>
        <a:xfrm flipV="1">
          <a:off x="2908300" y="16984663"/>
          <a:ext cx="889000" cy="5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5" name="テキスト ボックス 234"/>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63982</xdr:rowOff>
    </xdr:from>
    <xdr:to>
      <xdr:col>15</xdr:col>
      <xdr:colOff>50800</xdr:colOff>
      <xdr:row>99</xdr:row>
      <xdr:rowOff>70789</xdr:rowOff>
    </xdr:to>
    <xdr:cxnSp macro="">
      <xdr:nvCxnSpPr>
        <xdr:cNvPr id="236" name="直線コネクタ 235"/>
        <xdr:cNvCxnSpPr/>
      </xdr:nvCxnSpPr>
      <xdr:spPr>
        <a:xfrm flipV="1">
          <a:off x="2019300" y="17037532"/>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8" name="テキスト ボックス 237"/>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68287</xdr:rowOff>
    </xdr:from>
    <xdr:to>
      <xdr:col>10</xdr:col>
      <xdr:colOff>114300</xdr:colOff>
      <xdr:row>99</xdr:row>
      <xdr:rowOff>70789</xdr:rowOff>
    </xdr:to>
    <xdr:cxnSp macro="">
      <xdr:nvCxnSpPr>
        <xdr:cNvPr id="239" name="直線コネクタ 238"/>
        <xdr:cNvCxnSpPr/>
      </xdr:nvCxnSpPr>
      <xdr:spPr>
        <a:xfrm>
          <a:off x="1130300" y="17041837"/>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41" name="テキスト ボックス 240"/>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43" name="テキスト ボックス 242"/>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79744</xdr:rowOff>
    </xdr:from>
    <xdr:to>
      <xdr:col>24</xdr:col>
      <xdr:colOff>114300</xdr:colOff>
      <xdr:row>99</xdr:row>
      <xdr:rowOff>9894</xdr:rowOff>
    </xdr:to>
    <xdr:sp macro="" textlink="">
      <xdr:nvSpPr>
        <xdr:cNvPr id="249" name="楕円 248"/>
        <xdr:cNvSpPr/>
      </xdr:nvSpPr>
      <xdr:spPr>
        <a:xfrm>
          <a:off x="4584700" y="168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166121</xdr:rowOff>
    </xdr:from>
    <xdr:ext cx="534377" cy="259045"/>
    <xdr:sp macro="" textlink="">
      <xdr:nvSpPr>
        <xdr:cNvPr id="250" name="扶助費該当値テキスト"/>
        <xdr:cNvSpPr txBox="1"/>
      </xdr:nvSpPr>
      <xdr:spPr>
        <a:xfrm>
          <a:off x="4686300" y="167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131763</xdr:rowOff>
    </xdr:from>
    <xdr:to>
      <xdr:col>20</xdr:col>
      <xdr:colOff>38100</xdr:colOff>
      <xdr:row>99</xdr:row>
      <xdr:rowOff>61913</xdr:rowOff>
    </xdr:to>
    <xdr:sp macro="" textlink="">
      <xdr:nvSpPr>
        <xdr:cNvPr id="251" name="楕円 250"/>
        <xdr:cNvSpPr/>
      </xdr:nvSpPr>
      <xdr:spPr>
        <a:xfrm>
          <a:off x="3746500" y="16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53040</xdr:rowOff>
    </xdr:from>
    <xdr:ext cx="534377" cy="259045"/>
    <xdr:sp macro="" textlink="">
      <xdr:nvSpPr>
        <xdr:cNvPr id="252" name="テキスト ボックス 251"/>
        <xdr:cNvSpPr txBox="1"/>
      </xdr:nvSpPr>
      <xdr:spPr>
        <a:xfrm>
          <a:off x="3530111" y="170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13182</xdr:rowOff>
    </xdr:from>
    <xdr:to>
      <xdr:col>15</xdr:col>
      <xdr:colOff>101600</xdr:colOff>
      <xdr:row>99</xdr:row>
      <xdr:rowOff>114782</xdr:rowOff>
    </xdr:to>
    <xdr:sp macro="" textlink="">
      <xdr:nvSpPr>
        <xdr:cNvPr id="253" name="楕円 252"/>
        <xdr:cNvSpPr/>
      </xdr:nvSpPr>
      <xdr:spPr>
        <a:xfrm>
          <a:off x="2857500" y="16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105909</xdr:rowOff>
    </xdr:from>
    <xdr:ext cx="534377" cy="259045"/>
    <xdr:sp macro="" textlink="">
      <xdr:nvSpPr>
        <xdr:cNvPr id="254" name="テキスト ボックス 253"/>
        <xdr:cNvSpPr txBox="1"/>
      </xdr:nvSpPr>
      <xdr:spPr>
        <a:xfrm>
          <a:off x="2641111" y="170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19989</xdr:rowOff>
    </xdr:from>
    <xdr:to>
      <xdr:col>10</xdr:col>
      <xdr:colOff>165100</xdr:colOff>
      <xdr:row>99</xdr:row>
      <xdr:rowOff>121589</xdr:rowOff>
    </xdr:to>
    <xdr:sp macro="" textlink="">
      <xdr:nvSpPr>
        <xdr:cNvPr id="255" name="楕円 254"/>
        <xdr:cNvSpPr/>
      </xdr:nvSpPr>
      <xdr:spPr>
        <a:xfrm>
          <a:off x="1968500" y="169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112716</xdr:rowOff>
    </xdr:from>
    <xdr:ext cx="534377" cy="259045"/>
    <xdr:sp macro="" textlink="">
      <xdr:nvSpPr>
        <xdr:cNvPr id="256" name="テキスト ボックス 255"/>
        <xdr:cNvSpPr txBox="1"/>
      </xdr:nvSpPr>
      <xdr:spPr>
        <a:xfrm>
          <a:off x="1752111" y="170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17487</xdr:rowOff>
    </xdr:from>
    <xdr:to>
      <xdr:col>6</xdr:col>
      <xdr:colOff>38100</xdr:colOff>
      <xdr:row>99</xdr:row>
      <xdr:rowOff>119087</xdr:rowOff>
    </xdr:to>
    <xdr:sp macro="" textlink="">
      <xdr:nvSpPr>
        <xdr:cNvPr id="257" name="楕円 256"/>
        <xdr:cNvSpPr/>
      </xdr:nvSpPr>
      <xdr:spPr>
        <a:xfrm>
          <a:off x="1079500" y="169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110214</xdr:rowOff>
    </xdr:from>
    <xdr:ext cx="534377" cy="259045"/>
    <xdr:sp macro="" textlink="">
      <xdr:nvSpPr>
        <xdr:cNvPr id="258" name="テキスト ボックス 257"/>
        <xdr:cNvSpPr txBox="1"/>
      </xdr:nvSpPr>
      <xdr:spPr>
        <a:xfrm>
          <a:off x="863111" y="170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83" name="直線コネクタ 282"/>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4" name="補助費等最小値テキスト"/>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5" name="直線コネクタ 284"/>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6" name="補助費等最大値テキスト"/>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7" name="直線コネクタ 286"/>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84965</xdr:rowOff>
    </xdr:from>
    <xdr:to>
      <xdr:col>55</xdr:col>
      <xdr:colOff>0</xdr:colOff>
      <xdr:row>37</xdr:row>
      <xdr:rowOff>81681</xdr:rowOff>
    </xdr:to>
    <xdr:cxnSp macro="">
      <xdr:nvCxnSpPr>
        <xdr:cNvPr id="288" name="直線コネクタ 287"/>
        <xdr:cNvCxnSpPr/>
      </xdr:nvCxnSpPr>
      <xdr:spPr>
        <a:xfrm flipV="1">
          <a:off x="9639300" y="5571365"/>
          <a:ext cx="838200" cy="8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136158</xdr:rowOff>
    </xdr:from>
    <xdr:ext cx="599010" cy="259045"/>
    <xdr:sp macro="" textlink="">
      <xdr:nvSpPr>
        <xdr:cNvPr id="289" name="補助費等平均値テキスト"/>
        <xdr:cNvSpPr txBox="1"/>
      </xdr:nvSpPr>
      <xdr:spPr>
        <a:xfrm>
          <a:off x="10528300" y="5794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90" name="フローチャート: 判断 289"/>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81681</xdr:rowOff>
    </xdr:from>
    <xdr:to>
      <xdr:col>50</xdr:col>
      <xdr:colOff>114300</xdr:colOff>
      <xdr:row>37</xdr:row>
      <xdr:rowOff>87092</xdr:rowOff>
    </xdr:to>
    <xdr:cxnSp macro="">
      <xdr:nvCxnSpPr>
        <xdr:cNvPr id="291" name="直線コネクタ 290"/>
        <xdr:cNvCxnSpPr/>
      </xdr:nvCxnSpPr>
      <xdr:spPr>
        <a:xfrm flipV="1">
          <a:off x="8750300" y="6425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92" name="フローチャート: 判断 291"/>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93" name="テキスト ボックス 292"/>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68385</xdr:rowOff>
    </xdr:from>
    <xdr:to>
      <xdr:col>45</xdr:col>
      <xdr:colOff>177800</xdr:colOff>
      <xdr:row>37</xdr:row>
      <xdr:rowOff>87092</xdr:rowOff>
    </xdr:to>
    <xdr:cxnSp macro="">
      <xdr:nvCxnSpPr>
        <xdr:cNvPr id="294" name="直線コネクタ 293"/>
        <xdr:cNvCxnSpPr/>
      </xdr:nvCxnSpPr>
      <xdr:spPr>
        <a:xfrm>
          <a:off x="7861300" y="641203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5" name="フローチャート: 判断 294"/>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6" name="テキスト ボックス 295"/>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68385</xdr:rowOff>
    </xdr:from>
    <xdr:to>
      <xdr:col>41</xdr:col>
      <xdr:colOff>50800</xdr:colOff>
      <xdr:row>38</xdr:row>
      <xdr:rowOff>53762</xdr:rowOff>
    </xdr:to>
    <xdr:cxnSp macro="">
      <xdr:nvCxnSpPr>
        <xdr:cNvPr id="297" name="直線コネクタ 296"/>
        <xdr:cNvCxnSpPr/>
      </xdr:nvCxnSpPr>
      <xdr:spPr>
        <a:xfrm flipV="1">
          <a:off x="6972300" y="6412035"/>
          <a:ext cx="889000" cy="15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8" name="フローチャート: 判断 297"/>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9" name="テキスト ボックス 298"/>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300" name="フローチャート: 判断 299"/>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301" name="テキスト ボックス 300"/>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34165</xdr:rowOff>
    </xdr:from>
    <xdr:to>
      <xdr:col>55</xdr:col>
      <xdr:colOff>50800</xdr:colOff>
      <xdr:row>32</xdr:row>
      <xdr:rowOff>135765</xdr:rowOff>
    </xdr:to>
    <xdr:sp macro="" textlink="">
      <xdr:nvSpPr>
        <xdr:cNvPr id="307" name="楕円 306"/>
        <xdr:cNvSpPr/>
      </xdr:nvSpPr>
      <xdr:spPr>
        <a:xfrm>
          <a:off x="10426700" y="55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57042</xdr:rowOff>
    </xdr:from>
    <xdr:ext cx="599010" cy="259045"/>
    <xdr:sp macro="" textlink="">
      <xdr:nvSpPr>
        <xdr:cNvPr id="308" name="補助費等該当値テキスト"/>
        <xdr:cNvSpPr txBox="1"/>
      </xdr:nvSpPr>
      <xdr:spPr>
        <a:xfrm>
          <a:off x="10528300" y="53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30881</xdr:rowOff>
    </xdr:from>
    <xdr:to>
      <xdr:col>50</xdr:col>
      <xdr:colOff>165100</xdr:colOff>
      <xdr:row>37</xdr:row>
      <xdr:rowOff>132481</xdr:rowOff>
    </xdr:to>
    <xdr:sp macro="" textlink="">
      <xdr:nvSpPr>
        <xdr:cNvPr id="309" name="楕円 308"/>
        <xdr:cNvSpPr/>
      </xdr:nvSpPr>
      <xdr:spPr>
        <a:xfrm>
          <a:off x="9588500" y="63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149008</xdr:rowOff>
    </xdr:from>
    <xdr:ext cx="534377" cy="259045"/>
    <xdr:sp macro="" textlink="">
      <xdr:nvSpPr>
        <xdr:cNvPr id="310" name="テキスト ボックス 309"/>
        <xdr:cNvSpPr txBox="1"/>
      </xdr:nvSpPr>
      <xdr:spPr>
        <a:xfrm>
          <a:off x="9372111" y="61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36292</xdr:rowOff>
    </xdr:from>
    <xdr:to>
      <xdr:col>46</xdr:col>
      <xdr:colOff>38100</xdr:colOff>
      <xdr:row>37</xdr:row>
      <xdr:rowOff>137892</xdr:rowOff>
    </xdr:to>
    <xdr:sp macro="" textlink="">
      <xdr:nvSpPr>
        <xdr:cNvPr id="311" name="楕円 310"/>
        <xdr:cNvSpPr/>
      </xdr:nvSpPr>
      <xdr:spPr>
        <a:xfrm>
          <a:off x="8699500" y="63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154419</xdr:rowOff>
    </xdr:from>
    <xdr:ext cx="534377" cy="259045"/>
    <xdr:sp macro="" textlink="">
      <xdr:nvSpPr>
        <xdr:cNvPr id="312" name="テキスト ボックス 311"/>
        <xdr:cNvSpPr txBox="1"/>
      </xdr:nvSpPr>
      <xdr:spPr>
        <a:xfrm>
          <a:off x="8483111" y="61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17585</xdr:rowOff>
    </xdr:from>
    <xdr:to>
      <xdr:col>41</xdr:col>
      <xdr:colOff>101600</xdr:colOff>
      <xdr:row>37</xdr:row>
      <xdr:rowOff>119185</xdr:rowOff>
    </xdr:to>
    <xdr:sp macro="" textlink="">
      <xdr:nvSpPr>
        <xdr:cNvPr id="313" name="楕円 312"/>
        <xdr:cNvSpPr/>
      </xdr:nvSpPr>
      <xdr:spPr>
        <a:xfrm>
          <a:off x="7810500" y="636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135712</xdr:rowOff>
    </xdr:from>
    <xdr:ext cx="534377" cy="259045"/>
    <xdr:sp macro="" textlink="">
      <xdr:nvSpPr>
        <xdr:cNvPr id="314" name="テキスト ボックス 313"/>
        <xdr:cNvSpPr txBox="1"/>
      </xdr:nvSpPr>
      <xdr:spPr>
        <a:xfrm>
          <a:off x="7594111" y="61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2962</xdr:rowOff>
    </xdr:from>
    <xdr:to>
      <xdr:col>36</xdr:col>
      <xdr:colOff>165100</xdr:colOff>
      <xdr:row>38</xdr:row>
      <xdr:rowOff>104562</xdr:rowOff>
    </xdr:to>
    <xdr:sp macro="" textlink="">
      <xdr:nvSpPr>
        <xdr:cNvPr id="315" name="楕円 314"/>
        <xdr:cNvSpPr/>
      </xdr:nvSpPr>
      <xdr:spPr>
        <a:xfrm>
          <a:off x="6921500" y="65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121088</xdr:rowOff>
    </xdr:from>
    <xdr:ext cx="534377" cy="259045"/>
    <xdr:sp macro="" textlink="">
      <xdr:nvSpPr>
        <xdr:cNvPr id="316" name="テキスト ボックス 315"/>
        <xdr:cNvSpPr txBox="1"/>
      </xdr:nvSpPr>
      <xdr:spPr>
        <a:xfrm>
          <a:off x="6705111" y="629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1" name="直線コネクタ 340"/>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2"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3" name="直線コネクタ 342"/>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4"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5" name="直線コネクタ 344"/>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13589</xdr:rowOff>
    </xdr:from>
    <xdr:to>
      <xdr:col>55</xdr:col>
      <xdr:colOff>0</xdr:colOff>
      <xdr:row>57</xdr:row>
      <xdr:rowOff>19672</xdr:rowOff>
    </xdr:to>
    <xdr:cxnSp macro="">
      <xdr:nvCxnSpPr>
        <xdr:cNvPr id="346" name="直線コネクタ 345"/>
        <xdr:cNvCxnSpPr/>
      </xdr:nvCxnSpPr>
      <xdr:spPr>
        <a:xfrm flipV="1">
          <a:off x="9639300" y="9271889"/>
          <a:ext cx="838200" cy="5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7"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8" name="フローチャート: 判断 347"/>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19672</xdr:rowOff>
    </xdr:from>
    <xdr:to>
      <xdr:col>50</xdr:col>
      <xdr:colOff>114300</xdr:colOff>
      <xdr:row>57</xdr:row>
      <xdr:rowOff>169176</xdr:rowOff>
    </xdr:to>
    <xdr:cxnSp macro="">
      <xdr:nvCxnSpPr>
        <xdr:cNvPr id="349" name="直線コネクタ 348"/>
        <xdr:cNvCxnSpPr/>
      </xdr:nvCxnSpPr>
      <xdr:spPr>
        <a:xfrm flipV="1">
          <a:off x="8750300" y="9792322"/>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0" name="フローチャート: 判断 349"/>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51" name="テキスト ボックス 350"/>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58890</xdr:rowOff>
    </xdr:from>
    <xdr:to>
      <xdr:col>45</xdr:col>
      <xdr:colOff>177800</xdr:colOff>
      <xdr:row>57</xdr:row>
      <xdr:rowOff>169176</xdr:rowOff>
    </xdr:to>
    <xdr:cxnSp macro="">
      <xdr:nvCxnSpPr>
        <xdr:cNvPr id="352" name="直線コネクタ 351"/>
        <xdr:cNvCxnSpPr/>
      </xdr:nvCxnSpPr>
      <xdr:spPr>
        <a:xfrm>
          <a:off x="7861300" y="9660090"/>
          <a:ext cx="889000" cy="2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3" name="フローチャート: 判断 352"/>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157967</xdr:rowOff>
    </xdr:from>
    <xdr:ext cx="534377" cy="259045"/>
    <xdr:sp macro="" textlink="">
      <xdr:nvSpPr>
        <xdr:cNvPr id="354" name="テキスト ボックス 353"/>
        <xdr:cNvSpPr txBox="1"/>
      </xdr:nvSpPr>
      <xdr:spPr>
        <a:xfrm>
          <a:off x="8483111" y="94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58890</xdr:rowOff>
    </xdr:from>
    <xdr:to>
      <xdr:col>41</xdr:col>
      <xdr:colOff>50800</xdr:colOff>
      <xdr:row>58</xdr:row>
      <xdr:rowOff>17958</xdr:rowOff>
    </xdr:to>
    <xdr:cxnSp macro="">
      <xdr:nvCxnSpPr>
        <xdr:cNvPr id="355" name="直線コネクタ 354"/>
        <xdr:cNvCxnSpPr/>
      </xdr:nvCxnSpPr>
      <xdr:spPr>
        <a:xfrm flipV="1">
          <a:off x="6972300" y="9660090"/>
          <a:ext cx="889000"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6" name="フローチャート: 判断 355"/>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7" name="テキスト ボックス 356"/>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8" name="フローチャート: 判断 357"/>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9" name="テキスト ボックス 358"/>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134239</xdr:rowOff>
    </xdr:from>
    <xdr:to>
      <xdr:col>55</xdr:col>
      <xdr:colOff>50800</xdr:colOff>
      <xdr:row>54</xdr:row>
      <xdr:rowOff>64389</xdr:rowOff>
    </xdr:to>
    <xdr:sp macro="" textlink="">
      <xdr:nvSpPr>
        <xdr:cNvPr id="365" name="楕円 364"/>
        <xdr:cNvSpPr/>
      </xdr:nvSpPr>
      <xdr:spPr>
        <a:xfrm>
          <a:off x="10426700" y="92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157116</xdr:rowOff>
    </xdr:from>
    <xdr:ext cx="534377" cy="259045"/>
    <xdr:sp macro="" textlink="">
      <xdr:nvSpPr>
        <xdr:cNvPr id="366" name="普通建設事業費該当値テキスト"/>
        <xdr:cNvSpPr txBox="1"/>
      </xdr:nvSpPr>
      <xdr:spPr>
        <a:xfrm>
          <a:off x="10528300" y="90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140322</xdr:rowOff>
    </xdr:from>
    <xdr:to>
      <xdr:col>50</xdr:col>
      <xdr:colOff>165100</xdr:colOff>
      <xdr:row>57</xdr:row>
      <xdr:rowOff>70472</xdr:rowOff>
    </xdr:to>
    <xdr:sp macro="" textlink="">
      <xdr:nvSpPr>
        <xdr:cNvPr id="367" name="楕円 366"/>
        <xdr:cNvSpPr/>
      </xdr:nvSpPr>
      <xdr:spPr>
        <a:xfrm>
          <a:off x="9588500" y="97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61599</xdr:rowOff>
    </xdr:from>
    <xdr:ext cx="534377" cy="259045"/>
    <xdr:sp macro="" textlink="">
      <xdr:nvSpPr>
        <xdr:cNvPr id="368" name="テキスト ボックス 367"/>
        <xdr:cNvSpPr txBox="1"/>
      </xdr:nvSpPr>
      <xdr:spPr>
        <a:xfrm>
          <a:off x="9372111" y="98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118376</xdr:rowOff>
    </xdr:from>
    <xdr:to>
      <xdr:col>46</xdr:col>
      <xdr:colOff>38100</xdr:colOff>
      <xdr:row>58</xdr:row>
      <xdr:rowOff>48526</xdr:rowOff>
    </xdr:to>
    <xdr:sp macro="" textlink="">
      <xdr:nvSpPr>
        <xdr:cNvPr id="369" name="楕円 368"/>
        <xdr:cNvSpPr/>
      </xdr:nvSpPr>
      <xdr:spPr>
        <a:xfrm>
          <a:off x="86995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39653</xdr:rowOff>
    </xdr:from>
    <xdr:ext cx="534377" cy="259045"/>
    <xdr:sp macro="" textlink="">
      <xdr:nvSpPr>
        <xdr:cNvPr id="370" name="テキスト ボックス 369"/>
        <xdr:cNvSpPr txBox="1"/>
      </xdr:nvSpPr>
      <xdr:spPr>
        <a:xfrm>
          <a:off x="8483111" y="99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8090</xdr:rowOff>
    </xdr:from>
    <xdr:to>
      <xdr:col>41</xdr:col>
      <xdr:colOff>101600</xdr:colOff>
      <xdr:row>56</xdr:row>
      <xdr:rowOff>109690</xdr:rowOff>
    </xdr:to>
    <xdr:sp macro="" textlink="">
      <xdr:nvSpPr>
        <xdr:cNvPr id="371" name="楕円 370"/>
        <xdr:cNvSpPr/>
      </xdr:nvSpPr>
      <xdr:spPr>
        <a:xfrm>
          <a:off x="7810500" y="96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126217</xdr:rowOff>
    </xdr:from>
    <xdr:ext cx="534377" cy="259045"/>
    <xdr:sp macro="" textlink="">
      <xdr:nvSpPr>
        <xdr:cNvPr id="372" name="テキスト ボックス 371"/>
        <xdr:cNvSpPr txBox="1"/>
      </xdr:nvSpPr>
      <xdr:spPr>
        <a:xfrm>
          <a:off x="7594111" y="93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138608</xdr:rowOff>
    </xdr:from>
    <xdr:to>
      <xdr:col>36</xdr:col>
      <xdr:colOff>165100</xdr:colOff>
      <xdr:row>58</xdr:row>
      <xdr:rowOff>68758</xdr:rowOff>
    </xdr:to>
    <xdr:sp macro="" textlink="">
      <xdr:nvSpPr>
        <xdr:cNvPr id="373" name="楕円 372"/>
        <xdr:cNvSpPr/>
      </xdr:nvSpPr>
      <xdr:spPr>
        <a:xfrm>
          <a:off x="6921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59885</xdr:rowOff>
    </xdr:from>
    <xdr:ext cx="534377" cy="259045"/>
    <xdr:sp macro="" textlink="">
      <xdr:nvSpPr>
        <xdr:cNvPr id="374" name="テキスト ボックス 373"/>
        <xdr:cNvSpPr txBox="1"/>
      </xdr:nvSpPr>
      <xdr:spPr>
        <a:xfrm>
          <a:off x="6705111" y="100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8" name="直線コネクタ 397"/>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9"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0" name="直線コネクタ 399"/>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1"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2" name="直線コネクタ 401"/>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109640</xdr:rowOff>
    </xdr:from>
    <xdr:to>
      <xdr:col>55</xdr:col>
      <xdr:colOff>0</xdr:colOff>
      <xdr:row>78</xdr:row>
      <xdr:rowOff>45079</xdr:rowOff>
    </xdr:to>
    <xdr:cxnSp macro="">
      <xdr:nvCxnSpPr>
        <xdr:cNvPr id="403" name="直線コネクタ 402"/>
        <xdr:cNvCxnSpPr/>
      </xdr:nvCxnSpPr>
      <xdr:spPr>
        <a:xfrm flipV="1">
          <a:off x="9639300" y="13311290"/>
          <a:ext cx="838200" cy="1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4"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5" name="フローチャート: 判断 404"/>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45079</xdr:rowOff>
    </xdr:from>
    <xdr:to>
      <xdr:col>50</xdr:col>
      <xdr:colOff>114300</xdr:colOff>
      <xdr:row>78</xdr:row>
      <xdr:rowOff>81217</xdr:rowOff>
    </xdr:to>
    <xdr:cxnSp macro="">
      <xdr:nvCxnSpPr>
        <xdr:cNvPr id="406" name="直線コネクタ 405"/>
        <xdr:cNvCxnSpPr/>
      </xdr:nvCxnSpPr>
      <xdr:spPr>
        <a:xfrm flipV="1">
          <a:off x="8750300" y="13418179"/>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7" name="フローチャート: 判断 406"/>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8" name="テキスト ボックス 407"/>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81217</xdr:rowOff>
    </xdr:from>
    <xdr:to>
      <xdr:col>45</xdr:col>
      <xdr:colOff>177800</xdr:colOff>
      <xdr:row>78</xdr:row>
      <xdr:rowOff>119641</xdr:rowOff>
    </xdr:to>
    <xdr:cxnSp macro="">
      <xdr:nvCxnSpPr>
        <xdr:cNvPr id="409" name="直線コネクタ 408"/>
        <xdr:cNvCxnSpPr/>
      </xdr:nvCxnSpPr>
      <xdr:spPr>
        <a:xfrm flipV="1">
          <a:off x="7861300" y="13454317"/>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0" name="フローチャート: 判断 409"/>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11" name="テキスト ボックス 410"/>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81178</xdr:rowOff>
    </xdr:from>
    <xdr:to>
      <xdr:col>41</xdr:col>
      <xdr:colOff>50800</xdr:colOff>
      <xdr:row>78</xdr:row>
      <xdr:rowOff>119641</xdr:rowOff>
    </xdr:to>
    <xdr:cxnSp macro="">
      <xdr:nvCxnSpPr>
        <xdr:cNvPr id="412" name="直線コネクタ 411"/>
        <xdr:cNvCxnSpPr/>
      </xdr:nvCxnSpPr>
      <xdr:spPr>
        <a:xfrm>
          <a:off x="6972300" y="13454278"/>
          <a:ext cx="889000" cy="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3" name="フローチャート: 判断 412"/>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4" name="テキスト ボックス 413"/>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5" name="フローチャート: 判断 414"/>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6" name="テキスト ボックス 415"/>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58840</xdr:rowOff>
    </xdr:from>
    <xdr:to>
      <xdr:col>55</xdr:col>
      <xdr:colOff>50800</xdr:colOff>
      <xdr:row>77</xdr:row>
      <xdr:rowOff>160440</xdr:rowOff>
    </xdr:to>
    <xdr:sp macro="" textlink="">
      <xdr:nvSpPr>
        <xdr:cNvPr id="422" name="楕円 421"/>
        <xdr:cNvSpPr/>
      </xdr:nvSpPr>
      <xdr:spPr>
        <a:xfrm>
          <a:off x="104267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37267</xdr:rowOff>
    </xdr:from>
    <xdr:ext cx="534377" cy="259045"/>
    <xdr:sp macro="" textlink="">
      <xdr:nvSpPr>
        <xdr:cNvPr id="423" name="普通建設事業費 （ うち新規整備　）該当値テキスト"/>
        <xdr:cNvSpPr txBox="1"/>
      </xdr:nvSpPr>
      <xdr:spPr>
        <a:xfrm>
          <a:off x="10528300"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165729</xdr:rowOff>
    </xdr:from>
    <xdr:to>
      <xdr:col>50</xdr:col>
      <xdr:colOff>165100</xdr:colOff>
      <xdr:row>78</xdr:row>
      <xdr:rowOff>95879</xdr:rowOff>
    </xdr:to>
    <xdr:sp macro="" textlink="">
      <xdr:nvSpPr>
        <xdr:cNvPr id="424" name="楕円 423"/>
        <xdr:cNvSpPr/>
      </xdr:nvSpPr>
      <xdr:spPr>
        <a:xfrm>
          <a:off x="9588500" y="133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87006</xdr:rowOff>
    </xdr:from>
    <xdr:ext cx="469744" cy="259045"/>
    <xdr:sp macro="" textlink="">
      <xdr:nvSpPr>
        <xdr:cNvPr id="425" name="テキスト ボックス 424"/>
        <xdr:cNvSpPr txBox="1"/>
      </xdr:nvSpPr>
      <xdr:spPr>
        <a:xfrm>
          <a:off x="9404428" y="134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30417</xdr:rowOff>
    </xdr:from>
    <xdr:to>
      <xdr:col>46</xdr:col>
      <xdr:colOff>38100</xdr:colOff>
      <xdr:row>78</xdr:row>
      <xdr:rowOff>132017</xdr:rowOff>
    </xdr:to>
    <xdr:sp macro="" textlink="">
      <xdr:nvSpPr>
        <xdr:cNvPr id="426" name="楕円 425"/>
        <xdr:cNvSpPr/>
      </xdr:nvSpPr>
      <xdr:spPr>
        <a:xfrm>
          <a:off x="8699500" y="13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123144</xdr:rowOff>
    </xdr:from>
    <xdr:ext cx="469744" cy="259045"/>
    <xdr:sp macro="" textlink="">
      <xdr:nvSpPr>
        <xdr:cNvPr id="427" name="テキスト ボックス 426"/>
        <xdr:cNvSpPr txBox="1"/>
      </xdr:nvSpPr>
      <xdr:spPr>
        <a:xfrm>
          <a:off x="8515428" y="134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68841</xdr:rowOff>
    </xdr:from>
    <xdr:to>
      <xdr:col>41</xdr:col>
      <xdr:colOff>101600</xdr:colOff>
      <xdr:row>78</xdr:row>
      <xdr:rowOff>170441</xdr:rowOff>
    </xdr:to>
    <xdr:sp macro="" textlink="">
      <xdr:nvSpPr>
        <xdr:cNvPr id="428" name="楕円 427"/>
        <xdr:cNvSpPr/>
      </xdr:nvSpPr>
      <xdr:spPr>
        <a:xfrm>
          <a:off x="7810500" y="134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161568</xdr:rowOff>
    </xdr:from>
    <xdr:ext cx="469744" cy="259045"/>
    <xdr:sp macro="" textlink="">
      <xdr:nvSpPr>
        <xdr:cNvPr id="429" name="テキスト ボックス 428"/>
        <xdr:cNvSpPr txBox="1"/>
      </xdr:nvSpPr>
      <xdr:spPr>
        <a:xfrm>
          <a:off x="7626428" y="1353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30378</xdr:rowOff>
    </xdr:from>
    <xdr:to>
      <xdr:col>36</xdr:col>
      <xdr:colOff>165100</xdr:colOff>
      <xdr:row>78</xdr:row>
      <xdr:rowOff>131978</xdr:rowOff>
    </xdr:to>
    <xdr:sp macro="" textlink="">
      <xdr:nvSpPr>
        <xdr:cNvPr id="430" name="楕円 429"/>
        <xdr:cNvSpPr/>
      </xdr:nvSpPr>
      <xdr:spPr>
        <a:xfrm>
          <a:off x="6921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123105</xdr:rowOff>
    </xdr:from>
    <xdr:ext cx="469744" cy="259045"/>
    <xdr:sp macro="" textlink="">
      <xdr:nvSpPr>
        <xdr:cNvPr id="431" name="テキスト ボックス 430"/>
        <xdr:cNvSpPr txBox="1"/>
      </xdr:nvSpPr>
      <xdr:spPr>
        <a:xfrm>
          <a:off x="6737428" y="134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5" name="直線コネクタ 454"/>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6"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7" name="直線コネクタ 456"/>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8"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9" name="直線コネクタ 458"/>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12979</xdr:rowOff>
    </xdr:from>
    <xdr:to>
      <xdr:col>55</xdr:col>
      <xdr:colOff>0</xdr:colOff>
      <xdr:row>97</xdr:row>
      <xdr:rowOff>133135</xdr:rowOff>
    </xdr:to>
    <xdr:cxnSp macro="">
      <xdr:nvCxnSpPr>
        <xdr:cNvPr id="460" name="直線コネクタ 459"/>
        <xdr:cNvCxnSpPr/>
      </xdr:nvCxnSpPr>
      <xdr:spPr>
        <a:xfrm>
          <a:off x="9639300" y="16643629"/>
          <a:ext cx="838200" cy="1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61" name="普通建設事業費 （ うち更新整備　）平均値テキスト"/>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2" name="フローチャート: 判断 461"/>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12979</xdr:rowOff>
    </xdr:from>
    <xdr:to>
      <xdr:col>50</xdr:col>
      <xdr:colOff>114300</xdr:colOff>
      <xdr:row>97</xdr:row>
      <xdr:rowOff>15520</xdr:rowOff>
    </xdr:to>
    <xdr:cxnSp macro="">
      <xdr:nvCxnSpPr>
        <xdr:cNvPr id="463" name="直線コネクタ 462"/>
        <xdr:cNvCxnSpPr/>
      </xdr:nvCxnSpPr>
      <xdr:spPr>
        <a:xfrm flipV="1">
          <a:off x="8750300" y="1664362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4" name="フローチャート: 判断 463"/>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5" name="テキスト ボックス 464"/>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73113</xdr:rowOff>
    </xdr:from>
    <xdr:to>
      <xdr:col>45</xdr:col>
      <xdr:colOff>177800</xdr:colOff>
      <xdr:row>97</xdr:row>
      <xdr:rowOff>15520</xdr:rowOff>
    </xdr:to>
    <xdr:cxnSp macro="">
      <xdr:nvCxnSpPr>
        <xdr:cNvPr id="466" name="直線コネクタ 465"/>
        <xdr:cNvCxnSpPr/>
      </xdr:nvCxnSpPr>
      <xdr:spPr>
        <a:xfrm>
          <a:off x="7861300" y="16360863"/>
          <a:ext cx="889000" cy="28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7" name="フローチャート: 判断 466"/>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8" name="テキスト ボックス 467"/>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73113</xdr:rowOff>
    </xdr:from>
    <xdr:to>
      <xdr:col>41</xdr:col>
      <xdr:colOff>50800</xdr:colOff>
      <xdr:row>97</xdr:row>
      <xdr:rowOff>18123</xdr:rowOff>
    </xdr:to>
    <xdr:cxnSp macro="">
      <xdr:nvCxnSpPr>
        <xdr:cNvPr id="469" name="直線コネクタ 468"/>
        <xdr:cNvCxnSpPr/>
      </xdr:nvCxnSpPr>
      <xdr:spPr>
        <a:xfrm flipV="1">
          <a:off x="6972300" y="16360863"/>
          <a:ext cx="889000" cy="28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0" name="フローチャート: 判断 469"/>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71" name="テキスト ボックス 470"/>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2" name="フローチャート: 判断 471"/>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3" name="テキスト ボックス 472"/>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82335</xdr:rowOff>
    </xdr:from>
    <xdr:to>
      <xdr:col>55</xdr:col>
      <xdr:colOff>50800</xdr:colOff>
      <xdr:row>98</xdr:row>
      <xdr:rowOff>12485</xdr:rowOff>
    </xdr:to>
    <xdr:sp macro="" textlink="">
      <xdr:nvSpPr>
        <xdr:cNvPr id="479" name="楕円 478"/>
        <xdr:cNvSpPr/>
      </xdr:nvSpPr>
      <xdr:spPr>
        <a:xfrm>
          <a:off x="10426700" y="167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168712</xdr:rowOff>
    </xdr:from>
    <xdr:ext cx="534377" cy="259045"/>
    <xdr:sp macro="" textlink="">
      <xdr:nvSpPr>
        <xdr:cNvPr id="480" name="普通建設事業費 （ うち更新整備　）該当値テキスト"/>
        <xdr:cNvSpPr txBox="1"/>
      </xdr:nvSpPr>
      <xdr:spPr>
        <a:xfrm>
          <a:off x="10528300" y="166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133629</xdr:rowOff>
    </xdr:from>
    <xdr:to>
      <xdr:col>50</xdr:col>
      <xdr:colOff>165100</xdr:colOff>
      <xdr:row>97</xdr:row>
      <xdr:rowOff>63779</xdr:rowOff>
    </xdr:to>
    <xdr:sp macro="" textlink="">
      <xdr:nvSpPr>
        <xdr:cNvPr id="481" name="楕円 480"/>
        <xdr:cNvSpPr/>
      </xdr:nvSpPr>
      <xdr:spPr>
        <a:xfrm>
          <a:off x="9588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54906</xdr:rowOff>
    </xdr:from>
    <xdr:ext cx="534377" cy="259045"/>
    <xdr:sp macro="" textlink="">
      <xdr:nvSpPr>
        <xdr:cNvPr id="482" name="テキスト ボックス 481"/>
        <xdr:cNvSpPr txBox="1"/>
      </xdr:nvSpPr>
      <xdr:spPr>
        <a:xfrm>
          <a:off x="9372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136170</xdr:rowOff>
    </xdr:from>
    <xdr:to>
      <xdr:col>46</xdr:col>
      <xdr:colOff>38100</xdr:colOff>
      <xdr:row>97</xdr:row>
      <xdr:rowOff>66320</xdr:rowOff>
    </xdr:to>
    <xdr:sp macro="" textlink="">
      <xdr:nvSpPr>
        <xdr:cNvPr id="483" name="楕円 482"/>
        <xdr:cNvSpPr/>
      </xdr:nvSpPr>
      <xdr:spPr>
        <a:xfrm>
          <a:off x="8699500" y="165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57447</xdr:rowOff>
    </xdr:from>
    <xdr:ext cx="534377" cy="259045"/>
    <xdr:sp macro="" textlink="">
      <xdr:nvSpPr>
        <xdr:cNvPr id="484" name="テキスト ボックス 483"/>
        <xdr:cNvSpPr txBox="1"/>
      </xdr:nvSpPr>
      <xdr:spPr>
        <a:xfrm>
          <a:off x="8483111" y="16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22313</xdr:rowOff>
    </xdr:from>
    <xdr:to>
      <xdr:col>41</xdr:col>
      <xdr:colOff>101600</xdr:colOff>
      <xdr:row>95</xdr:row>
      <xdr:rowOff>123913</xdr:rowOff>
    </xdr:to>
    <xdr:sp macro="" textlink="">
      <xdr:nvSpPr>
        <xdr:cNvPr id="485" name="楕円 484"/>
        <xdr:cNvSpPr/>
      </xdr:nvSpPr>
      <xdr:spPr>
        <a:xfrm>
          <a:off x="7810500" y="163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140440</xdr:rowOff>
    </xdr:from>
    <xdr:ext cx="534377" cy="259045"/>
    <xdr:sp macro="" textlink="">
      <xdr:nvSpPr>
        <xdr:cNvPr id="486" name="テキスト ボックス 485"/>
        <xdr:cNvSpPr txBox="1"/>
      </xdr:nvSpPr>
      <xdr:spPr>
        <a:xfrm>
          <a:off x="7594111" y="160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138773</xdr:rowOff>
    </xdr:from>
    <xdr:to>
      <xdr:col>36</xdr:col>
      <xdr:colOff>165100</xdr:colOff>
      <xdr:row>97</xdr:row>
      <xdr:rowOff>68923</xdr:rowOff>
    </xdr:to>
    <xdr:sp macro="" textlink="">
      <xdr:nvSpPr>
        <xdr:cNvPr id="487" name="楕円 486"/>
        <xdr:cNvSpPr/>
      </xdr:nvSpPr>
      <xdr:spPr>
        <a:xfrm>
          <a:off x="6921500" y="165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60050</xdr:rowOff>
    </xdr:from>
    <xdr:ext cx="534377" cy="259045"/>
    <xdr:sp macro="" textlink="">
      <xdr:nvSpPr>
        <xdr:cNvPr id="488" name="テキスト ボックス 487"/>
        <xdr:cNvSpPr txBox="1"/>
      </xdr:nvSpPr>
      <xdr:spPr>
        <a:xfrm>
          <a:off x="6705111" y="166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2" name="直線コネクタ 511"/>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5"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6" name="直線コネクタ 515"/>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29934</xdr:rowOff>
    </xdr:from>
    <xdr:to>
      <xdr:col>85</xdr:col>
      <xdr:colOff>127000</xdr:colOff>
      <xdr:row>39</xdr:row>
      <xdr:rowOff>42659</xdr:rowOff>
    </xdr:to>
    <xdr:cxnSp macro="">
      <xdr:nvCxnSpPr>
        <xdr:cNvPr id="517" name="直線コネクタ 516"/>
        <xdr:cNvCxnSpPr/>
      </xdr:nvCxnSpPr>
      <xdr:spPr>
        <a:xfrm>
          <a:off x="15481300" y="6716484"/>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8"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9" name="フローチャート: 判断 518"/>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24295</xdr:rowOff>
    </xdr:from>
    <xdr:to>
      <xdr:col>81</xdr:col>
      <xdr:colOff>50800</xdr:colOff>
      <xdr:row>39</xdr:row>
      <xdr:rowOff>29934</xdr:rowOff>
    </xdr:to>
    <xdr:cxnSp macro="">
      <xdr:nvCxnSpPr>
        <xdr:cNvPr id="520" name="直線コネクタ 519"/>
        <xdr:cNvCxnSpPr/>
      </xdr:nvCxnSpPr>
      <xdr:spPr>
        <a:xfrm>
          <a:off x="14592300" y="671084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1" name="フローチャート: 判断 520"/>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22" name="テキスト ボックス 521"/>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21781</xdr:rowOff>
    </xdr:from>
    <xdr:to>
      <xdr:col>76</xdr:col>
      <xdr:colOff>114300</xdr:colOff>
      <xdr:row>39</xdr:row>
      <xdr:rowOff>24295</xdr:rowOff>
    </xdr:to>
    <xdr:cxnSp macro="">
      <xdr:nvCxnSpPr>
        <xdr:cNvPr id="523" name="直線コネクタ 522"/>
        <xdr:cNvCxnSpPr/>
      </xdr:nvCxnSpPr>
      <xdr:spPr>
        <a:xfrm>
          <a:off x="13703300" y="670833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4" name="フローチャート: 判断 523"/>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5" name="テキスト ボックス 524"/>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21781</xdr:rowOff>
    </xdr:from>
    <xdr:to>
      <xdr:col>71</xdr:col>
      <xdr:colOff>177800</xdr:colOff>
      <xdr:row>39</xdr:row>
      <xdr:rowOff>36602</xdr:rowOff>
    </xdr:to>
    <xdr:cxnSp macro="">
      <xdr:nvCxnSpPr>
        <xdr:cNvPr id="526" name="直線コネクタ 525"/>
        <xdr:cNvCxnSpPr/>
      </xdr:nvCxnSpPr>
      <xdr:spPr>
        <a:xfrm flipV="1">
          <a:off x="12814300" y="6708331"/>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7" name="フローチャート: 判断 526"/>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8" name="テキスト ボックス 527"/>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9" name="フローチャート: 判断 528"/>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0" name="テキスト ボックス 529"/>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163309</xdr:rowOff>
    </xdr:from>
    <xdr:to>
      <xdr:col>85</xdr:col>
      <xdr:colOff>177800</xdr:colOff>
      <xdr:row>39</xdr:row>
      <xdr:rowOff>93459</xdr:rowOff>
    </xdr:to>
    <xdr:sp macro="" textlink="">
      <xdr:nvSpPr>
        <xdr:cNvPr id="536" name="楕円 535"/>
        <xdr:cNvSpPr/>
      </xdr:nvSpPr>
      <xdr:spPr>
        <a:xfrm>
          <a:off x="162687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78236</xdr:rowOff>
    </xdr:from>
    <xdr:ext cx="313932" cy="259045"/>
    <xdr:sp macro="" textlink="">
      <xdr:nvSpPr>
        <xdr:cNvPr id="537" name="災害復旧事業費該当値テキスト"/>
        <xdr:cNvSpPr txBox="1"/>
      </xdr:nvSpPr>
      <xdr:spPr>
        <a:xfrm>
          <a:off x="16370300" y="6593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150584</xdr:rowOff>
    </xdr:from>
    <xdr:to>
      <xdr:col>81</xdr:col>
      <xdr:colOff>101600</xdr:colOff>
      <xdr:row>39</xdr:row>
      <xdr:rowOff>80734</xdr:rowOff>
    </xdr:to>
    <xdr:sp macro="" textlink="">
      <xdr:nvSpPr>
        <xdr:cNvPr id="538" name="楕円 537"/>
        <xdr:cNvSpPr/>
      </xdr:nvSpPr>
      <xdr:spPr>
        <a:xfrm>
          <a:off x="15430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71861</xdr:rowOff>
    </xdr:from>
    <xdr:ext cx="378565" cy="259045"/>
    <xdr:sp macro="" textlink="">
      <xdr:nvSpPr>
        <xdr:cNvPr id="539" name="テキスト ボックス 538"/>
        <xdr:cNvSpPr txBox="1"/>
      </xdr:nvSpPr>
      <xdr:spPr>
        <a:xfrm>
          <a:off x="15292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144945</xdr:rowOff>
    </xdr:from>
    <xdr:to>
      <xdr:col>76</xdr:col>
      <xdr:colOff>165100</xdr:colOff>
      <xdr:row>39</xdr:row>
      <xdr:rowOff>75095</xdr:rowOff>
    </xdr:to>
    <xdr:sp macro="" textlink="">
      <xdr:nvSpPr>
        <xdr:cNvPr id="540" name="楕円 539"/>
        <xdr:cNvSpPr/>
      </xdr:nvSpPr>
      <xdr:spPr>
        <a:xfrm>
          <a:off x="14541500" y="66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66222</xdr:rowOff>
    </xdr:from>
    <xdr:ext cx="378565" cy="259045"/>
    <xdr:sp macro="" textlink="">
      <xdr:nvSpPr>
        <xdr:cNvPr id="541" name="テキスト ボックス 540"/>
        <xdr:cNvSpPr txBox="1"/>
      </xdr:nvSpPr>
      <xdr:spPr>
        <a:xfrm>
          <a:off x="14403017" y="675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142431</xdr:rowOff>
    </xdr:from>
    <xdr:to>
      <xdr:col>72</xdr:col>
      <xdr:colOff>38100</xdr:colOff>
      <xdr:row>39</xdr:row>
      <xdr:rowOff>72581</xdr:rowOff>
    </xdr:to>
    <xdr:sp macro="" textlink="">
      <xdr:nvSpPr>
        <xdr:cNvPr id="542" name="楕円 541"/>
        <xdr:cNvSpPr/>
      </xdr:nvSpPr>
      <xdr:spPr>
        <a:xfrm>
          <a:off x="13652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63708</xdr:rowOff>
    </xdr:from>
    <xdr:ext cx="378565" cy="259045"/>
    <xdr:sp macro="" textlink="">
      <xdr:nvSpPr>
        <xdr:cNvPr id="543" name="テキスト ボックス 542"/>
        <xdr:cNvSpPr txBox="1"/>
      </xdr:nvSpPr>
      <xdr:spPr>
        <a:xfrm>
          <a:off x="13514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157252</xdr:rowOff>
    </xdr:from>
    <xdr:to>
      <xdr:col>67</xdr:col>
      <xdr:colOff>101600</xdr:colOff>
      <xdr:row>39</xdr:row>
      <xdr:rowOff>87402</xdr:rowOff>
    </xdr:to>
    <xdr:sp macro="" textlink="">
      <xdr:nvSpPr>
        <xdr:cNvPr id="544" name="楕円 543"/>
        <xdr:cNvSpPr/>
      </xdr:nvSpPr>
      <xdr:spPr>
        <a:xfrm>
          <a:off x="12763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78529</xdr:rowOff>
    </xdr:from>
    <xdr:ext cx="378565" cy="259045"/>
    <xdr:sp macro="" textlink="">
      <xdr:nvSpPr>
        <xdr:cNvPr id="545" name="テキスト ボックス 544"/>
        <xdr:cNvSpPr txBox="1"/>
      </xdr:nvSpPr>
      <xdr:spPr>
        <a:xfrm>
          <a:off x="12625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9" name="直線コネクタ 618"/>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0"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1" name="直線コネクタ 620"/>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2"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3" name="直線コネクタ 622"/>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52432</xdr:rowOff>
    </xdr:from>
    <xdr:to>
      <xdr:col>85</xdr:col>
      <xdr:colOff>127000</xdr:colOff>
      <xdr:row>73</xdr:row>
      <xdr:rowOff>77006</xdr:rowOff>
    </xdr:to>
    <xdr:cxnSp macro="">
      <xdr:nvCxnSpPr>
        <xdr:cNvPr id="624" name="直線コネクタ 623"/>
        <xdr:cNvCxnSpPr/>
      </xdr:nvCxnSpPr>
      <xdr:spPr>
        <a:xfrm flipV="1">
          <a:off x="15481300" y="1256828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5" name="公債費平均値テキスト"/>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6" name="フローチャート: 判断 625"/>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56756</xdr:rowOff>
    </xdr:from>
    <xdr:to>
      <xdr:col>81</xdr:col>
      <xdr:colOff>50800</xdr:colOff>
      <xdr:row>73</xdr:row>
      <xdr:rowOff>77006</xdr:rowOff>
    </xdr:to>
    <xdr:cxnSp macro="">
      <xdr:nvCxnSpPr>
        <xdr:cNvPr id="627" name="直線コネクタ 626"/>
        <xdr:cNvCxnSpPr/>
      </xdr:nvCxnSpPr>
      <xdr:spPr>
        <a:xfrm>
          <a:off x="14592300" y="12572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8" name="フローチャート: 判断 627"/>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9" name="テキスト ボックス 628"/>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56756</xdr:rowOff>
    </xdr:from>
    <xdr:to>
      <xdr:col>76</xdr:col>
      <xdr:colOff>114300</xdr:colOff>
      <xdr:row>73</xdr:row>
      <xdr:rowOff>77083</xdr:rowOff>
    </xdr:to>
    <xdr:cxnSp macro="">
      <xdr:nvCxnSpPr>
        <xdr:cNvPr id="630" name="直線コネクタ 629"/>
        <xdr:cNvCxnSpPr/>
      </xdr:nvCxnSpPr>
      <xdr:spPr>
        <a:xfrm flipV="1">
          <a:off x="13703300" y="1257260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1" name="フローチャート: 判断 630"/>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32" name="テキスト ボックス 631"/>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77083</xdr:rowOff>
    </xdr:from>
    <xdr:to>
      <xdr:col>71</xdr:col>
      <xdr:colOff>177800</xdr:colOff>
      <xdr:row>73</xdr:row>
      <xdr:rowOff>91008</xdr:rowOff>
    </xdr:to>
    <xdr:cxnSp macro="">
      <xdr:nvCxnSpPr>
        <xdr:cNvPr id="633" name="直線コネクタ 632"/>
        <xdr:cNvCxnSpPr/>
      </xdr:nvCxnSpPr>
      <xdr:spPr>
        <a:xfrm flipV="1">
          <a:off x="12814300" y="12592933"/>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4" name="フローチャート: 判断 633"/>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5" name="テキスト ボックス 634"/>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6" name="フローチャート: 判断 635"/>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7" name="テキスト ボックス 636"/>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1632</xdr:rowOff>
    </xdr:from>
    <xdr:to>
      <xdr:col>85</xdr:col>
      <xdr:colOff>177800</xdr:colOff>
      <xdr:row>73</xdr:row>
      <xdr:rowOff>103232</xdr:rowOff>
    </xdr:to>
    <xdr:sp macro="" textlink="">
      <xdr:nvSpPr>
        <xdr:cNvPr id="643" name="楕円 642"/>
        <xdr:cNvSpPr/>
      </xdr:nvSpPr>
      <xdr:spPr>
        <a:xfrm>
          <a:off x="16268700" y="125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24509</xdr:rowOff>
    </xdr:from>
    <xdr:ext cx="534377" cy="259045"/>
    <xdr:sp macro="" textlink="">
      <xdr:nvSpPr>
        <xdr:cNvPr id="644" name="公債費該当値テキスト"/>
        <xdr:cNvSpPr txBox="1"/>
      </xdr:nvSpPr>
      <xdr:spPr>
        <a:xfrm>
          <a:off x="16370300" y="123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26206</xdr:rowOff>
    </xdr:from>
    <xdr:to>
      <xdr:col>81</xdr:col>
      <xdr:colOff>101600</xdr:colOff>
      <xdr:row>73</xdr:row>
      <xdr:rowOff>127806</xdr:rowOff>
    </xdr:to>
    <xdr:sp macro="" textlink="">
      <xdr:nvSpPr>
        <xdr:cNvPr id="645" name="楕円 644"/>
        <xdr:cNvSpPr/>
      </xdr:nvSpPr>
      <xdr:spPr>
        <a:xfrm>
          <a:off x="15430500" y="125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144333</xdr:rowOff>
    </xdr:from>
    <xdr:ext cx="534377" cy="259045"/>
    <xdr:sp macro="" textlink="">
      <xdr:nvSpPr>
        <xdr:cNvPr id="646" name="テキスト ボックス 645"/>
        <xdr:cNvSpPr txBox="1"/>
      </xdr:nvSpPr>
      <xdr:spPr>
        <a:xfrm>
          <a:off x="15214111" y="12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5956</xdr:rowOff>
    </xdr:from>
    <xdr:to>
      <xdr:col>76</xdr:col>
      <xdr:colOff>165100</xdr:colOff>
      <xdr:row>73</xdr:row>
      <xdr:rowOff>107556</xdr:rowOff>
    </xdr:to>
    <xdr:sp macro="" textlink="">
      <xdr:nvSpPr>
        <xdr:cNvPr id="647" name="楕円 646"/>
        <xdr:cNvSpPr/>
      </xdr:nvSpPr>
      <xdr:spPr>
        <a:xfrm>
          <a:off x="14541500" y="125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124083</xdr:rowOff>
    </xdr:from>
    <xdr:ext cx="534377" cy="259045"/>
    <xdr:sp macro="" textlink="">
      <xdr:nvSpPr>
        <xdr:cNvPr id="648" name="テキスト ボックス 647"/>
        <xdr:cNvSpPr txBox="1"/>
      </xdr:nvSpPr>
      <xdr:spPr>
        <a:xfrm>
          <a:off x="14325111" y="122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26283</xdr:rowOff>
    </xdr:from>
    <xdr:to>
      <xdr:col>72</xdr:col>
      <xdr:colOff>38100</xdr:colOff>
      <xdr:row>73</xdr:row>
      <xdr:rowOff>127883</xdr:rowOff>
    </xdr:to>
    <xdr:sp macro="" textlink="">
      <xdr:nvSpPr>
        <xdr:cNvPr id="649" name="楕円 648"/>
        <xdr:cNvSpPr/>
      </xdr:nvSpPr>
      <xdr:spPr>
        <a:xfrm>
          <a:off x="13652500" y="12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144410</xdr:rowOff>
    </xdr:from>
    <xdr:ext cx="534377" cy="259045"/>
    <xdr:sp macro="" textlink="">
      <xdr:nvSpPr>
        <xdr:cNvPr id="650" name="テキスト ボックス 649"/>
        <xdr:cNvSpPr txBox="1"/>
      </xdr:nvSpPr>
      <xdr:spPr>
        <a:xfrm>
          <a:off x="13436111" y="123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40208</xdr:rowOff>
    </xdr:from>
    <xdr:to>
      <xdr:col>67</xdr:col>
      <xdr:colOff>101600</xdr:colOff>
      <xdr:row>73</xdr:row>
      <xdr:rowOff>141808</xdr:rowOff>
    </xdr:to>
    <xdr:sp macro="" textlink="">
      <xdr:nvSpPr>
        <xdr:cNvPr id="651" name="楕円 650"/>
        <xdr:cNvSpPr/>
      </xdr:nvSpPr>
      <xdr:spPr>
        <a:xfrm>
          <a:off x="12763500" y="125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158335</xdr:rowOff>
    </xdr:from>
    <xdr:ext cx="534377" cy="259045"/>
    <xdr:sp macro="" textlink="">
      <xdr:nvSpPr>
        <xdr:cNvPr id="652" name="テキスト ボックス 651"/>
        <xdr:cNvSpPr txBox="1"/>
      </xdr:nvSpPr>
      <xdr:spPr>
        <a:xfrm>
          <a:off x="12547111" y="123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4" name="直線コネクタ 673"/>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5"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6" name="直線コネクタ 675"/>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7"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8" name="直線コネクタ 677"/>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161897</xdr:rowOff>
    </xdr:from>
    <xdr:to>
      <xdr:col>85</xdr:col>
      <xdr:colOff>127000</xdr:colOff>
      <xdr:row>96</xdr:row>
      <xdr:rowOff>41013</xdr:rowOff>
    </xdr:to>
    <xdr:cxnSp macro="">
      <xdr:nvCxnSpPr>
        <xdr:cNvPr id="679" name="直線コネクタ 678"/>
        <xdr:cNvCxnSpPr/>
      </xdr:nvCxnSpPr>
      <xdr:spPr>
        <a:xfrm flipV="1">
          <a:off x="15481300" y="16106747"/>
          <a:ext cx="838200" cy="39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45015</xdr:rowOff>
    </xdr:from>
    <xdr:ext cx="534377" cy="259045"/>
    <xdr:sp macro="" textlink="">
      <xdr:nvSpPr>
        <xdr:cNvPr id="680" name="積立金平均値テキスト"/>
        <xdr:cNvSpPr txBox="1"/>
      </xdr:nvSpPr>
      <xdr:spPr>
        <a:xfrm>
          <a:off x="16370300" y="16504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1" name="フローチャート: 判断 680"/>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41013</xdr:rowOff>
    </xdr:from>
    <xdr:to>
      <xdr:col>81</xdr:col>
      <xdr:colOff>50800</xdr:colOff>
      <xdr:row>97</xdr:row>
      <xdr:rowOff>138968</xdr:rowOff>
    </xdr:to>
    <xdr:cxnSp macro="">
      <xdr:nvCxnSpPr>
        <xdr:cNvPr id="682" name="直線コネクタ 681"/>
        <xdr:cNvCxnSpPr/>
      </xdr:nvCxnSpPr>
      <xdr:spPr>
        <a:xfrm flipV="1">
          <a:off x="14592300" y="16500213"/>
          <a:ext cx="889000" cy="2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3" name="フローチャート: 判断 682"/>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4" name="テキスト ボックス 683"/>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159702</xdr:rowOff>
    </xdr:from>
    <xdr:to>
      <xdr:col>76</xdr:col>
      <xdr:colOff>114300</xdr:colOff>
      <xdr:row>97</xdr:row>
      <xdr:rowOff>138968</xdr:rowOff>
    </xdr:to>
    <xdr:cxnSp macro="">
      <xdr:nvCxnSpPr>
        <xdr:cNvPr id="685" name="直線コネクタ 684"/>
        <xdr:cNvCxnSpPr/>
      </xdr:nvCxnSpPr>
      <xdr:spPr>
        <a:xfrm>
          <a:off x="13703300" y="16618902"/>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6" name="フローチャート: 判断 685"/>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7" name="テキスト ボックス 686"/>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66297</xdr:rowOff>
    </xdr:from>
    <xdr:to>
      <xdr:col>71</xdr:col>
      <xdr:colOff>177800</xdr:colOff>
      <xdr:row>96</xdr:row>
      <xdr:rowOff>159702</xdr:rowOff>
    </xdr:to>
    <xdr:cxnSp macro="">
      <xdr:nvCxnSpPr>
        <xdr:cNvPr id="688" name="直線コネクタ 687"/>
        <xdr:cNvCxnSpPr/>
      </xdr:nvCxnSpPr>
      <xdr:spPr>
        <a:xfrm>
          <a:off x="12814300" y="16525497"/>
          <a:ext cx="889000" cy="9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9" name="フローチャート: 判断 688"/>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0" name="テキスト ボックス 689"/>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1" name="フローチャート: 判断 690"/>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92" name="テキスト ボックス 691"/>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111097</xdr:rowOff>
    </xdr:from>
    <xdr:to>
      <xdr:col>85</xdr:col>
      <xdr:colOff>177800</xdr:colOff>
      <xdr:row>94</xdr:row>
      <xdr:rowOff>41247</xdr:rowOff>
    </xdr:to>
    <xdr:sp macro="" textlink="">
      <xdr:nvSpPr>
        <xdr:cNvPr id="698" name="楕円 697"/>
        <xdr:cNvSpPr/>
      </xdr:nvSpPr>
      <xdr:spPr>
        <a:xfrm>
          <a:off x="16268700" y="160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133974</xdr:rowOff>
    </xdr:from>
    <xdr:ext cx="534377" cy="259045"/>
    <xdr:sp macro="" textlink="">
      <xdr:nvSpPr>
        <xdr:cNvPr id="699" name="積立金該当値テキスト"/>
        <xdr:cNvSpPr txBox="1"/>
      </xdr:nvSpPr>
      <xdr:spPr>
        <a:xfrm>
          <a:off x="16370300" y="1590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161663</xdr:rowOff>
    </xdr:from>
    <xdr:to>
      <xdr:col>81</xdr:col>
      <xdr:colOff>101600</xdr:colOff>
      <xdr:row>96</xdr:row>
      <xdr:rowOff>91813</xdr:rowOff>
    </xdr:to>
    <xdr:sp macro="" textlink="">
      <xdr:nvSpPr>
        <xdr:cNvPr id="700" name="楕円 699"/>
        <xdr:cNvSpPr/>
      </xdr:nvSpPr>
      <xdr:spPr>
        <a:xfrm>
          <a:off x="15430500" y="16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108340</xdr:rowOff>
    </xdr:from>
    <xdr:ext cx="534377" cy="259045"/>
    <xdr:sp macro="" textlink="">
      <xdr:nvSpPr>
        <xdr:cNvPr id="701" name="テキスト ボックス 700"/>
        <xdr:cNvSpPr txBox="1"/>
      </xdr:nvSpPr>
      <xdr:spPr>
        <a:xfrm>
          <a:off x="15214111" y="162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88168</xdr:rowOff>
    </xdr:from>
    <xdr:to>
      <xdr:col>76</xdr:col>
      <xdr:colOff>165100</xdr:colOff>
      <xdr:row>98</xdr:row>
      <xdr:rowOff>18318</xdr:rowOff>
    </xdr:to>
    <xdr:sp macro="" textlink="">
      <xdr:nvSpPr>
        <xdr:cNvPr id="702" name="楕円 701"/>
        <xdr:cNvSpPr/>
      </xdr:nvSpPr>
      <xdr:spPr>
        <a:xfrm>
          <a:off x="14541500" y="167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9445</xdr:rowOff>
    </xdr:from>
    <xdr:ext cx="469744" cy="259045"/>
    <xdr:sp macro="" textlink="">
      <xdr:nvSpPr>
        <xdr:cNvPr id="703" name="テキスト ボックス 702"/>
        <xdr:cNvSpPr txBox="1"/>
      </xdr:nvSpPr>
      <xdr:spPr>
        <a:xfrm>
          <a:off x="14357428" y="168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108902</xdr:rowOff>
    </xdr:from>
    <xdr:to>
      <xdr:col>72</xdr:col>
      <xdr:colOff>38100</xdr:colOff>
      <xdr:row>97</xdr:row>
      <xdr:rowOff>39052</xdr:rowOff>
    </xdr:to>
    <xdr:sp macro="" textlink="">
      <xdr:nvSpPr>
        <xdr:cNvPr id="704" name="楕円 703"/>
        <xdr:cNvSpPr/>
      </xdr:nvSpPr>
      <xdr:spPr>
        <a:xfrm>
          <a:off x="13652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55579</xdr:rowOff>
    </xdr:from>
    <xdr:ext cx="534377" cy="259045"/>
    <xdr:sp macro="" textlink="">
      <xdr:nvSpPr>
        <xdr:cNvPr id="705" name="テキスト ボックス 704"/>
        <xdr:cNvSpPr txBox="1"/>
      </xdr:nvSpPr>
      <xdr:spPr>
        <a:xfrm>
          <a:off x="13436111" y="163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15497</xdr:rowOff>
    </xdr:from>
    <xdr:to>
      <xdr:col>67</xdr:col>
      <xdr:colOff>101600</xdr:colOff>
      <xdr:row>96</xdr:row>
      <xdr:rowOff>117097</xdr:rowOff>
    </xdr:to>
    <xdr:sp macro="" textlink="">
      <xdr:nvSpPr>
        <xdr:cNvPr id="706" name="楕円 705"/>
        <xdr:cNvSpPr/>
      </xdr:nvSpPr>
      <xdr:spPr>
        <a:xfrm>
          <a:off x="12763500" y="164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133624</xdr:rowOff>
    </xdr:from>
    <xdr:ext cx="534377" cy="259045"/>
    <xdr:sp macro="" textlink="">
      <xdr:nvSpPr>
        <xdr:cNvPr id="707" name="テキスト ボックス 706"/>
        <xdr:cNvSpPr txBox="1"/>
      </xdr:nvSpPr>
      <xdr:spPr>
        <a:xfrm>
          <a:off x="12547111" y="162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3" name="直線コネクタ 732"/>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6"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7" name="直線コネクタ 736"/>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82659</xdr:rowOff>
    </xdr:from>
    <xdr:to>
      <xdr:col>116</xdr:col>
      <xdr:colOff>63500</xdr:colOff>
      <xdr:row>39</xdr:row>
      <xdr:rowOff>83312</xdr:rowOff>
    </xdr:to>
    <xdr:cxnSp macro="">
      <xdr:nvCxnSpPr>
        <xdr:cNvPr id="738" name="直線コネクタ 737"/>
        <xdr:cNvCxnSpPr/>
      </xdr:nvCxnSpPr>
      <xdr:spPr>
        <a:xfrm flipV="1">
          <a:off x="21323300" y="676920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9"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0" name="フローチャート: 判断 739"/>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83312</xdr:rowOff>
    </xdr:from>
    <xdr:to>
      <xdr:col>111</xdr:col>
      <xdr:colOff>177800</xdr:colOff>
      <xdr:row>39</xdr:row>
      <xdr:rowOff>84292</xdr:rowOff>
    </xdr:to>
    <xdr:cxnSp macro="">
      <xdr:nvCxnSpPr>
        <xdr:cNvPr id="741" name="直線コネクタ 740"/>
        <xdr:cNvCxnSpPr/>
      </xdr:nvCxnSpPr>
      <xdr:spPr>
        <a:xfrm flipV="1">
          <a:off x="20434300" y="67698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2" name="フローチャート: 判断 741"/>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3" name="テキスト ボックス 742"/>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29754</xdr:rowOff>
    </xdr:from>
    <xdr:to>
      <xdr:col>107</xdr:col>
      <xdr:colOff>50800</xdr:colOff>
      <xdr:row>39</xdr:row>
      <xdr:rowOff>84292</xdr:rowOff>
    </xdr:to>
    <xdr:cxnSp macro="">
      <xdr:nvCxnSpPr>
        <xdr:cNvPr id="744" name="直線コネクタ 743"/>
        <xdr:cNvCxnSpPr/>
      </xdr:nvCxnSpPr>
      <xdr:spPr>
        <a:xfrm>
          <a:off x="19545300" y="6716304"/>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5" name="フローチャート: 判断 744"/>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6" name="テキスト ボックス 745"/>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165064</xdr:rowOff>
    </xdr:from>
    <xdr:to>
      <xdr:col>102</xdr:col>
      <xdr:colOff>114300</xdr:colOff>
      <xdr:row>39</xdr:row>
      <xdr:rowOff>29754</xdr:rowOff>
    </xdr:to>
    <xdr:cxnSp macro="">
      <xdr:nvCxnSpPr>
        <xdr:cNvPr id="747" name="直線コネクタ 746"/>
        <xdr:cNvCxnSpPr/>
      </xdr:nvCxnSpPr>
      <xdr:spPr>
        <a:xfrm>
          <a:off x="18656300" y="6680164"/>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8" name="フローチャート: 判断 747"/>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9" name="テキスト ボックス 748"/>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0" name="フローチャート: 判断 74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51" name="テキスト ボックス 750"/>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31859</xdr:rowOff>
    </xdr:from>
    <xdr:to>
      <xdr:col>116</xdr:col>
      <xdr:colOff>114300</xdr:colOff>
      <xdr:row>39</xdr:row>
      <xdr:rowOff>133459</xdr:rowOff>
    </xdr:to>
    <xdr:sp macro="" textlink="">
      <xdr:nvSpPr>
        <xdr:cNvPr id="757" name="楕円 756"/>
        <xdr:cNvSpPr/>
      </xdr:nvSpPr>
      <xdr:spPr>
        <a:xfrm>
          <a:off x="22110700" y="67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118236</xdr:rowOff>
    </xdr:from>
    <xdr:ext cx="378565" cy="259045"/>
    <xdr:sp macro="" textlink="">
      <xdr:nvSpPr>
        <xdr:cNvPr id="758" name="投資及び出資金該当値テキスト"/>
        <xdr:cNvSpPr txBox="1"/>
      </xdr:nvSpPr>
      <xdr:spPr>
        <a:xfrm>
          <a:off x="22212300" y="663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32512</xdr:rowOff>
    </xdr:from>
    <xdr:to>
      <xdr:col>112</xdr:col>
      <xdr:colOff>38100</xdr:colOff>
      <xdr:row>39</xdr:row>
      <xdr:rowOff>134112</xdr:rowOff>
    </xdr:to>
    <xdr:sp macro="" textlink="">
      <xdr:nvSpPr>
        <xdr:cNvPr id="759" name="楕円 758"/>
        <xdr:cNvSpPr/>
      </xdr:nvSpPr>
      <xdr:spPr>
        <a:xfrm>
          <a:off x="21272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125239</xdr:rowOff>
    </xdr:from>
    <xdr:ext cx="378565" cy="259045"/>
    <xdr:sp macro="" textlink="">
      <xdr:nvSpPr>
        <xdr:cNvPr id="760" name="テキスト ボックス 759"/>
        <xdr:cNvSpPr txBox="1"/>
      </xdr:nvSpPr>
      <xdr:spPr>
        <a:xfrm>
          <a:off x="21134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33492</xdr:rowOff>
    </xdr:from>
    <xdr:to>
      <xdr:col>107</xdr:col>
      <xdr:colOff>101600</xdr:colOff>
      <xdr:row>39</xdr:row>
      <xdr:rowOff>135092</xdr:rowOff>
    </xdr:to>
    <xdr:sp macro="" textlink="">
      <xdr:nvSpPr>
        <xdr:cNvPr id="761" name="楕円 760"/>
        <xdr:cNvSpPr/>
      </xdr:nvSpPr>
      <xdr:spPr>
        <a:xfrm>
          <a:off x="20383500" y="67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126219</xdr:rowOff>
    </xdr:from>
    <xdr:ext cx="378565" cy="259045"/>
    <xdr:sp macro="" textlink="">
      <xdr:nvSpPr>
        <xdr:cNvPr id="762" name="テキスト ボックス 761"/>
        <xdr:cNvSpPr txBox="1"/>
      </xdr:nvSpPr>
      <xdr:spPr>
        <a:xfrm>
          <a:off x="20245017" y="681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150404</xdr:rowOff>
    </xdr:from>
    <xdr:to>
      <xdr:col>102</xdr:col>
      <xdr:colOff>165100</xdr:colOff>
      <xdr:row>39</xdr:row>
      <xdr:rowOff>80554</xdr:rowOff>
    </xdr:to>
    <xdr:sp macro="" textlink="">
      <xdr:nvSpPr>
        <xdr:cNvPr id="763" name="楕円 762"/>
        <xdr:cNvSpPr/>
      </xdr:nvSpPr>
      <xdr:spPr>
        <a:xfrm>
          <a:off x="19494500" y="66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71681</xdr:rowOff>
    </xdr:from>
    <xdr:ext cx="378565" cy="259045"/>
    <xdr:sp macro="" textlink="">
      <xdr:nvSpPr>
        <xdr:cNvPr id="764" name="テキスト ボックス 763"/>
        <xdr:cNvSpPr txBox="1"/>
      </xdr:nvSpPr>
      <xdr:spPr>
        <a:xfrm>
          <a:off x="19356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114264</xdr:rowOff>
    </xdr:from>
    <xdr:to>
      <xdr:col>98</xdr:col>
      <xdr:colOff>38100</xdr:colOff>
      <xdr:row>39</xdr:row>
      <xdr:rowOff>44414</xdr:rowOff>
    </xdr:to>
    <xdr:sp macro="" textlink="">
      <xdr:nvSpPr>
        <xdr:cNvPr id="765" name="楕円 764"/>
        <xdr:cNvSpPr/>
      </xdr:nvSpPr>
      <xdr:spPr>
        <a:xfrm>
          <a:off x="18605500" y="66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35541</xdr:rowOff>
    </xdr:from>
    <xdr:ext cx="378565" cy="259045"/>
    <xdr:sp macro="" textlink="">
      <xdr:nvSpPr>
        <xdr:cNvPr id="766" name="テキスト ボックス 765"/>
        <xdr:cNvSpPr txBox="1"/>
      </xdr:nvSpPr>
      <xdr:spPr>
        <a:xfrm>
          <a:off x="18467017" y="672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8" name="直線コネクタ 787"/>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1"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2" name="直線コネクタ 791"/>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98689</xdr:rowOff>
    </xdr:from>
    <xdr:to>
      <xdr:col>116</xdr:col>
      <xdr:colOff>63500</xdr:colOff>
      <xdr:row>53</xdr:row>
      <xdr:rowOff>11044</xdr:rowOff>
    </xdr:to>
    <xdr:cxnSp macro="">
      <xdr:nvCxnSpPr>
        <xdr:cNvPr id="793" name="直線コネクタ 792"/>
        <xdr:cNvCxnSpPr/>
      </xdr:nvCxnSpPr>
      <xdr:spPr>
        <a:xfrm flipV="1">
          <a:off x="21323300" y="8842639"/>
          <a:ext cx="838200" cy="2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4" name="貸付金平均値テキスト"/>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5" name="フローチャート: 判断 794"/>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8803</xdr:rowOff>
    </xdr:from>
    <xdr:to>
      <xdr:col>111</xdr:col>
      <xdr:colOff>177800</xdr:colOff>
      <xdr:row>53</xdr:row>
      <xdr:rowOff>11044</xdr:rowOff>
    </xdr:to>
    <xdr:cxnSp macro="">
      <xdr:nvCxnSpPr>
        <xdr:cNvPr id="796" name="直線コネクタ 795"/>
        <xdr:cNvCxnSpPr/>
      </xdr:nvCxnSpPr>
      <xdr:spPr>
        <a:xfrm>
          <a:off x="20434300" y="9095653"/>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7" name="フローチャート: 判断 796"/>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95719</xdr:rowOff>
    </xdr:from>
    <xdr:ext cx="469744" cy="259045"/>
    <xdr:sp macro="" textlink="">
      <xdr:nvSpPr>
        <xdr:cNvPr id="798" name="テキスト ボックス 797"/>
        <xdr:cNvSpPr txBox="1"/>
      </xdr:nvSpPr>
      <xdr:spPr>
        <a:xfrm>
          <a:off x="21088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106416</xdr:rowOff>
    </xdr:from>
    <xdr:to>
      <xdr:col>107</xdr:col>
      <xdr:colOff>50800</xdr:colOff>
      <xdr:row>53</xdr:row>
      <xdr:rowOff>8803</xdr:rowOff>
    </xdr:to>
    <xdr:cxnSp macro="">
      <xdr:nvCxnSpPr>
        <xdr:cNvPr id="799" name="直線コネクタ 798"/>
        <xdr:cNvCxnSpPr/>
      </xdr:nvCxnSpPr>
      <xdr:spPr>
        <a:xfrm>
          <a:off x="19545300" y="9021816"/>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0" name="フローチャート: 判断 799"/>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85432</xdr:rowOff>
    </xdr:from>
    <xdr:ext cx="469744" cy="259045"/>
    <xdr:sp macro="" textlink="">
      <xdr:nvSpPr>
        <xdr:cNvPr id="801" name="テキスト ボックス 800"/>
        <xdr:cNvSpPr txBox="1"/>
      </xdr:nvSpPr>
      <xdr:spPr>
        <a:xfrm>
          <a:off x="20199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106416</xdr:rowOff>
    </xdr:from>
    <xdr:to>
      <xdr:col>102</xdr:col>
      <xdr:colOff>114300</xdr:colOff>
      <xdr:row>55</xdr:row>
      <xdr:rowOff>45928</xdr:rowOff>
    </xdr:to>
    <xdr:cxnSp macro="">
      <xdr:nvCxnSpPr>
        <xdr:cNvPr id="802" name="直線コネクタ 801"/>
        <xdr:cNvCxnSpPr/>
      </xdr:nvCxnSpPr>
      <xdr:spPr>
        <a:xfrm flipV="1">
          <a:off x="18656300" y="9021816"/>
          <a:ext cx="889000" cy="4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3" name="フローチャート: 判断 802"/>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61520</xdr:rowOff>
    </xdr:from>
    <xdr:ext cx="469744" cy="259045"/>
    <xdr:sp macro="" textlink="">
      <xdr:nvSpPr>
        <xdr:cNvPr id="804" name="テキスト ボックス 803"/>
        <xdr:cNvSpPr txBox="1"/>
      </xdr:nvSpPr>
      <xdr:spPr>
        <a:xfrm>
          <a:off x="19310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5" name="フローチャート: 判断 804"/>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62938</xdr:rowOff>
    </xdr:from>
    <xdr:ext cx="469744" cy="259045"/>
    <xdr:sp macro="" textlink="">
      <xdr:nvSpPr>
        <xdr:cNvPr id="806" name="テキスト ボックス 805"/>
        <xdr:cNvSpPr txBox="1"/>
      </xdr:nvSpPr>
      <xdr:spPr>
        <a:xfrm>
          <a:off x="18421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47889</xdr:rowOff>
    </xdr:from>
    <xdr:to>
      <xdr:col>116</xdr:col>
      <xdr:colOff>114300</xdr:colOff>
      <xdr:row>51</xdr:row>
      <xdr:rowOff>149489</xdr:rowOff>
    </xdr:to>
    <xdr:sp macro="" textlink="">
      <xdr:nvSpPr>
        <xdr:cNvPr id="812" name="楕円 811"/>
        <xdr:cNvSpPr/>
      </xdr:nvSpPr>
      <xdr:spPr>
        <a:xfrm>
          <a:off x="22110700" y="87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916</xdr:rowOff>
    </xdr:from>
    <xdr:ext cx="534377" cy="259045"/>
    <xdr:sp macro="" textlink="">
      <xdr:nvSpPr>
        <xdr:cNvPr id="813" name="貸付金該当値テキスト"/>
        <xdr:cNvSpPr txBox="1"/>
      </xdr:nvSpPr>
      <xdr:spPr>
        <a:xfrm>
          <a:off x="22212300" y="87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131694</xdr:rowOff>
    </xdr:from>
    <xdr:to>
      <xdr:col>112</xdr:col>
      <xdr:colOff>38100</xdr:colOff>
      <xdr:row>53</xdr:row>
      <xdr:rowOff>61844</xdr:rowOff>
    </xdr:to>
    <xdr:sp macro="" textlink="">
      <xdr:nvSpPr>
        <xdr:cNvPr id="814" name="楕円 813"/>
        <xdr:cNvSpPr/>
      </xdr:nvSpPr>
      <xdr:spPr>
        <a:xfrm>
          <a:off x="21272500" y="90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78371</xdr:rowOff>
    </xdr:from>
    <xdr:ext cx="534377" cy="259045"/>
    <xdr:sp macro="" textlink="">
      <xdr:nvSpPr>
        <xdr:cNvPr id="815" name="テキスト ボックス 814"/>
        <xdr:cNvSpPr txBox="1"/>
      </xdr:nvSpPr>
      <xdr:spPr>
        <a:xfrm>
          <a:off x="21056111" y="88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129453</xdr:rowOff>
    </xdr:from>
    <xdr:to>
      <xdr:col>107</xdr:col>
      <xdr:colOff>101600</xdr:colOff>
      <xdr:row>53</xdr:row>
      <xdr:rowOff>59603</xdr:rowOff>
    </xdr:to>
    <xdr:sp macro="" textlink="">
      <xdr:nvSpPr>
        <xdr:cNvPr id="816" name="楕円 815"/>
        <xdr:cNvSpPr/>
      </xdr:nvSpPr>
      <xdr:spPr>
        <a:xfrm>
          <a:off x="20383500" y="90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76130</xdr:rowOff>
    </xdr:from>
    <xdr:ext cx="534377" cy="259045"/>
    <xdr:sp macro="" textlink="">
      <xdr:nvSpPr>
        <xdr:cNvPr id="817" name="テキスト ボックス 816"/>
        <xdr:cNvSpPr txBox="1"/>
      </xdr:nvSpPr>
      <xdr:spPr>
        <a:xfrm>
          <a:off x="20167111" y="88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55616</xdr:rowOff>
    </xdr:from>
    <xdr:to>
      <xdr:col>102</xdr:col>
      <xdr:colOff>165100</xdr:colOff>
      <xdr:row>52</xdr:row>
      <xdr:rowOff>157216</xdr:rowOff>
    </xdr:to>
    <xdr:sp macro="" textlink="">
      <xdr:nvSpPr>
        <xdr:cNvPr id="818" name="楕円 817"/>
        <xdr:cNvSpPr/>
      </xdr:nvSpPr>
      <xdr:spPr>
        <a:xfrm>
          <a:off x="19494500" y="8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2293</xdr:rowOff>
    </xdr:from>
    <xdr:ext cx="534377" cy="259045"/>
    <xdr:sp macro="" textlink="">
      <xdr:nvSpPr>
        <xdr:cNvPr id="819" name="テキスト ボックス 818"/>
        <xdr:cNvSpPr txBox="1"/>
      </xdr:nvSpPr>
      <xdr:spPr>
        <a:xfrm>
          <a:off x="19278111" y="8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166578</xdr:rowOff>
    </xdr:from>
    <xdr:to>
      <xdr:col>98</xdr:col>
      <xdr:colOff>38100</xdr:colOff>
      <xdr:row>55</xdr:row>
      <xdr:rowOff>96728</xdr:rowOff>
    </xdr:to>
    <xdr:sp macro="" textlink="">
      <xdr:nvSpPr>
        <xdr:cNvPr id="820" name="楕円 819"/>
        <xdr:cNvSpPr/>
      </xdr:nvSpPr>
      <xdr:spPr>
        <a:xfrm>
          <a:off x="18605500" y="94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113255</xdr:rowOff>
    </xdr:from>
    <xdr:ext cx="534377" cy="259045"/>
    <xdr:sp macro="" textlink="">
      <xdr:nvSpPr>
        <xdr:cNvPr id="821" name="テキスト ボックス 820"/>
        <xdr:cNvSpPr txBox="1"/>
      </xdr:nvSpPr>
      <xdr:spPr>
        <a:xfrm>
          <a:off x="18389111" y="92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2" name="テキスト ボックス 84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4" name="テキスト ボックス 84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136892</xdr:rowOff>
    </xdr:from>
    <xdr:to>
      <xdr:col>116</xdr:col>
      <xdr:colOff>62864</xdr:colOff>
      <xdr:row>78</xdr:row>
      <xdr:rowOff>154918</xdr:rowOff>
    </xdr:to>
    <xdr:cxnSp macro="">
      <xdr:nvCxnSpPr>
        <xdr:cNvPr id="848" name="直線コネクタ 847"/>
        <xdr:cNvCxnSpPr/>
      </xdr:nvCxnSpPr>
      <xdr:spPr>
        <a:xfrm flipV="1">
          <a:off x="22159595" y="12652742"/>
          <a:ext cx="1269" cy="87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158745</xdr:rowOff>
    </xdr:from>
    <xdr:ext cx="534377" cy="259045"/>
    <xdr:sp macro="" textlink="">
      <xdr:nvSpPr>
        <xdr:cNvPr id="849" name="繰出金最小値テキスト"/>
        <xdr:cNvSpPr txBox="1"/>
      </xdr:nvSpPr>
      <xdr:spPr>
        <a:xfrm>
          <a:off x="22212300" y="135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154918</xdr:rowOff>
    </xdr:from>
    <xdr:to>
      <xdr:col>116</xdr:col>
      <xdr:colOff>152400</xdr:colOff>
      <xdr:row>78</xdr:row>
      <xdr:rowOff>154918</xdr:rowOff>
    </xdr:to>
    <xdr:cxnSp macro="">
      <xdr:nvCxnSpPr>
        <xdr:cNvPr id="850" name="直線コネクタ 849"/>
        <xdr:cNvCxnSpPr/>
      </xdr:nvCxnSpPr>
      <xdr:spPr>
        <a:xfrm>
          <a:off x="22072600" y="1352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83569</xdr:rowOff>
    </xdr:from>
    <xdr:ext cx="534377" cy="259045"/>
    <xdr:sp macro="" textlink="">
      <xdr:nvSpPr>
        <xdr:cNvPr id="851" name="繰出金最大値テキスト"/>
        <xdr:cNvSpPr txBox="1"/>
      </xdr:nvSpPr>
      <xdr:spPr>
        <a:xfrm>
          <a:off x="22212300" y="12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136892</xdr:rowOff>
    </xdr:from>
    <xdr:to>
      <xdr:col>116</xdr:col>
      <xdr:colOff>152400</xdr:colOff>
      <xdr:row>73</xdr:row>
      <xdr:rowOff>136892</xdr:rowOff>
    </xdr:to>
    <xdr:cxnSp macro="">
      <xdr:nvCxnSpPr>
        <xdr:cNvPr id="852" name="直線コネクタ 851"/>
        <xdr:cNvCxnSpPr/>
      </xdr:nvCxnSpPr>
      <xdr:spPr>
        <a:xfrm>
          <a:off x="22072600" y="1265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121477</xdr:rowOff>
    </xdr:from>
    <xdr:to>
      <xdr:col>116</xdr:col>
      <xdr:colOff>63500</xdr:colOff>
      <xdr:row>74</xdr:row>
      <xdr:rowOff>159751</xdr:rowOff>
    </xdr:to>
    <xdr:cxnSp macro="">
      <xdr:nvCxnSpPr>
        <xdr:cNvPr id="853" name="直線コネクタ 852"/>
        <xdr:cNvCxnSpPr/>
      </xdr:nvCxnSpPr>
      <xdr:spPr>
        <a:xfrm>
          <a:off x="21323300" y="12808777"/>
          <a:ext cx="8382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2241</xdr:rowOff>
    </xdr:from>
    <xdr:ext cx="534377" cy="259045"/>
    <xdr:sp macro="" textlink="">
      <xdr:nvSpPr>
        <xdr:cNvPr id="854" name="繰出金平均値テキスト"/>
        <xdr:cNvSpPr txBox="1"/>
      </xdr:nvSpPr>
      <xdr:spPr>
        <a:xfrm>
          <a:off x="22212300" y="1303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23814</xdr:rowOff>
    </xdr:from>
    <xdr:to>
      <xdr:col>116</xdr:col>
      <xdr:colOff>114300</xdr:colOff>
      <xdr:row>76</xdr:row>
      <xdr:rowOff>125414</xdr:rowOff>
    </xdr:to>
    <xdr:sp macro="" textlink="">
      <xdr:nvSpPr>
        <xdr:cNvPr id="855" name="フローチャート: 判断 854"/>
        <xdr:cNvSpPr/>
      </xdr:nvSpPr>
      <xdr:spPr>
        <a:xfrm>
          <a:off x="22110700" y="130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121477</xdr:rowOff>
    </xdr:from>
    <xdr:to>
      <xdr:col>111</xdr:col>
      <xdr:colOff>177800</xdr:colOff>
      <xdr:row>75</xdr:row>
      <xdr:rowOff>48782</xdr:rowOff>
    </xdr:to>
    <xdr:cxnSp macro="">
      <xdr:nvCxnSpPr>
        <xdr:cNvPr id="856" name="直線コネクタ 855"/>
        <xdr:cNvCxnSpPr/>
      </xdr:nvCxnSpPr>
      <xdr:spPr>
        <a:xfrm flipV="1">
          <a:off x="20434300" y="12808777"/>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1705</xdr:rowOff>
    </xdr:from>
    <xdr:to>
      <xdr:col>112</xdr:col>
      <xdr:colOff>38100</xdr:colOff>
      <xdr:row>75</xdr:row>
      <xdr:rowOff>103305</xdr:rowOff>
    </xdr:to>
    <xdr:sp macro="" textlink="">
      <xdr:nvSpPr>
        <xdr:cNvPr id="857" name="フローチャート: 判断 856"/>
        <xdr:cNvSpPr/>
      </xdr:nvSpPr>
      <xdr:spPr>
        <a:xfrm>
          <a:off x="21272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94432</xdr:rowOff>
    </xdr:from>
    <xdr:ext cx="534377" cy="259045"/>
    <xdr:sp macro="" textlink="">
      <xdr:nvSpPr>
        <xdr:cNvPr id="858" name="テキスト ボックス 857"/>
        <xdr:cNvSpPr txBox="1"/>
      </xdr:nvSpPr>
      <xdr:spPr>
        <a:xfrm>
          <a:off x="21056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48782</xdr:rowOff>
    </xdr:from>
    <xdr:to>
      <xdr:col>107</xdr:col>
      <xdr:colOff>50800</xdr:colOff>
      <xdr:row>75</xdr:row>
      <xdr:rowOff>54073</xdr:rowOff>
    </xdr:to>
    <xdr:cxnSp macro="">
      <xdr:nvCxnSpPr>
        <xdr:cNvPr id="859" name="直線コネクタ 858"/>
        <xdr:cNvCxnSpPr/>
      </xdr:nvCxnSpPr>
      <xdr:spPr>
        <a:xfrm flipV="1">
          <a:off x="19545300" y="1290753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32142</xdr:rowOff>
    </xdr:from>
    <xdr:to>
      <xdr:col>107</xdr:col>
      <xdr:colOff>101600</xdr:colOff>
      <xdr:row>75</xdr:row>
      <xdr:rowOff>133742</xdr:rowOff>
    </xdr:to>
    <xdr:sp macro="" textlink="">
      <xdr:nvSpPr>
        <xdr:cNvPr id="860" name="フローチャート: 判断 859"/>
        <xdr:cNvSpPr/>
      </xdr:nvSpPr>
      <xdr:spPr>
        <a:xfrm>
          <a:off x="20383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124869</xdr:rowOff>
    </xdr:from>
    <xdr:ext cx="534377" cy="259045"/>
    <xdr:sp macro="" textlink="">
      <xdr:nvSpPr>
        <xdr:cNvPr id="861" name="テキスト ボックス 860"/>
        <xdr:cNvSpPr txBox="1"/>
      </xdr:nvSpPr>
      <xdr:spPr>
        <a:xfrm>
          <a:off x="20167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32650</xdr:rowOff>
    </xdr:from>
    <xdr:to>
      <xdr:col>102</xdr:col>
      <xdr:colOff>114300</xdr:colOff>
      <xdr:row>75</xdr:row>
      <xdr:rowOff>54073</xdr:rowOff>
    </xdr:to>
    <xdr:cxnSp macro="">
      <xdr:nvCxnSpPr>
        <xdr:cNvPr id="862" name="直線コネクタ 861"/>
        <xdr:cNvCxnSpPr/>
      </xdr:nvCxnSpPr>
      <xdr:spPr>
        <a:xfrm>
          <a:off x="18656300" y="12205600"/>
          <a:ext cx="889000" cy="7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167571</xdr:rowOff>
    </xdr:from>
    <xdr:to>
      <xdr:col>102</xdr:col>
      <xdr:colOff>165100</xdr:colOff>
      <xdr:row>75</xdr:row>
      <xdr:rowOff>97721</xdr:rowOff>
    </xdr:to>
    <xdr:sp macro="" textlink="">
      <xdr:nvSpPr>
        <xdr:cNvPr id="863" name="フローチャート: 判断 862"/>
        <xdr:cNvSpPr/>
      </xdr:nvSpPr>
      <xdr:spPr>
        <a:xfrm>
          <a:off x="19494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114248</xdr:rowOff>
    </xdr:from>
    <xdr:ext cx="534377" cy="259045"/>
    <xdr:sp macro="" textlink="">
      <xdr:nvSpPr>
        <xdr:cNvPr id="864" name="テキスト ボックス 863"/>
        <xdr:cNvSpPr txBox="1"/>
      </xdr:nvSpPr>
      <xdr:spPr>
        <a:xfrm>
          <a:off x="19278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98501</xdr:rowOff>
    </xdr:from>
    <xdr:to>
      <xdr:col>98</xdr:col>
      <xdr:colOff>38100</xdr:colOff>
      <xdr:row>75</xdr:row>
      <xdr:rowOff>28651</xdr:rowOff>
    </xdr:to>
    <xdr:sp macro="" textlink="">
      <xdr:nvSpPr>
        <xdr:cNvPr id="865" name="フローチャート: 判断 864"/>
        <xdr:cNvSpPr/>
      </xdr:nvSpPr>
      <xdr:spPr>
        <a:xfrm>
          <a:off x="18605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19778</xdr:rowOff>
    </xdr:from>
    <xdr:ext cx="534377" cy="259045"/>
    <xdr:sp macro="" textlink="">
      <xdr:nvSpPr>
        <xdr:cNvPr id="866" name="テキスト ボックス 865"/>
        <xdr:cNvSpPr txBox="1"/>
      </xdr:nvSpPr>
      <xdr:spPr>
        <a:xfrm>
          <a:off x="18389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108951</xdr:rowOff>
    </xdr:from>
    <xdr:to>
      <xdr:col>116</xdr:col>
      <xdr:colOff>114300</xdr:colOff>
      <xdr:row>75</xdr:row>
      <xdr:rowOff>39101</xdr:rowOff>
    </xdr:to>
    <xdr:sp macro="" textlink="">
      <xdr:nvSpPr>
        <xdr:cNvPr id="872" name="楕円 871"/>
        <xdr:cNvSpPr/>
      </xdr:nvSpPr>
      <xdr:spPr>
        <a:xfrm>
          <a:off x="22110700" y="127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131828</xdr:rowOff>
    </xdr:from>
    <xdr:ext cx="534377" cy="259045"/>
    <xdr:sp macro="" textlink="">
      <xdr:nvSpPr>
        <xdr:cNvPr id="873" name="繰出金該当値テキスト"/>
        <xdr:cNvSpPr txBox="1"/>
      </xdr:nvSpPr>
      <xdr:spPr>
        <a:xfrm>
          <a:off x="22212300" y="126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70677</xdr:rowOff>
    </xdr:from>
    <xdr:to>
      <xdr:col>112</xdr:col>
      <xdr:colOff>38100</xdr:colOff>
      <xdr:row>75</xdr:row>
      <xdr:rowOff>827</xdr:rowOff>
    </xdr:to>
    <xdr:sp macro="" textlink="">
      <xdr:nvSpPr>
        <xdr:cNvPr id="874" name="楕円 873"/>
        <xdr:cNvSpPr/>
      </xdr:nvSpPr>
      <xdr:spPr>
        <a:xfrm>
          <a:off x="21272500" y="12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17354</xdr:rowOff>
    </xdr:from>
    <xdr:ext cx="534377" cy="259045"/>
    <xdr:sp macro="" textlink="">
      <xdr:nvSpPr>
        <xdr:cNvPr id="875" name="テキスト ボックス 874"/>
        <xdr:cNvSpPr txBox="1"/>
      </xdr:nvSpPr>
      <xdr:spPr>
        <a:xfrm>
          <a:off x="21056111" y="125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169432</xdr:rowOff>
    </xdr:from>
    <xdr:to>
      <xdr:col>107</xdr:col>
      <xdr:colOff>101600</xdr:colOff>
      <xdr:row>75</xdr:row>
      <xdr:rowOff>99582</xdr:rowOff>
    </xdr:to>
    <xdr:sp macro="" textlink="">
      <xdr:nvSpPr>
        <xdr:cNvPr id="876" name="楕円 875"/>
        <xdr:cNvSpPr/>
      </xdr:nvSpPr>
      <xdr:spPr>
        <a:xfrm>
          <a:off x="203835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116109</xdr:rowOff>
    </xdr:from>
    <xdr:ext cx="534377" cy="259045"/>
    <xdr:sp macro="" textlink="">
      <xdr:nvSpPr>
        <xdr:cNvPr id="877" name="テキスト ボックス 876"/>
        <xdr:cNvSpPr txBox="1"/>
      </xdr:nvSpPr>
      <xdr:spPr>
        <a:xfrm>
          <a:off x="20167111" y="12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3273</xdr:rowOff>
    </xdr:from>
    <xdr:to>
      <xdr:col>102</xdr:col>
      <xdr:colOff>165100</xdr:colOff>
      <xdr:row>75</xdr:row>
      <xdr:rowOff>104873</xdr:rowOff>
    </xdr:to>
    <xdr:sp macro="" textlink="">
      <xdr:nvSpPr>
        <xdr:cNvPr id="878" name="楕円 877"/>
        <xdr:cNvSpPr/>
      </xdr:nvSpPr>
      <xdr:spPr>
        <a:xfrm>
          <a:off x="19494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96000</xdr:rowOff>
    </xdr:from>
    <xdr:ext cx="534377" cy="259045"/>
    <xdr:sp macro="" textlink="">
      <xdr:nvSpPr>
        <xdr:cNvPr id="879" name="テキスト ボックス 878"/>
        <xdr:cNvSpPr txBox="1"/>
      </xdr:nvSpPr>
      <xdr:spPr>
        <a:xfrm>
          <a:off x="19278111" y="129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153300</xdr:rowOff>
    </xdr:from>
    <xdr:to>
      <xdr:col>98</xdr:col>
      <xdr:colOff>38100</xdr:colOff>
      <xdr:row>71</xdr:row>
      <xdr:rowOff>83450</xdr:rowOff>
    </xdr:to>
    <xdr:sp macro="" textlink="">
      <xdr:nvSpPr>
        <xdr:cNvPr id="880" name="楕円 879"/>
        <xdr:cNvSpPr/>
      </xdr:nvSpPr>
      <xdr:spPr>
        <a:xfrm>
          <a:off x="18605500" y="12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99977</xdr:rowOff>
    </xdr:from>
    <xdr:ext cx="534377" cy="259045"/>
    <xdr:sp macro="" textlink="">
      <xdr:nvSpPr>
        <xdr:cNvPr id="881" name="テキスト ボックス 880"/>
        <xdr:cNvSpPr txBox="1"/>
      </xdr:nvSpPr>
      <xdr:spPr>
        <a:xfrm>
          <a:off x="18389111" y="119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152273</xdr:rowOff>
    </xdr:from>
    <xdr:to>
      <xdr:col>24</xdr:col>
      <xdr:colOff>62865</xdr:colOff>
      <xdr:row>38</xdr:row>
      <xdr:rowOff>57976</xdr:rowOff>
    </xdr:to>
    <xdr:cxnSp macro="">
      <xdr:nvCxnSpPr>
        <xdr:cNvPr id="52" name="直線コネクタ 51"/>
        <xdr:cNvCxnSpPr/>
      </xdr:nvCxnSpPr>
      <xdr:spPr>
        <a:xfrm flipV="1">
          <a:off x="4633595" y="5638673"/>
          <a:ext cx="1270" cy="93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61803</xdr:rowOff>
    </xdr:from>
    <xdr:ext cx="469744" cy="259045"/>
    <xdr:sp macro="" textlink="">
      <xdr:nvSpPr>
        <xdr:cNvPr id="53" name="議会費最小値テキスト"/>
        <xdr:cNvSpPr txBox="1"/>
      </xdr:nvSpPr>
      <xdr:spPr>
        <a:xfrm>
          <a:off x="4686300" y="657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57976</xdr:rowOff>
    </xdr:from>
    <xdr:to>
      <xdr:col>24</xdr:col>
      <xdr:colOff>152400</xdr:colOff>
      <xdr:row>38</xdr:row>
      <xdr:rowOff>57976</xdr:rowOff>
    </xdr:to>
    <xdr:cxnSp macro="">
      <xdr:nvCxnSpPr>
        <xdr:cNvPr id="54" name="直線コネクタ 53"/>
        <xdr:cNvCxnSpPr/>
      </xdr:nvCxnSpPr>
      <xdr:spPr>
        <a:xfrm>
          <a:off x="4546600" y="657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98950</xdr:rowOff>
    </xdr:from>
    <xdr:ext cx="469744" cy="259045"/>
    <xdr:sp macro="" textlink="">
      <xdr:nvSpPr>
        <xdr:cNvPr id="55" name="議会費最大値テキスト"/>
        <xdr:cNvSpPr txBox="1"/>
      </xdr:nvSpPr>
      <xdr:spPr>
        <a:xfrm>
          <a:off x="4686300" y="541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152273</xdr:rowOff>
    </xdr:from>
    <xdr:to>
      <xdr:col>24</xdr:col>
      <xdr:colOff>152400</xdr:colOff>
      <xdr:row>32</xdr:row>
      <xdr:rowOff>152273</xdr:rowOff>
    </xdr:to>
    <xdr:cxnSp macro="">
      <xdr:nvCxnSpPr>
        <xdr:cNvPr id="56" name="直線コネクタ 55"/>
        <xdr:cNvCxnSpPr/>
      </xdr:nvCxnSpPr>
      <xdr:spPr>
        <a:xfrm>
          <a:off x="4546600" y="56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4254</xdr:rowOff>
    </xdr:from>
    <xdr:to>
      <xdr:col>24</xdr:col>
      <xdr:colOff>63500</xdr:colOff>
      <xdr:row>33</xdr:row>
      <xdr:rowOff>34544</xdr:rowOff>
    </xdr:to>
    <xdr:cxnSp macro="">
      <xdr:nvCxnSpPr>
        <xdr:cNvPr id="57" name="直線コネクタ 56"/>
        <xdr:cNvCxnSpPr/>
      </xdr:nvCxnSpPr>
      <xdr:spPr>
        <a:xfrm flipV="1">
          <a:off x="3797300" y="5662104"/>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55325</xdr:rowOff>
    </xdr:from>
    <xdr:ext cx="469744" cy="259045"/>
    <xdr:sp macro="" textlink="">
      <xdr:nvSpPr>
        <xdr:cNvPr id="58" name="議会費平均値テキスト"/>
        <xdr:cNvSpPr txBox="1"/>
      </xdr:nvSpPr>
      <xdr:spPr>
        <a:xfrm>
          <a:off x="4686300" y="605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76898</xdr:rowOff>
    </xdr:from>
    <xdr:to>
      <xdr:col>24</xdr:col>
      <xdr:colOff>114300</xdr:colOff>
      <xdr:row>36</xdr:row>
      <xdr:rowOff>7048</xdr:rowOff>
    </xdr:to>
    <xdr:sp macro="" textlink="">
      <xdr:nvSpPr>
        <xdr:cNvPr id="59" name="フローチャート: 判断 58"/>
        <xdr:cNvSpPr/>
      </xdr:nvSpPr>
      <xdr:spPr>
        <a:xfrm>
          <a:off x="4584700" y="607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152845</xdr:rowOff>
    </xdr:from>
    <xdr:to>
      <xdr:col>19</xdr:col>
      <xdr:colOff>177800</xdr:colOff>
      <xdr:row>33</xdr:row>
      <xdr:rowOff>34544</xdr:rowOff>
    </xdr:to>
    <xdr:cxnSp macro="">
      <xdr:nvCxnSpPr>
        <xdr:cNvPr id="60" name="直線コネクタ 59"/>
        <xdr:cNvCxnSpPr/>
      </xdr:nvCxnSpPr>
      <xdr:spPr>
        <a:xfrm>
          <a:off x="2908300" y="5639245"/>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19177</xdr:rowOff>
    </xdr:from>
    <xdr:to>
      <xdr:col>20</xdr:col>
      <xdr:colOff>38100</xdr:colOff>
      <xdr:row>35</xdr:row>
      <xdr:rowOff>120777</xdr:rowOff>
    </xdr:to>
    <xdr:sp macro="" textlink="">
      <xdr:nvSpPr>
        <xdr:cNvPr id="61" name="フローチャート: 判断 60"/>
        <xdr:cNvSpPr/>
      </xdr:nvSpPr>
      <xdr:spPr>
        <a:xfrm>
          <a:off x="37465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111904</xdr:rowOff>
    </xdr:from>
    <xdr:ext cx="469744" cy="259045"/>
    <xdr:sp macro="" textlink="">
      <xdr:nvSpPr>
        <xdr:cNvPr id="62" name="テキスト ボックス 61"/>
        <xdr:cNvSpPr txBox="1"/>
      </xdr:nvSpPr>
      <xdr:spPr>
        <a:xfrm>
          <a:off x="3562428"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132271</xdr:rowOff>
    </xdr:from>
    <xdr:to>
      <xdr:col>15</xdr:col>
      <xdr:colOff>50800</xdr:colOff>
      <xdr:row>32</xdr:row>
      <xdr:rowOff>152845</xdr:rowOff>
    </xdr:to>
    <xdr:cxnSp macro="">
      <xdr:nvCxnSpPr>
        <xdr:cNvPr id="63" name="直線コネクタ 62"/>
        <xdr:cNvCxnSpPr/>
      </xdr:nvCxnSpPr>
      <xdr:spPr>
        <a:xfrm>
          <a:off x="2019300" y="5275771"/>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30035</xdr:rowOff>
    </xdr:from>
    <xdr:to>
      <xdr:col>15</xdr:col>
      <xdr:colOff>101600</xdr:colOff>
      <xdr:row>35</xdr:row>
      <xdr:rowOff>131635</xdr:rowOff>
    </xdr:to>
    <xdr:sp macro="" textlink="">
      <xdr:nvSpPr>
        <xdr:cNvPr id="64" name="フローチャート: 判断 63"/>
        <xdr:cNvSpPr/>
      </xdr:nvSpPr>
      <xdr:spPr>
        <a:xfrm>
          <a:off x="2857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122762</xdr:rowOff>
    </xdr:from>
    <xdr:ext cx="469744" cy="259045"/>
    <xdr:sp macro="" textlink="">
      <xdr:nvSpPr>
        <xdr:cNvPr id="65" name="テキスト ボックス 64"/>
        <xdr:cNvSpPr txBox="1"/>
      </xdr:nvSpPr>
      <xdr:spPr>
        <a:xfrm>
          <a:off x="2673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132271</xdr:rowOff>
    </xdr:from>
    <xdr:to>
      <xdr:col>10</xdr:col>
      <xdr:colOff>114300</xdr:colOff>
      <xdr:row>32</xdr:row>
      <xdr:rowOff>129413</xdr:rowOff>
    </xdr:to>
    <xdr:cxnSp macro="">
      <xdr:nvCxnSpPr>
        <xdr:cNvPr id="66" name="直線コネクタ 65"/>
        <xdr:cNvCxnSpPr/>
      </xdr:nvCxnSpPr>
      <xdr:spPr>
        <a:xfrm flipV="1">
          <a:off x="1130300" y="5275771"/>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19748</xdr:rowOff>
    </xdr:from>
    <xdr:to>
      <xdr:col>10</xdr:col>
      <xdr:colOff>165100</xdr:colOff>
      <xdr:row>35</xdr:row>
      <xdr:rowOff>121348</xdr:rowOff>
    </xdr:to>
    <xdr:sp macro="" textlink="">
      <xdr:nvSpPr>
        <xdr:cNvPr id="67" name="フローチャート: 判断 66"/>
        <xdr:cNvSpPr/>
      </xdr:nvSpPr>
      <xdr:spPr>
        <a:xfrm>
          <a:off x="1968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112475</xdr:rowOff>
    </xdr:from>
    <xdr:ext cx="469744" cy="259045"/>
    <xdr:sp macro="" textlink="">
      <xdr:nvSpPr>
        <xdr:cNvPr id="68" name="テキスト ボックス 67"/>
        <xdr:cNvSpPr txBox="1"/>
      </xdr:nvSpPr>
      <xdr:spPr>
        <a:xfrm>
          <a:off x="1784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34036</xdr:rowOff>
    </xdr:from>
    <xdr:to>
      <xdr:col>6</xdr:col>
      <xdr:colOff>38100</xdr:colOff>
      <xdr:row>35</xdr:row>
      <xdr:rowOff>135636</xdr:rowOff>
    </xdr:to>
    <xdr:sp macro="" textlink="">
      <xdr:nvSpPr>
        <xdr:cNvPr id="69" name="フローチャート: 判断 68"/>
        <xdr:cNvSpPr/>
      </xdr:nvSpPr>
      <xdr:spPr>
        <a:xfrm>
          <a:off x="1079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126763</xdr:rowOff>
    </xdr:from>
    <xdr:ext cx="469744" cy="259045"/>
    <xdr:sp macro="" textlink="">
      <xdr:nvSpPr>
        <xdr:cNvPr id="70" name="テキスト ボックス 69"/>
        <xdr:cNvSpPr txBox="1"/>
      </xdr:nvSpPr>
      <xdr:spPr>
        <a:xfrm>
          <a:off x="895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124904</xdr:rowOff>
    </xdr:from>
    <xdr:to>
      <xdr:col>24</xdr:col>
      <xdr:colOff>114300</xdr:colOff>
      <xdr:row>33</xdr:row>
      <xdr:rowOff>55054</xdr:rowOff>
    </xdr:to>
    <xdr:sp macro="" textlink="">
      <xdr:nvSpPr>
        <xdr:cNvPr id="76" name="楕円 75"/>
        <xdr:cNvSpPr/>
      </xdr:nvSpPr>
      <xdr:spPr>
        <a:xfrm>
          <a:off x="4584700" y="56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54500</xdr:rowOff>
    </xdr:from>
    <xdr:ext cx="469744" cy="259045"/>
    <xdr:sp macro="" textlink="">
      <xdr:nvSpPr>
        <xdr:cNvPr id="77" name="議会費該当値テキスト"/>
        <xdr:cNvSpPr txBox="1"/>
      </xdr:nvSpPr>
      <xdr:spPr>
        <a:xfrm>
          <a:off x="4686300" y="55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155194</xdr:rowOff>
    </xdr:from>
    <xdr:to>
      <xdr:col>20</xdr:col>
      <xdr:colOff>38100</xdr:colOff>
      <xdr:row>33</xdr:row>
      <xdr:rowOff>85344</xdr:rowOff>
    </xdr:to>
    <xdr:sp macro="" textlink="">
      <xdr:nvSpPr>
        <xdr:cNvPr id="78" name="楕円 77"/>
        <xdr:cNvSpPr/>
      </xdr:nvSpPr>
      <xdr:spPr>
        <a:xfrm>
          <a:off x="3746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101871</xdr:rowOff>
    </xdr:from>
    <xdr:ext cx="469744" cy="259045"/>
    <xdr:sp macro="" textlink="">
      <xdr:nvSpPr>
        <xdr:cNvPr id="79" name="テキスト ボックス 78"/>
        <xdr:cNvSpPr txBox="1"/>
      </xdr:nvSpPr>
      <xdr:spPr>
        <a:xfrm>
          <a:off x="3562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102045</xdr:rowOff>
    </xdr:from>
    <xdr:to>
      <xdr:col>15</xdr:col>
      <xdr:colOff>101600</xdr:colOff>
      <xdr:row>33</xdr:row>
      <xdr:rowOff>32195</xdr:rowOff>
    </xdr:to>
    <xdr:sp macro="" textlink="">
      <xdr:nvSpPr>
        <xdr:cNvPr id="80" name="楕円 79"/>
        <xdr:cNvSpPr/>
      </xdr:nvSpPr>
      <xdr:spPr>
        <a:xfrm>
          <a:off x="28575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48722</xdr:rowOff>
    </xdr:from>
    <xdr:ext cx="469744" cy="259045"/>
    <xdr:sp macro="" textlink="">
      <xdr:nvSpPr>
        <xdr:cNvPr id="81" name="テキスト ボックス 80"/>
        <xdr:cNvSpPr txBox="1"/>
      </xdr:nvSpPr>
      <xdr:spPr>
        <a:xfrm>
          <a:off x="2673428" y="5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81471</xdr:rowOff>
    </xdr:from>
    <xdr:to>
      <xdr:col>10</xdr:col>
      <xdr:colOff>165100</xdr:colOff>
      <xdr:row>31</xdr:row>
      <xdr:rowOff>11621</xdr:rowOff>
    </xdr:to>
    <xdr:sp macro="" textlink="">
      <xdr:nvSpPr>
        <xdr:cNvPr id="82" name="楕円 81"/>
        <xdr:cNvSpPr/>
      </xdr:nvSpPr>
      <xdr:spPr>
        <a:xfrm>
          <a:off x="1968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28148</xdr:rowOff>
    </xdr:from>
    <xdr:ext cx="469744" cy="259045"/>
    <xdr:sp macro="" textlink="">
      <xdr:nvSpPr>
        <xdr:cNvPr id="83" name="テキスト ボックス 82"/>
        <xdr:cNvSpPr txBox="1"/>
      </xdr:nvSpPr>
      <xdr:spPr>
        <a:xfrm>
          <a:off x="1784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78613</xdr:rowOff>
    </xdr:from>
    <xdr:to>
      <xdr:col>6</xdr:col>
      <xdr:colOff>38100</xdr:colOff>
      <xdr:row>33</xdr:row>
      <xdr:rowOff>8763</xdr:rowOff>
    </xdr:to>
    <xdr:sp macro="" textlink="">
      <xdr:nvSpPr>
        <xdr:cNvPr id="84" name="楕円 83"/>
        <xdr:cNvSpPr/>
      </xdr:nvSpPr>
      <xdr:spPr>
        <a:xfrm>
          <a:off x="1079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25290</xdr:rowOff>
    </xdr:from>
    <xdr:ext cx="469744" cy="259045"/>
    <xdr:sp macro="" textlink="">
      <xdr:nvSpPr>
        <xdr:cNvPr id="85" name="テキスト ボックス 84"/>
        <xdr:cNvSpPr txBox="1"/>
      </xdr:nvSpPr>
      <xdr:spPr>
        <a:xfrm>
          <a:off x="895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0" name="直線コネクタ 109"/>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1"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2" name="直線コネクタ 111"/>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3"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4" name="直線コネクタ 113"/>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119438</xdr:rowOff>
    </xdr:from>
    <xdr:to>
      <xdr:col>24</xdr:col>
      <xdr:colOff>63500</xdr:colOff>
      <xdr:row>57</xdr:row>
      <xdr:rowOff>159192</xdr:rowOff>
    </xdr:to>
    <xdr:cxnSp macro="">
      <xdr:nvCxnSpPr>
        <xdr:cNvPr id="115" name="直線コネクタ 114"/>
        <xdr:cNvCxnSpPr/>
      </xdr:nvCxnSpPr>
      <xdr:spPr>
        <a:xfrm flipV="1">
          <a:off x="3797300" y="9034838"/>
          <a:ext cx="838200" cy="8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6"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7" name="フローチャート: 判断 116"/>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159192</xdr:rowOff>
    </xdr:from>
    <xdr:to>
      <xdr:col>19</xdr:col>
      <xdr:colOff>177800</xdr:colOff>
      <xdr:row>58</xdr:row>
      <xdr:rowOff>93774</xdr:rowOff>
    </xdr:to>
    <xdr:cxnSp macro="">
      <xdr:nvCxnSpPr>
        <xdr:cNvPr id="118" name="直線コネクタ 117"/>
        <xdr:cNvCxnSpPr/>
      </xdr:nvCxnSpPr>
      <xdr:spPr>
        <a:xfrm flipV="1">
          <a:off x="2908300" y="9931842"/>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19" name="フローチャート: 判断 118"/>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0" name="テキスト ボックス 119"/>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80607</xdr:rowOff>
    </xdr:from>
    <xdr:to>
      <xdr:col>15</xdr:col>
      <xdr:colOff>50800</xdr:colOff>
      <xdr:row>58</xdr:row>
      <xdr:rowOff>93774</xdr:rowOff>
    </xdr:to>
    <xdr:cxnSp macro="">
      <xdr:nvCxnSpPr>
        <xdr:cNvPr id="121" name="直線コネクタ 120"/>
        <xdr:cNvCxnSpPr/>
      </xdr:nvCxnSpPr>
      <xdr:spPr>
        <a:xfrm>
          <a:off x="2019300" y="9853257"/>
          <a:ext cx="889000" cy="18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2" name="フローチャート: 判断 121"/>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3" name="テキスト ボックス 122"/>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80607</xdr:rowOff>
    </xdr:from>
    <xdr:to>
      <xdr:col>10</xdr:col>
      <xdr:colOff>114300</xdr:colOff>
      <xdr:row>58</xdr:row>
      <xdr:rowOff>28814</xdr:rowOff>
    </xdr:to>
    <xdr:cxnSp macro="">
      <xdr:nvCxnSpPr>
        <xdr:cNvPr id="124" name="直線コネクタ 123"/>
        <xdr:cNvCxnSpPr/>
      </xdr:nvCxnSpPr>
      <xdr:spPr>
        <a:xfrm flipV="1">
          <a:off x="1130300" y="9853257"/>
          <a:ext cx="889000" cy="1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5" name="フローチャート: 判断 124"/>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6" name="テキスト ボックス 125"/>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7" name="フローチャート: 判断 126"/>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28" name="テキスト ボックス 127"/>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68638</xdr:rowOff>
    </xdr:from>
    <xdr:to>
      <xdr:col>24</xdr:col>
      <xdr:colOff>114300</xdr:colOff>
      <xdr:row>52</xdr:row>
      <xdr:rowOff>170238</xdr:rowOff>
    </xdr:to>
    <xdr:sp macro="" textlink="">
      <xdr:nvSpPr>
        <xdr:cNvPr id="134" name="楕円 133"/>
        <xdr:cNvSpPr/>
      </xdr:nvSpPr>
      <xdr:spPr>
        <a:xfrm>
          <a:off x="4584700" y="89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91515</xdr:rowOff>
    </xdr:from>
    <xdr:ext cx="599010" cy="259045"/>
    <xdr:sp macro="" textlink="">
      <xdr:nvSpPr>
        <xdr:cNvPr id="135" name="総務費該当値テキスト"/>
        <xdr:cNvSpPr txBox="1"/>
      </xdr:nvSpPr>
      <xdr:spPr>
        <a:xfrm>
          <a:off x="4686300" y="883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108392</xdr:rowOff>
    </xdr:from>
    <xdr:to>
      <xdr:col>20</xdr:col>
      <xdr:colOff>38100</xdr:colOff>
      <xdr:row>58</xdr:row>
      <xdr:rowOff>38542</xdr:rowOff>
    </xdr:to>
    <xdr:sp macro="" textlink="">
      <xdr:nvSpPr>
        <xdr:cNvPr id="136" name="楕円 135"/>
        <xdr:cNvSpPr/>
      </xdr:nvSpPr>
      <xdr:spPr>
        <a:xfrm>
          <a:off x="3746500" y="98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55069</xdr:rowOff>
    </xdr:from>
    <xdr:ext cx="534377" cy="259045"/>
    <xdr:sp macro="" textlink="">
      <xdr:nvSpPr>
        <xdr:cNvPr id="137" name="テキスト ボックス 136"/>
        <xdr:cNvSpPr txBox="1"/>
      </xdr:nvSpPr>
      <xdr:spPr>
        <a:xfrm>
          <a:off x="3530111" y="96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42974</xdr:rowOff>
    </xdr:from>
    <xdr:to>
      <xdr:col>15</xdr:col>
      <xdr:colOff>101600</xdr:colOff>
      <xdr:row>58</xdr:row>
      <xdr:rowOff>144574</xdr:rowOff>
    </xdr:to>
    <xdr:sp macro="" textlink="">
      <xdr:nvSpPr>
        <xdr:cNvPr id="138" name="楕円 137"/>
        <xdr:cNvSpPr/>
      </xdr:nvSpPr>
      <xdr:spPr>
        <a:xfrm>
          <a:off x="2857500" y="9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161101</xdr:rowOff>
    </xdr:from>
    <xdr:ext cx="534377" cy="259045"/>
    <xdr:sp macro="" textlink="">
      <xdr:nvSpPr>
        <xdr:cNvPr id="139" name="テキスト ボックス 138"/>
        <xdr:cNvSpPr txBox="1"/>
      </xdr:nvSpPr>
      <xdr:spPr>
        <a:xfrm>
          <a:off x="2641111" y="97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29807</xdr:rowOff>
    </xdr:from>
    <xdr:to>
      <xdr:col>10</xdr:col>
      <xdr:colOff>165100</xdr:colOff>
      <xdr:row>57</xdr:row>
      <xdr:rowOff>131407</xdr:rowOff>
    </xdr:to>
    <xdr:sp macro="" textlink="">
      <xdr:nvSpPr>
        <xdr:cNvPr id="140" name="楕円 139"/>
        <xdr:cNvSpPr/>
      </xdr:nvSpPr>
      <xdr:spPr>
        <a:xfrm>
          <a:off x="1968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147934</xdr:rowOff>
    </xdr:from>
    <xdr:ext cx="534377" cy="259045"/>
    <xdr:sp macro="" textlink="">
      <xdr:nvSpPr>
        <xdr:cNvPr id="141" name="テキスト ボックス 140"/>
        <xdr:cNvSpPr txBox="1"/>
      </xdr:nvSpPr>
      <xdr:spPr>
        <a:xfrm>
          <a:off x="1752111" y="95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149464</xdr:rowOff>
    </xdr:from>
    <xdr:to>
      <xdr:col>6</xdr:col>
      <xdr:colOff>38100</xdr:colOff>
      <xdr:row>58</xdr:row>
      <xdr:rowOff>79614</xdr:rowOff>
    </xdr:to>
    <xdr:sp macro="" textlink="">
      <xdr:nvSpPr>
        <xdr:cNvPr id="142" name="楕円 141"/>
        <xdr:cNvSpPr/>
      </xdr:nvSpPr>
      <xdr:spPr>
        <a:xfrm>
          <a:off x="1079500" y="99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96141</xdr:rowOff>
    </xdr:from>
    <xdr:ext cx="534377" cy="259045"/>
    <xdr:sp macro="" textlink="">
      <xdr:nvSpPr>
        <xdr:cNvPr id="143" name="テキスト ボックス 142"/>
        <xdr:cNvSpPr txBox="1"/>
      </xdr:nvSpPr>
      <xdr:spPr>
        <a:xfrm>
          <a:off x="863111" y="96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0" name="直線コネクタ 169"/>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1"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2" name="直線コネクタ 171"/>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3"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4" name="直線コネクタ 173"/>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58558</xdr:rowOff>
    </xdr:from>
    <xdr:to>
      <xdr:col>24</xdr:col>
      <xdr:colOff>63500</xdr:colOff>
      <xdr:row>78</xdr:row>
      <xdr:rowOff>147255</xdr:rowOff>
    </xdr:to>
    <xdr:cxnSp macro="">
      <xdr:nvCxnSpPr>
        <xdr:cNvPr id="175" name="直線コネクタ 174"/>
        <xdr:cNvCxnSpPr/>
      </xdr:nvCxnSpPr>
      <xdr:spPr>
        <a:xfrm flipV="1">
          <a:off x="3797300" y="13431658"/>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153502</xdr:rowOff>
    </xdr:from>
    <xdr:ext cx="599010" cy="259045"/>
    <xdr:sp macro="" textlink="">
      <xdr:nvSpPr>
        <xdr:cNvPr id="176" name="民生費平均値テキスト"/>
        <xdr:cNvSpPr txBox="1"/>
      </xdr:nvSpPr>
      <xdr:spPr>
        <a:xfrm>
          <a:off x="4686300" y="13012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7" name="フローチャート: 判断 176"/>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147255</xdr:rowOff>
    </xdr:from>
    <xdr:to>
      <xdr:col>19</xdr:col>
      <xdr:colOff>177800</xdr:colOff>
      <xdr:row>79</xdr:row>
      <xdr:rowOff>110951</xdr:rowOff>
    </xdr:to>
    <xdr:cxnSp macro="">
      <xdr:nvCxnSpPr>
        <xdr:cNvPr id="178" name="直線コネクタ 177"/>
        <xdr:cNvCxnSpPr/>
      </xdr:nvCxnSpPr>
      <xdr:spPr>
        <a:xfrm flipV="1">
          <a:off x="2908300" y="13520355"/>
          <a:ext cx="8890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79" name="フローチャート: 判断 178"/>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19085</xdr:rowOff>
    </xdr:from>
    <xdr:ext cx="599010" cy="259045"/>
    <xdr:sp macro="" textlink="">
      <xdr:nvSpPr>
        <xdr:cNvPr id="180" name="テキスト ボックス 179"/>
        <xdr:cNvSpPr txBox="1"/>
      </xdr:nvSpPr>
      <xdr:spPr>
        <a:xfrm>
          <a:off x="3497795" y="13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110951</xdr:rowOff>
    </xdr:from>
    <xdr:to>
      <xdr:col>15</xdr:col>
      <xdr:colOff>50800</xdr:colOff>
      <xdr:row>79</xdr:row>
      <xdr:rowOff>123850</xdr:rowOff>
    </xdr:to>
    <xdr:cxnSp macro="">
      <xdr:nvCxnSpPr>
        <xdr:cNvPr id="181" name="直線コネクタ 180"/>
        <xdr:cNvCxnSpPr/>
      </xdr:nvCxnSpPr>
      <xdr:spPr>
        <a:xfrm flipV="1">
          <a:off x="2019300" y="13655501"/>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2" name="フローチャート: 判断 181"/>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90550</xdr:rowOff>
    </xdr:from>
    <xdr:ext cx="599010" cy="259045"/>
    <xdr:sp macro="" textlink="">
      <xdr:nvSpPr>
        <xdr:cNvPr id="183" name="テキスト ボックス 182"/>
        <xdr:cNvSpPr txBox="1"/>
      </xdr:nvSpPr>
      <xdr:spPr>
        <a:xfrm>
          <a:off x="2608795" y="131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89582</xdr:rowOff>
    </xdr:from>
    <xdr:to>
      <xdr:col>10</xdr:col>
      <xdr:colOff>114300</xdr:colOff>
      <xdr:row>79</xdr:row>
      <xdr:rowOff>123850</xdr:rowOff>
    </xdr:to>
    <xdr:cxnSp macro="">
      <xdr:nvCxnSpPr>
        <xdr:cNvPr id="184" name="直線コネクタ 183"/>
        <xdr:cNvCxnSpPr/>
      </xdr:nvCxnSpPr>
      <xdr:spPr>
        <a:xfrm>
          <a:off x="1130300" y="13634132"/>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5" name="フローチャート: 判断 184"/>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103156</xdr:rowOff>
    </xdr:from>
    <xdr:ext cx="599010" cy="259045"/>
    <xdr:sp macro="" textlink="">
      <xdr:nvSpPr>
        <xdr:cNvPr id="186" name="テキスト ボックス 185"/>
        <xdr:cNvSpPr txBox="1"/>
      </xdr:nvSpPr>
      <xdr:spPr>
        <a:xfrm>
          <a:off x="1719795" y="1313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7" name="フローチャート: 判断 186"/>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142127</xdr:rowOff>
    </xdr:from>
    <xdr:ext cx="599010" cy="259045"/>
    <xdr:sp macro="" textlink="">
      <xdr:nvSpPr>
        <xdr:cNvPr id="188" name="テキスト ボックス 187"/>
        <xdr:cNvSpPr txBox="1"/>
      </xdr:nvSpPr>
      <xdr:spPr>
        <a:xfrm>
          <a:off x="830795" y="131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7758</xdr:rowOff>
    </xdr:from>
    <xdr:to>
      <xdr:col>24</xdr:col>
      <xdr:colOff>114300</xdr:colOff>
      <xdr:row>78</xdr:row>
      <xdr:rowOff>109358</xdr:rowOff>
    </xdr:to>
    <xdr:sp macro="" textlink="">
      <xdr:nvSpPr>
        <xdr:cNvPr id="194" name="楕円 193"/>
        <xdr:cNvSpPr/>
      </xdr:nvSpPr>
      <xdr:spPr>
        <a:xfrm>
          <a:off x="4584700" y="133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157635</xdr:rowOff>
    </xdr:from>
    <xdr:ext cx="599010" cy="259045"/>
    <xdr:sp macro="" textlink="">
      <xdr:nvSpPr>
        <xdr:cNvPr id="195" name="民生費該当値テキスト"/>
        <xdr:cNvSpPr txBox="1"/>
      </xdr:nvSpPr>
      <xdr:spPr>
        <a:xfrm>
          <a:off x="4686300" y="133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96455</xdr:rowOff>
    </xdr:from>
    <xdr:to>
      <xdr:col>20</xdr:col>
      <xdr:colOff>38100</xdr:colOff>
      <xdr:row>79</xdr:row>
      <xdr:rowOff>26605</xdr:rowOff>
    </xdr:to>
    <xdr:sp macro="" textlink="">
      <xdr:nvSpPr>
        <xdr:cNvPr id="196" name="楕円 195"/>
        <xdr:cNvSpPr/>
      </xdr:nvSpPr>
      <xdr:spPr>
        <a:xfrm>
          <a:off x="3746500" y="134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17732</xdr:rowOff>
    </xdr:from>
    <xdr:ext cx="599010" cy="259045"/>
    <xdr:sp macro="" textlink="">
      <xdr:nvSpPr>
        <xdr:cNvPr id="197" name="テキスト ボックス 196"/>
        <xdr:cNvSpPr txBox="1"/>
      </xdr:nvSpPr>
      <xdr:spPr>
        <a:xfrm>
          <a:off x="3497795" y="135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60151</xdr:rowOff>
    </xdr:from>
    <xdr:to>
      <xdr:col>15</xdr:col>
      <xdr:colOff>101600</xdr:colOff>
      <xdr:row>79</xdr:row>
      <xdr:rowOff>161751</xdr:rowOff>
    </xdr:to>
    <xdr:sp macro="" textlink="">
      <xdr:nvSpPr>
        <xdr:cNvPr id="198" name="楕円 197"/>
        <xdr:cNvSpPr/>
      </xdr:nvSpPr>
      <xdr:spPr>
        <a:xfrm>
          <a:off x="2857500" y="136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152878</xdr:rowOff>
    </xdr:from>
    <xdr:ext cx="599010" cy="259045"/>
    <xdr:sp macro="" textlink="">
      <xdr:nvSpPr>
        <xdr:cNvPr id="199" name="テキスト ボックス 198"/>
        <xdr:cNvSpPr txBox="1"/>
      </xdr:nvSpPr>
      <xdr:spPr>
        <a:xfrm>
          <a:off x="2608795" y="136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73050</xdr:rowOff>
    </xdr:from>
    <xdr:to>
      <xdr:col>10</xdr:col>
      <xdr:colOff>165100</xdr:colOff>
      <xdr:row>80</xdr:row>
      <xdr:rowOff>3200</xdr:rowOff>
    </xdr:to>
    <xdr:sp macro="" textlink="">
      <xdr:nvSpPr>
        <xdr:cNvPr id="200" name="楕円 199"/>
        <xdr:cNvSpPr/>
      </xdr:nvSpPr>
      <xdr:spPr>
        <a:xfrm>
          <a:off x="1968500" y="136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165777</xdr:rowOff>
    </xdr:from>
    <xdr:ext cx="599010" cy="259045"/>
    <xdr:sp macro="" textlink="">
      <xdr:nvSpPr>
        <xdr:cNvPr id="201" name="テキスト ボックス 200"/>
        <xdr:cNvSpPr txBox="1"/>
      </xdr:nvSpPr>
      <xdr:spPr>
        <a:xfrm>
          <a:off x="1719795" y="1371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38782</xdr:rowOff>
    </xdr:from>
    <xdr:to>
      <xdr:col>6</xdr:col>
      <xdr:colOff>38100</xdr:colOff>
      <xdr:row>79</xdr:row>
      <xdr:rowOff>140382</xdr:rowOff>
    </xdr:to>
    <xdr:sp macro="" textlink="">
      <xdr:nvSpPr>
        <xdr:cNvPr id="202" name="楕円 201"/>
        <xdr:cNvSpPr/>
      </xdr:nvSpPr>
      <xdr:spPr>
        <a:xfrm>
          <a:off x="1079500" y="135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131509</xdr:rowOff>
    </xdr:from>
    <xdr:ext cx="599010" cy="259045"/>
    <xdr:sp macro="" textlink="">
      <xdr:nvSpPr>
        <xdr:cNvPr id="203" name="テキスト ボックス 202"/>
        <xdr:cNvSpPr txBox="1"/>
      </xdr:nvSpPr>
      <xdr:spPr>
        <a:xfrm>
          <a:off x="830795" y="1367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0" name="直線コネクタ 229"/>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1"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2" name="直線コネクタ 231"/>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3"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4" name="直線コネクタ 233"/>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77781</xdr:rowOff>
    </xdr:from>
    <xdr:to>
      <xdr:col>24</xdr:col>
      <xdr:colOff>63500</xdr:colOff>
      <xdr:row>97</xdr:row>
      <xdr:rowOff>107925</xdr:rowOff>
    </xdr:to>
    <xdr:cxnSp macro="">
      <xdr:nvCxnSpPr>
        <xdr:cNvPr id="235" name="直線コネクタ 234"/>
        <xdr:cNvCxnSpPr/>
      </xdr:nvCxnSpPr>
      <xdr:spPr>
        <a:xfrm>
          <a:off x="3797300" y="16708431"/>
          <a:ext cx="8382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6"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7" name="フローチャート: 判断 236"/>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77781</xdr:rowOff>
    </xdr:from>
    <xdr:to>
      <xdr:col>19</xdr:col>
      <xdr:colOff>177800</xdr:colOff>
      <xdr:row>97</xdr:row>
      <xdr:rowOff>100119</xdr:rowOff>
    </xdr:to>
    <xdr:cxnSp macro="">
      <xdr:nvCxnSpPr>
        <xdr:cNvPr id="238" name="直線コネクタ 237"/>
        <xdr:cNvCxnSpPr/>
      </xdr:nvCxnSpPr>
      <xdr:spPr>
        <a:xfrm flipV="1">
          <a:off x="2908300" y="16708431"/>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39" name="フローチャート: 判断 238"/>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171128</xdr:rowOff>
    </xdr:from>
    <xdr:ext cx="534377" cy="259045"/>
    <xdr:sp macro="" textlink="">
      <xdr:nvSpPr>
        <xdr:cNvPr id="240" name="テキスト ボックス 239"/>
        <xdr:cNvSpPr txBox="1"/>
      </xdr:nvSpPr>
      <xdr:spPr>
        <a:xfrm>
          <a:off x="3530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3944</xdr:rowOff>
    </xdr:from>
    <xdr:to>
      <xdr:col>15</xdr:col>
      <xdr:colOff>50800</xdr:colOff>
      <xdr:row>97</xdr:row>
      <xdr:rowOff>100119</xdr:rowOff>
    </xdr:to>
    <xdr:cxnSp macro="">
      <xdr:nvCxnSpPr>
        <xdr:cNvPr id="241" name="直線コネクタ 240"/>
        <xdr:cNvCxnSpPr/>
      </xdr:nvCxnSpPr>
      <xdr:spPr>
        <a:xfrm>
          <a:off x="2019300" y="16634594"/>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2" name="フローチャート: 判断 241"/>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3" name="テキスト ボックス 242"/>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138638</xdr:rowOff>
    </xdr:from>
    <xdr:to>
      <xdr:col>10</xdr:col>
      <xdr:colOff>114300</xdr:colOff>
      <xdr:row>97</xdr:row>
      <xdr:rowOff>3944</xdr:rowOff>
    </xdr:to>
    <xdr:cxnSp macro="">
      <xdr:nvCxnSpPr>
        <xdr:cNvPr id="244" name="直線コネクタ 243"/>
        <xdr:cNvCxnSpPr/>
      </xdr:nvCxnSpPr>
      <xdr:spPr>
        <a:xfrm>
          <a:off x="1130300" y="16597838"/>
          <a:ext cx="8890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5" name="フローチャート: 判断 244"/>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6" name="テキスト ボックス 245"/>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7" name="フローチャート: 判断 246"/>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48" name="テキスト ボックス 247"/>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57125</xdr:rowOff>
    </xdr:from>
    <xdr:to>
      <xdr:col>24</xdr:col>
      <xdr:colOff>114300</xdr:colOff>
      <xdr:row>97</xdr:row>
      <xdr:rowOff>158725</xdr:rowOff>
    </xdr:to>
    <xdr:sp macro="" textlink="">
      <xdr:nvSpPr>
        <xdr:cNvPr id="254" name="楕円 253"/>
        <xdr:cNvSpPr/>
      </xdr:nvSpPr>
      <xdr:spPr>
        <a:xfrm>
          <a:off x="4584700" y="166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35552</xdr:rowOff>
    </xdr:from>
    <xdr:ext cx="534377" cy="259045"/>
    <xdr:sp macro="" textlink="">
      <xdr:nvSpPr>
        <xdr:cNvPr id="255" name="衛生費該当値テキスト"/>
        <xdr:cNvSpPr txBox="1"/>
      </xdr:nvSpPr>
      <xdr:spPr>
        <a:xfrm>
          <a:off x="4686300"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26981</xdr:rowOff>
    </xdr:from>
    <xdr:to>
      <xdr:col>20</xdr:col>
      <xdr:colOff>38100</xdr:colOff>
      <xdr:row>97</xdr:row>
      <xdr:rowOff>128581</xdr:rowOff>
    </xdr:to>
    <xdr:sp macro="" textlink="">
      <xdr:nvSpPr>
        <xdr:cNvPr id="256" name="楕円 255"/>
        <xdr:cNvSpPr/>
      </xdr:nvSpPr>
      <xdr:spPr>
        <a:xfrm>
          <a:off x="3746500" y="166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145108</xdr:rowOff>
    </xdr:from>
    <xdr:ext cx="534377" cy="259045"/>
    <xdr:sp macro="" textlink="">
      <xdr:nvSpPr>
        <xdr:cNvPr id="257" name="テキスト ボックス 256"/>
        <xdr:cNvSpPr txBox="1"/>
      </xdr:nvSpPr>
      <xdr:spPr>
        <a:xfrm>
          <a:off x="3530111" y="164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49319</xdr:rowOff>
    </xdr:from>
    <xdr:to>
      <xdr:col>15</xdr:col>
      <xdr:colOff>101600</xdr:colOff>
      <xdr:row>97</xdr:row>
      <xdr:rowOff>150919</xdr:rowOff>
    </xdr:to>
    <xdr:sp macro="" textlink="">
      <xdr:nvSpPr>
        <xdr:cNvPr id="258" name="楕円 257"/>
        <xdr:cNvSpPr/>
      </xdr:nvSpPr>
      <xdr:spPr>
        <a:xfrm>
          <a:off x="2857500" y="166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167446</xdr:rowOff>
    </xdr:from>
    <xdr:ext cx="534377" cy="259045"/>
    <xdr:sp macro="" textlink="">
      <xdr:nvSpPr>
        <xdr:cNvPr id="259" name="テキスト ボックス 258"/>
        <xdr:cNvSpPr txBox="1"/>
      </xdr:nvSpPr>
      <xdr:spPr>
        <a:xfrm>
          <a:off x="2641111" y="164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124594</xdr:rowOff>
    </xdr:from>
    <xdr:to>
      <xdr:col>10</xdr:col>
      <xdr:colOff>165100</xdr:colOff>
      <xdr:row>97</xdr:row>
      <xdr:rowOff>54744</xdr:rowOff>
    </xdr:to>
    <xdr:sp macro="" textlink="">
      <xdr:nvSpPr>
        <xdr:cNvPr id="260" name="楕円 259"/>
        <xdr:cNvSpPr/>
      </xdr:nvSpPr>
      <xdr:spPr>
        <a:xfrm>
          <a:off x="1968500" y="165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71271</xdr:rowOff>
    </xdr:from>
    <xdr:ext cx="534377" cy="259045"/>
    <xdr:sp macro="" textlink="">
      <xdr:nvSpPr>
        <xdr:cNvPr id="261" name="テキスト ボックス 260"/>
        <xdr:cNvSpPr txBox="1"/>
      </xdr:nvSpPr>
      <xdr:spPr>
        <a:xfrm>
          <a:off x="1752111" y="163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87838</xdr:rowOff>
    </xdr:from>
    <xdr:to>
      <xdr:col>6</xdr:col>
      <xdr:colOff>38100</xdr:colOff>
      <xdr:row>97</xdr:row>
      <xdr:rowOff>17988</xdr:rowOff>
    </xdr:to>
    <xdr:sp macro="" textlink="">
      <xdr:nvSpPr>
        <xdr:cNvPr id="262" name="楕円 261"/>
        <xdr:cNvSpPr/>
      </xdr:nvSpPr>
      <xdr:spPr>
        <a:xfrm>
          <a:off x="1079500" y="165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34515</xdr:rowOff>
    </xdr:from>
    <xdr:ext cx="534377" cy="259045"/>
    <xdr:sp macro="" textlink="">
      <xdr:nvSpPr>
        <xdr:cNvPr id="263" name="テキスト ボックス 262"/>
        <xdr:cNvSpPr txBox="1"/>
      </xdr:nvSpPr>
      <xdr:spPr>
        <a:xfrm>
          <a:off x="863111" y="163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7" name="直線コネクタ 286"/>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88"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89" name="直線コネクタ 288"/>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0"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1" name="直線コネクタ 290"/>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23241</xdr:rowOff>
    </xdr:from>
    <xdr:to>
      <xdr:col>55</xdr:col>
      <xdr:colOff>0</xdr:colOff>
      <xdr:row>38</xdr:row>
      <xdr:rowOff>60452</xdr:rowOff>
    </xdr:to>
    <xdr:cxnSp macro="">
      <xdr:nvCxnSpPr>
        <xdr:cNvPr id="292" name="直線コネクタ 291"/>
        <xdr:cNvCxnSpPr/>
      </xdr:nvCxnSpPr>
      <xdr:spPr>
        <a:xfrm flipV="1">
          <a:off x="9639300" y="6538341"/>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140479</xdr:rowOff>
    </xdr:from>
    <xdr:ext cx="469744" cy="259045"/>
    <xdr:sp macro="" textlink="">
      <xdr:nvSpPr>
        <xdr:cNvPr id="293" name="労働費平均値テキスト"/>
        <xdr:cNvSpPr txBox="1"/>
      </xdr:nvSpPr>
      <xdr:spPr>
        <a:xfrm>
          <a:off x="10528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4" name="フローチャート: 判断 293"/>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51689</xdr:rowOff>
    </xdr:from>
    <xdr:to>
      <xdr:col>50</xdr:col>
      <xdr:colOff>114300</xdr:colOff>
      <xdr:row>38</xdr:row>
      <xdr:rowOff>60452</xdr:rowOff>
    </xdr:to>
    <xdr:cxnSp macro="">
      <xdr:nvCxnSpPr>
        <xdr:cNvPr id="295" name="直線コネクタ 294"/>
        <xdr:cNvCxnSpPr/>
      </xdr:nvCxnSpPr>
      <xdr:spPr>
        <a:xfrm>
          <a:off x="8750300" y="656678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6" name="フローチャート: 判断 295"/>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7" name="テキスト ボックス 296"/>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39878</xdr:rowOff>
    </xdr:from>
    <xdr:to>
      <xdr:col>45</xdr:col>
      <xdr:colOff>177800</xdr:colOff>
      <xdr:row>38</xdr:row>
      <xdr:rowOff>51689</xdr:rowOff>
    </xdr:to>
    <xdr:cxnSp macro="">
      <xdr:nvCxnSpPr>
        <xdr:cNvPr id="298" name="直線コネクタ 297"/>
        <xdr:cNvCxnSpPr/>
      </xdr:nvCxnSpPr>
      <xdr:spPr>
        <a:xfrm>
          <a:off x="7861300" y="65549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299" name="フローチャート: 判断 298"/>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0" name="テキスト ボックス 299"/>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39878</xdr:rowOff>
    </xdr:from>
    <xdr:to>
      <xdr:col>41</xdr:col>
      <xdr:colOff>50800</xdr:colOff>
      <xdr:row>38</xdr:row>
      <xdr:rowOff>49657</xdr:rowOff>
    </xdr:to>
    <xdr:cxnSp macro="">
      <xdr:nvCxnSpPr>
        <xdr:cNvPr id="301" name="直線コネクタ 300"/>
        <xdr:cNvCxnSpPr/>
      </xdr:nvCxnSpPr>
      <xdr:spPr>
        <a:xfrm flipV="1">
          <a:off x="6972300" y="655497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2" name="フローチャート: 判断 301"/>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3" name="テキスト ボックス 302"/>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4" name="フローチャート: 判断 303"/>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5" name="テキスト ボックス 304"/>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143891</xdr:rowOff>
    </xdr:from>
    <xdr:to>
      <xdr:col>55</xdr:col>
      <xdr:colOff>50800</xdr:colOff>
      <xdr:row>38</xdr:row>
      <xdr:rowOff>74040</xdr:rowOff>
    </xdr:to>
    <xdr:sp macro="" textlink="">
      <xdr:nvSpPr>
        <xdr:cNvPr id="311" name="楕円 310"/>
        <xdr:cNvSpPr/>
      </xdr:nvSpPr>
      <xdr:spPr>
        <a:xfrm>
          <a:off x="10426700" y="64875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166768</xdr:rowOff>
    </xdr:from>
    <xdr:ext cx="469744" cy="259045"/>
    <xdr:sp macro="" textlink="">
      <xdr:nvSpPr>
        <xdr:cNvPr id="312" name="労働費該当値テキスト"/>
        <xdr:cNvSpPr txBox="1"/>
      </xdr:nvSpPr>
      <xdr:spPr>
        <a:xfrm>
          <a:off x="10528300"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3" name="楕円 312"/>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102379</xdr:rowOff>
    </xdr:from>
    <xdr:ext cx="469744" cy="259045"/>
    <xdr:sp macro="" textlink="">
      <xdr:nvSpPr>
        <xdr:cNvPr id="314" name="テキスト ボックス 313"/>
        <xdr:cNvSpPr txBox="1"/>
      </xdr:nvSpPr>
      <xdr:spPr>
        <a:xfrm>
          <a:off x="9404428"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xdr:rowOff>
    </xdr:from>
    <xdr:to>
      <xdr:col>46</xdr:col>
      <xdr:colOff>38100</xdr:colOff>
      <xdr:row>38</xdr:row>
      <xdr:rowOff>102489</xdr:rowOff>
    </xdr:to>
    <xdr:sp macro="" textlink="">
      <xdr:nvSpPr>
        <xdr:cNvPr id="315" name="楕円 314"/>
        <xdr:cNvSpPr/>
      </xdr:nvSpPr>
      <xdr:spPr>
        <a:xfrm>
          <a:off x="8699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93616</xdr:rowOff>
    </xdr:from>
    <xdr:ext cx="469744" cy="259045"/>
    <xdr:sp macro="" textlink="">
      <xdr:nvSpPr>
        <xdr:cNvPr id="316" name="テキスト ボックス 315"/>
        <xdr:cNvSpPr txBox="1"/>
      </xdr:nvSpPr>
      <xdr:spPr>
        <a:xfrm>
          <a:off x="8515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160528</xdr:rowOff>
    </xdr:from>
    <xdr:to>
      <xdr:col>41</xdr:col>
      <xdr:colOff>101600</xdr:colOff>
      <xdr:row>38</xdr:row>
      <xdr:rowOff>90678</xdr:rowOff>
    </xdr:to>
    <xdr:sp macro="" textlink="">
      <xdr:nvSpPr>
        <xdr:cNvPr id="317" name="楕円 316"/>
        <xdr:cNvSpPr/>
      </xdr:nvSpPr>
      <xdr:spPr>
        <a:xfrm>
          <a:off x="7810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81805</xdr:rowOff>
    </xdr:from>
    <xdr:ext cx="469744" cy="259045"/>
    <xdr:sp macro="" textlink="">
      <xdr:nvSpPr>
        <xdr:cNvPr id="318" name="テキスト ボックス 317"/>
        <xdr:cNvSpPr txBox="1"/>
      </xdr:nvSpPr>
      <xdr:spPr>
        <a:xfrm>
          <a:off x="7626428"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170307</xdr:rowOff>
    </xdr:from>
    <xdr:to>
      <xdr:col>36</xdr:col>
      <xdr:colOff>165100</xdr:colOff>
      <xdr:row>38</xdr:row>
      <xdr:rowOff>100457</xdr:rowOff>
    </xdr:to>
    <xdr:sp macro="" textlink="">
      <xdr:nvSpPr>
        <xdr:cNvPr id="319" name="楕円 318"/>
        <xdr:cNvSpPr/>
      </xdr:nvSpPr>
      <xdr:spPr>
        <a:xfrm>
          <a:off x="6921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91584</xdr:rowOff>
    </xdr:from>
    <xdr:ext cx="469744" cy="259045"/>
    <xdr:sp macro="" textlink="">
      <xdr:nvSpPr>
        <xdr:cNvPr id="320" name="テキスト ボックス 319"/>
        <xdr:cNvSpPr txBox="1"/>
      </xdr:nvSpPr>
      <xdr:spPr>
        <a:xfrm>
          <a:off x="6737428" y="66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6" name="直線コネクタ 345"/>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7"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48" name="直線コネクタ 347"/>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49"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0" name="直線コネクタ 349"/>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158314</xdr:rowOff>
    </xdr:from>
    <xdr:to>
      <xdr:col>55</xdr:col>
      <xdr:colOff>0</xdr:colOff>
      <xdr:row>55</xdr:row>
      <xdr:rowOff>142378</xdr:rowOff>
    </xdr:to>
    <xdr:cxnSp macro="">
      <xdr:nvCxnSpPr>
        <xdr:cNvPr id="351" name="直線コネクタ 350"/>
        <xdr:cNvCxnSpPr/>
      </xdr:nvCxnSpPr>
      <xdr:spPr>
        <a:xfrm flipV="1">
          <a:off x="9639300" y="9073714"/>
          <a:ext cx="838200" cy="4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2" name="農林水産業費平均値テキスト"/>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3" name="フローチャート: 判断 352"/>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142378</xdr:rowOff>
    </xdr:from>
    <xdr:to>
      <xdr:col>50</xdr:col>
      <xdr:colOff>114300</xdr:colOff>
      <xdr:row>55</xdr:row>
      <xdr:rowOff>151261</xdr:rowOff>
    </xdr:to>
    <xdr:cxnSp macro="">
      <xdr:nvCxnSpPr>
        <xdr:cNvPr id="354" name="直線コネクタ 353"/>
        <xdr:cNvCxnSpPr/>
      </xdr:nvCxnSpPr>
      <xdr:spPr>
        <a:xfrm flipV="1">
          <a:off x="8750300" y="9572128"/>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5" name="フローチャート: 判断 354"/>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6" name="テキスト ボックス 355"/>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153481</xdr:rowOff>
    </xdr:from>
    <xdr:to>
      <xdr:col>45</xdr:col>
      <xdr:colOff>177800</xdr:colOff>
      <xdr:row>55</xdr:row>
      <xdr:rowOff>151261</xdr:rowOff>
    </xdr:to>
    <xdr:cxnSp macro="">
      <xdr:nvCxnSpPr>
        <xdr:cNvPr id="357" name="直線コネクタ 356"/>
        <xdr:cNvCxnSpPr/>
      </xdr:nvCxnSpPr>
      <xdr:spPr>
        <a:xfrm>
          <a:off x="7861300" y="9411781"/>
          <a:ext cx="889000" cy="16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58" name="フローチャート: 判断 357"/>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59" name="テキスト ボックス 358"/>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153481</xdr:rowOff>
    </xdr:from>
    <xdr:to>
      <xdr:col>41</xdr:col>
      <xdr:colOff>50800</xdr:colOff>
      <xdr:row>54</xdr:row>
      <xdr:rowOff>158413</xdr:rowOff>
    </xdr:to>
    <xdr:cxnSp macro="">
      <xdr:nvCxnSpPr>
        <xdr:cNvPr id="360" name="直線コネクタ 359"/>
        <xdr:cNvCxnSpPr/>
      </xdr:nvCxnSpPr>
      <xdr:spPr>
        <a:xfrm flipV="1">
          <a:off x="6972300" y="9411781"/>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1" name="フローチャート: 判断 360"/>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2" name="テキスト ボックス 361"/>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3" name="フローチャート: 判断 362"/>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4" name="テキスト ボックス 363"/>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107514</xdr:rowOff>
    </xdr:from>
    <xdr:to>
      <xdr:col>55</xdr:col>
      <xdr:colOff>50800</xdr:colOff>
      <xdr:row>53</xdr:row>
      <xdr:rowOff>37664</xdr:rowOff>
    </xdr:to>
    <xdr:sp macro="" textlink="">
      <xdr:nvSpPr>
        <xdr:cNvPr id="370" name="楕円 369"/>
        <xdr:cNvSpPr/>
      </xdr:nvSpPr>
      <xdr:spPr>
        <a:xfrm>
          <a:off x="10426700" y="90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130391</xdr:rowOff>
    </xdr:from>
    <xdr:ext cx="534377" cy="259045"/>
    <xdr:sp macro="" textlink="">
      <xdr:nvSpPr>
        <xdr:cNvPr id="371" name="農林水産業費該当値テキスト"/>
        <xdr:cNvSpPr txBox="1"/>
      </xdr:nvSpPr>
      <xdr:spPr>
        <a:xfrm>
          <a:off x="10528300" y="88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91578</xdr:rowOff>
    </xdr:from>
    <xdr:to>
      <xdr:col>50</xdr:col>
      <xdr:colOff>165100</xdr:colOff>
      <xdr:row>56</xdr:row>
      <xdr:rowOff>21728</xdr:rowOff>
    </xdr:to>
    <xdr:sp macro="" textlink="">
      <xdr:nvSpPr>
        <xdr:cNvPr id="372" name="楕円 371"/>
        <xdr:cNvSpPr/>
      </xdr:nvSpPr>
      <xdr:spPr>
        <a:xfrm>
          <a:off x="9588500" y="9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38255</xdr:rowOff>
    </xdr:from>
    <xdr:ext cx="534377" cy="259045"/>
    <xdr:sp macro="" textlink="">
      <xdr:nvSpPr>
        <xdr:cNvPr id="373" name="テキスト ボックス 372"/>
        <xdr:cNvSpPr txBox="1"/>
      </xdr:nvSpPr>
      <xdr:spPr>
        <a:xfrm>
          <a:off x="9372111" y="92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100461</xdr:rowOff>
    </xdr:from>
    <xdr:to>
      <xdr:col>46</xdr:col>
      <xdr:colOff>38100</xdr:colOff>
      <xdr:row>56</xdr:row>
      <xdr:rowOff>30611</xdr:rowOff>
    </xdr:to>
    <xdr:sp macro="" textlink="">
      <xdr:nvSpPr>
        <xdr:cNvPr id="374" name="楕円 373"/>
        <xdr:cNvSpPr/>
      </xdr:nvSpPr>
      <xdr:spPr>
        <a:xfrm>
          <a:off x="8699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47138</xdr:rowOff>
    </xdr:from>
    <xdr:ext cx="534377" cy="259045"/>
    <xdr:sp macro="" textlink="">
      <xdr:nvSpPr>
        <xdr:cNvPr id="375" name="テキスト ボックス 374"/>
        <xdr:cNvSpPr txBox="1"/>
      </xdr:nvSpPr>
      <xdr:spPr>
        <a:xfrm>
          <a:off x="8483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102681</xdr:rowOff>
    </xdr:from>
    <xdr:to>
      <xdr:col>41</xdr:col>
      <xdr:colOff>101600</xdr:colOff>
      <xdr:row>55</xdr:row>
      <xdr:rowOff>32831</xdr:rowOff>
    </xdr:to>
    <xdr:sp macro="" textlink="">
      <xdr:nvSpPr>
        <xdr:cNvPr id="376" name="楕円 375"/>
        <xdr:cNvSpPr/>
      </xdr:nvSpPr>
      <xdr:spPr>
        <a:xfrm>
          <a:off x="7810500" y="93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49358</xdr:rowOff>
    </xdr:from>
    <xdr:ext cx="534377" cy="259045"/>
    <xdr:sp macro="" textlink="">
      <xdr:nvSpPr>
        <xdr:cNvPr id="377" name="テキスト ボックス 376"/>
        <xdr:cNvSpPr txBox="1"/>
      </xdr:nvSpPr>
      <xdr:spPr>
        <a:xfrm>
          <a:off x="7594111" y="91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107613</xdr:rowOff>
    </xdr:from>
    <xdr:to>
      <xdr:col>36</xdr:col>
      <xdr:colOff>165100</xdr:colOff>
      <xdr:row>55</xdr:row>
      <xdr:rowOff>37763</xdr:rowOff>
    </xdr:to>
    <xdr:sp macro="" textlink="">
      <xdr:nvSpPr>
        <xdr:cNvPr id="378" name="楕円 377"/>
        <xdr:cNvSpPr/>
      </xdr:nvSpPr>
      <xdr:spPr>
        <a:xfrm>
          <a:off x="6921500" y="93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54290</xdr:rowOff>
    </xdr:from>
    <xdr:ext cx="534377" cy="259045"/>
    <xdr:sp macro="" textlink="">
      <xdr:nvSpPr>
        <xdr:cNvPr id="379" name="テキスト ボックス 378"/>
        <xdr:cNvSpPr txBox="1"/>
      </xdr:nvSpPr>
      <xdr:spPr>
        <a:xfrm>
          <a:off x="6705111" y="91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5" name="直線コネクタ 404"/>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6"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7" name="直線コネクタ 406"/>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08"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09" name="直線コネクタ 408"/>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89898</xdr:rowOff>
    </xdr:from>
    <xdr:to>
      <xdr:col>55</xdr:col>
      <xdr:colOff>0</xdr:colOff>
      <xdr:row>77</xdr:row>
      <xdr:rowOff>53795</xdr:rowOff>
    </xdr:to>
    <xdr:cxnSp macro="">
      <xdr:nvCxnSpPr>
        <xdr:cNvPr id="410" name="直線コネクタ 409"/>
        <xdr:cNvCxnSpPr/>
      </xdr:nvCxnSpPr>
      <xdr:spPr>
        <a:xfrm flipV="1">
          <a:off x="9639300" y="12777198"/>
          <a:ext cx="838200" cy="4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1" name="商工費平均値テキスト"/>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2" name="フローチャート: 判断 411"/>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42152</xdr:rowOff>
    </xdr:from>
    <xdr:to>
      <xdr:col>50</xdr:col>
      <xdr:colOff>114300</xdr:colOff>
      <xdr:row>77</xdr:row>
      <xdr:rowOff>53795</xdr:rowOff>
    </xdr:to>
    <xdr:cxnSp macro="">
      <xdr:nvCxnSpPr>
        <xdr:cNvPr id="413" name="直線コネクタ 412"/>
        <xdr:cNvCxnSpPr/>
      </xdr:nvCxnSpPr>
      <xdr:spPr>
        <a:xfrm>
          <a:off x="8750300" y="1324380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4" name="フローチャート: 判断 413"/>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5" name="テキスト ボックス 414"/>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165253</xdr:rowOff>
    </xdr:from>
    <xdr:to>
      <xdr:col>45</xdr:col>
      <xdr:colOff>177800</xdr:colOff>
      <xdr:row>77</xdr:row>
      <xdr:rowOff>42152</xdr:rowOff>
    </xdr:to>
    <xdr:cxnSp macro="">
      <xdr:nvCxnSpPr>
        <xdr:cNvPr id="416" name="直線コネクタ 415"/>
        <xdr:cNvCxnSpPr/>
      </xdr:nvCxnSpPr>
      <xdr:spPr>
        <a:xfrm>
          <a:off x="7861300" y="131954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7" name="フローチャート: 判断 416"/>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18" name="テキスト ボックス 417"/>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165253</xdr:rowOff>
    </xdr:from>
    <xdr:to>
      <xdr:col>41</xdr:col>
      <xdr:colOff>50800</xdr:colOff>
      <xdr:row>77</xdr:row>
      <xdr:rowOff>146476</xdr:rowOff>
    </xdr:to>
    <xdr:cxnSp macro="">
      <xdr:nvCxnSpPr>
        <xdr:cNvPr id="419" name="直線コネクタ 418"/>
        <xdr:cNvCxnSpPr/>
      </xdr:nvCxnSpPr>
      <xdr:spPr>
        <a:xfrm flipV="1">
          <a:off x="6972300" y="13195453"/>
          <a:ext cx="889000" cy="1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0" name="フローチャート: 判断 419"/>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1" name="テキスト ボックス 420"/>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2" name="フローチャート: 判断 421"/>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3" name="テキスト ボックス 422"/>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39098</xdr:rowOff>
    </xdr:from>
    <xdr:to>
      <xdr:col>55</xdr:col>
      <xdr:colOff>50800</xdr:colOff>
      <xdr:row>74</xdr:row>
      <xdr:rowOff>140698</xdr:rowOff>
    </xdr:to>
    <xdr:sp macro="" textlink="">
      <xdr:nvSpPr>
        <xdr:cNvPr id="429" name="楕円 428"/>
        <xdr:cNvSpPr/>
      </xdr:nvSpPr>
      <xdr:spPr>
        <a:xfrm>
          <a:off x="10426700" y="12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61975</xdr:rowOff>
    </xdr:from>
    <xdr:ext cx="534377" cy="259045"/>
    <xdr:sp macro="" textlink="">
      <xdr:nvSpPr>
        <xdr:cNvPr id="430" name="商工費該当値テキスト"/>
        <xdr:cNvSpPr txBox="1"/>
      </xdr:nvSpPr>
      <xdr:spPr>
        <a:xfrm>
          <a:off x="10528300" y="125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2995</xdr:rowOff>
    </xdr:from>
    <xdr:to>
      <xdr:col>50</xdr:col>
      <xdr:colOff>165100</xdr:colOff>
      <xdr:row>77</xdr:row>
      <xdr:rowOff>104595</xdr:rowOff>
    </xdr:to>
    <xdr:sp macro="" textlink="">
      <xdr:nvSpPr>
        <xdr:cNvPr id="431" name="楕円 430"/>
        <xdr:cNvSpPr/>
      </xdr:nvSpPr>
      <xdr:spPr>
        <a:xfrm>
          <a:off x="9588500" y="13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121122</xdr:rowOff>
    </xdr:from>
    <xdr:ext cx="534377" cy="259045"/>
    <xdr:sp macro="" textlink="">
      <xdr:nvSpPr>
        <xdr:cNvPr id="432" name="テキスト ボックス 431"/>
        <xdr:cNvSpPr txBox="1"/>
      </xdr:nvSpPr>
      <xdr:spPr>
        <a:xfrm>
          <a:off x="9372111" y="129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162802</xdr:rowOff>
    </xdr:from>
    <xdr:to>
      <xdr:col>46</xdr:col>
      <xdr:colOff>38100</xdr:colOff>
      <xdr:row>77</xdr:row>
      <xdr:rowOff>92952</xdr:rowOff>
    </xdr:to>
    <xdr:sp macro="" textlink="">
      <xdr:nvSpPr>
        <xdr:cNvPr id="433" name="楕円 432"/>
        <xdr:cNvSpPr/>
      </xdr:nvSpPr>
      <xdr:spPr>
        <a:xfrm>
          <a:off x="8699500" y="13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109480</xdr:rowOff>
    </xdr:from>
    <xdr:ext cx="534377" cy="259045"/>
    <xdr:sp macro="" textlink="">
      <xdr:nvSpPr>
        <xdr:cNvPr id="434" name="テキスト ボックス 433"/>
        <xdr:cNvSpPr txBox="1"/>
      </xdr:nvSpPr>
      <xdr:spPr>
        <a:xfrm>
          <a:off x="8483111" y="12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114453</xdr:rowOff>
    </xdr:from>
    <xdr:to>
      <xdr:col>41</xdr:col>
      <xdr:colOff>101600</xdr:colOff>
      <xdr:row>77</xdr:row>
      <xdr:rowOff>44603</xdr:rowOff>
    </xdr:to>
    <xdr:sp macro="" textlink="">
      <xdr:nvSpPr>
        <xdr:cNvPr id="435" name="楕円 434"/>
        <xdr:cNvSpPr/>
      </xdr:nvSpPr>
      <xdr:spPr>
        <a:xfrm>
          <a:off x="78105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61131</xdr:rowOff>
    </xdr:from>
    <xdr:ext cx="534377" cy="259045"/>
    <xdr:sp macro="" textlink="">
      <xdr:nvSpPr>
        <xdr:cNvPr id="436" name="テキスト ボックス 435"/>
        <xdr:cNvSpPr txBox="1"/>
      </xdr:nvSpPr>
      <xdr:spPr>
        <a:xfrm>
          <a:off x="7594111" y="129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95676</xdr:rowOff>
    </xdr:from>
    <xdr:to>
      <xdr:col>36</xdr:col>
      <xdr:colOff>165100</xdr:colOff>
      <xdr:row>78</xdr:row>
      <xdr:rowOff>25826</xdr:rowOff>
    </xdr:to>
    <xdr:sp macro="" textlink="">
      <xdr:nvSpPr>
        <xdr:cNvPr id="437" name="楕円 436"/>
        <xdr:cNvSpPr/>
      </xdr:nvSpPr>
      <xdr:spPr>
        <a:xfrm>
          <a:off x="6921500" y="132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42353</xdr:rowOff>
    </xdr:from>
    <xdr:ext cx="534377" cy="259045"/>
    <xdr:sp macro="" textlink="">
      <xdr:nvSpPr>
        <xdr:cNvPr id="438" name="テキスト ボックス 437"/>
        <xdr:cNvSpPr txBox="1"/>
      </xdr:nvSpPr>
      <xdr:spPr>
        <a:xfrm>
          <a:off x="6705111" y="130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1" name="直線コネクタ 460"/>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2"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3" name="直線コネクタ 462"/>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4"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5" name="直線コネクタ 464"/>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95603</xdr:rowOff>
    </xdr:from>
    <xdr:to>
      <xdr:col>55</xdr:col>
      <xdr:colOff>0</xdr:colOff>
      <xdr:row>93</xdr:row>
      <xdr:rowOff>32121</xdr:rowOff>
    </xdr:to>
    <xdr:cxnSp macro="">
      <xdr:nvCxnSpPr>
        <xdr:cNvPr id="466" name="直線コネクタ 465"/>
        <xdr:cNvCxnSpPr/>
      </xdr:nvCxnSpPr>
      <xdr:spPr>
        <a:xfrm flipV="1">
          <a:off x="9639300" y="15869003"/>
          <a:ext cx="838200" cy="1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7"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68" name="フローチャート: 判断 467"/>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32121</xdr:rowOff>
    </xdr:from>
    <xdr:to>
      <xdr:col>50</xdr:col>
      <xdr:colOff>114300</xdr:colOff>
      <xdr:row>93</xdr:row>
      <xdr:rowOff>131927</xdr:rowOff>
    </xdr:to>
    <xdr:cxnSp macro="">
      <xdr:nvCxnSpPr>
        <xdr:cNvPr id="469" name="直線コネクタ 468"/>
        <xdr:cNvCxnSpPr/>
      </xdr:nvCxnSpPr>
      <xdr:spPr>
        <a:xfrm flipV="1">
          <a:off x="8750300" y="15976971"/>
          <a:ext cx="8890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0" name="フローチャート: 判断 469"/>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1" name="テキスト ボックス 470"/>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131927</xdr:rowOff>
    </xdr:from>
    <xdr:to>
      <xdr:col>45</xdr:col>
      <xdr:colOff>177800</xdr:colOff>
      <xdr:row>94</xdr:row>
      <xdr:rowOff>31023</xdr:rowOff>
    </xdr:to>
    <xdr:cxnSp macro="">
      <xdr:nvCxnSpPr>
        <xdr:cNvPr id="472" name="直線コネクタ 471"/>
        <xdr:cNvCxnSpPr/>
      </xdr:nvCxnSpPr>
      <xdr:spPr>
        <a:xfrm flipV="1">
          <a:off x="7861300" y="16076777"/>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3" name="フローチャート: 判断 472"/>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71076</xdr:rowOff>
    </xdr:from>
    <xdr:ext cx="534377" cy="259045"/>
    <xdr:sp macro="" textlink="">
      <xdr:nvSpPr>
        <xdr:cNvPr id="474" name="テキスト ボックス 473"/>
        <xdr:cNvSpPr txBox="1"/>
      </xdr:nvSpPr>
      <xdr:spPr>
        <a:xfrm>
          <a:off x="8483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31023</xdr:rowOff>
    </xdr:from>
    <xdr:to>
      <xdr:col>41</xdr:col>
      <xdr:colOff>50800</xdr:colOff>
      <xdr:row>95</xdr:row>
      <xdr:rowOff>96882</xdr:rowOff>
    </xdr:to>
    <xdr:cxnSp macro="">
      <xdr:nvCxnSpPr>
        <xdr:cNvPr id="475" name="直線コネクタ 474"/>
        <xdr:cNvCxnSpPr/>
      </xdr:nvCxnSpPr>
      <xdr:spPr>
        <a:xfrm flipV="1">
          <a:off x="6972300" y="16147323"/>
          <a:ext cx="889000" cy="2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6" name="フローチャート: 判断 475"/>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44398</xdr:rowOff>
    </xdr:from>
    <xdr:ext cx="534377" cy="259045"/>
    <xdr:sp macro="" textlink="">
      <xdr:nvSpPr>
        <xdr:cNvPr id="477" name="テキスト ボックス 476"/>
        <xdr:cNvSpPr txBox="1"/>
      </xdr:nvSpPr>
      <xdr:spPr>
        <a:xfrm>
          <a:off x="7594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78" name="フローチャート: 判断 477"/>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79" name="テキスト ボックス 478"/>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44803</xdr:rowOff>
    </xdr:from>
    <xdr:to>
      <xdr:col>55</xdr:col>
      <xdr:colOff>50800</xdr:colOff>
      <xdr:row>92</xdr:row>
      <xdr:rowOff>146403</xdr:rowOff>
    </xdr:to>
    <xdr:sp macro="" textlink="">
      <xdr:nvSpPr>
        <xdr:cNvPr id="485" name="楕円 484"/>
        <xdr:cNvSpPr/>
      </xdr:nvSpPr>
      <xdr:spPr>
        <a:xfrm>
          <a:off x="10426700" y="15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67680</xdr:rowOff>
    </xdr:from>
    <xdr:ext cx="534377" cy="259045"/>
    <xdr:sp macro="" textlink="">
      <xdr:nvSpPr>
        <xdr:cNvPr id="486" name="土木費該当値テキスト"/>
        <xdr:cNvSpPr txBox="1"/>
      </xdr:nvSpPr>
      <xdr:spPr>
        <a:xfrm>
          <a:off x="10528300" y="15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152771</xdr:rowOff>
    </xdr:from>
    <xdr:to>
      <xdr:col>50</xdr:col>
      <xdr:colOff>165100</xdr:colOff>
      <xdr:row>93</xdr:row>
      <xdr:rowOff>82921</xdr:rowOff>
    </xdr:to>
    <xdr:sp macro="" textlink="">
      <xdr:nvSpPr>
        <xdr:cNvPr id="487" name="楕円 486"/>
        <xdr:cNvSpPr/>
      </xdr:nvSpPr>
      <xdr:spPr>
        <a:xfrm>
          <a:off x="9588500" y="159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99448</xdr:rowOff>
    </xdr:from>
    <xdr:ext cx="534377" cy="259045"/>
    <xdr:sp macro="" textlink="">
      <xdr:nvSpPr>
        <xdr:cNvPr id="488" name="テキスト ボックス 487"/>
        <xdr:cNvSpPr txBox="1"/>
      </xdr:nvSpPr>
      <xdr:spPr>
        <a:xfrm>
          <a:off x="9372111" y="157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81127</xdr:rowOff>
    </xdr:from>
    <xdr:to>
      <xdr:col>46</xdr:col>
      <xdr:colOff>38100</xdr:colOff>
      <xdr:row>94</xdr:row>
      <xdr:rowOff>11277</xdr:rowOff>
    </xdr:to>
    <xdr:sp macro="" textlink="">
      <xdr:nvSpPr>
        <xdr:cNvPr id="489" name="楕円 488"/>
        <xdr:cNvSpPr/>
      </xdr:nvSpPr>
      <xdr:spPr>
        <a:xfrm>
          <a:off x="86995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27804</xdr:rowOff>
    </xdr:from>
    <xdr:ext cx="534377" cy="259045"/>
    <xdr:sp macro="" textlink="">
      <xdr:nvSpPr>
        <xdr:cNvPr id="490" name="テキスト ボックス 489"/>
        <xdr:cNvSpPr txBox="1"/>
      </xdr:nvSpPr>
      <xdr:spPr>
        <a:xfrm>
          <a:off x="8483111" y="15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151673</xdr:rowOff>
    </xdr:from>
    <xdr:to>
      <xdr:col>41</xdr:col>
      <xdr:colOff>101600</xdr:colOff>
      <xdr:row>94</xdr:row>
      <xdr:rowOff>81823</xdr:rowOff>
    </xdr:to>
    <xdr:sp macro="" textlink="">
      <xdr:nvSpPr>
        <xdr:cNvPr id="491" name="楕円 490"/>
        <xdr:cNvSpPr/>
      </xdr:nvSpPr>
      <xdr:spPr>
        <a:xfrm>
          <a:off x="7810500" y="160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98350</xdr:rowOff>
    </xdr:from>
    <xdr:ext cx="534377" cy="259045"/>
    <xdr:sp macro="" textlink="">
      <xdr:nvSpPr>
        <xdr:cNvPr id="492" name="テキスト ボックス 491"/>
        <xdr:cNvSpPr txBox="1"/>
      </xdr:nvSpPr>
      <xdr:spPr>
        <a:xfrm>
          <a:off x="7594111" y="158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46082</xdr:rowOff>
    </xdr:from>
    <xdr:to>
      <xdr:col>36</xdr:col>
      <xdr:colOff>165100</xdr:colOff>
      <xdr:row>95</xdr:row>
      <xdr:rowOff>147682</xdr:rowOff>
    </xdr:to>
    <xdr:sp macro="" textlink="">
      <xdr:nvSpPr>
        <xdr:cNvPr id="493" name="楕円 492"/>
        <xdr:cNvSpPr/>
      </xdr:nvSpPr>
      <xdr:spPr>
        <a:xfrm>
          <a:off x="6921500" y="163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138809</xdr:rowOff>
    </xdr:from>
    <xdr:ext cx="534377" cy="259045"/>
    <xdr:sp macro="" textlink="">
      <xdr:nvSpPr>
        <xdr:cNvPr id="494" name="テキスト ボックス 493"/>
        <xdr:cNvSpPr txBox="1"/>
      </xdr:nvSpPr>
      <xdr:spPr>
        <a:xfrm>
          <a:off x="6705111" y="164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1" name="直線コネクタ 520"/>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2"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3" name="直線コネクタ 522"/>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4"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5" name="直線コネクタ 524"/>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96984</xdr:rowOff>
    </xdr:from>
    <xdr:to>
      <xdr:col>85</xdr:col>
      <xdr:colOff>127000</xdr:colOff>
      <xdr:row>34</xdr:row>
      <xdr:rowOff>125984</xdr:rowOff>
    </xdr:to>
    <xdr:cxnSp macro="">
      <xdr:nvCxnSpPr>
        <xdr:cNvPr id="526" name="直線コネクタ 525"/>
        <xdr:cNvCxnSpPr/>
      </xdr:nvCxnSpPr>
      <xdr:spPr>
        <a:xfrm flipV="1">
          <a:off x="15481300" y="5926284"/>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7"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28" name="フローチャート: 判断 527"/>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4761</xdr:rowOff>
    </xdr:from>
    <xdr:to>
      <xdr:col>81</xdr:col>
      <xdr:colOff>50800</xdr:colOff>
      <xdr:row>34</xdr:row>
      <xdr:rowOff>125984</xdr:rowOff>
    </xdr:to>
    <xdr:cxnSp macro="">
      <xdr:nvCxnSpPr>
        <xdr:cNvPr id="529" name="直線コネクタ 528"/>
        <xdr:cNvCxnSpPr/>
      </xdr:nvCxnSpPr>
      <xdr:spPr>
        <a:xfrm>
          <a:off x="14592300" y="5834061"/>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0" name="フローチャート: 判断 529"/>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1" name="テキスト ボックス 530"/>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4761</xdr:rowOff>
    </xdr:from>
    <xdr:to>
      <xdr:col>76</xdr:col>
      <xdr:colOff>114300</xdr:colOff>
      <xdr:row>34</xdr:row>
      <xdr:rowOff>49436</xdr:rowOff>
    </xdr:to>
    <xdr:cxnSp macro="">
      <xdr:nvCxnSpPr>
        <xdr:cNvPr id="532" name="直線コネクタ 531"/>
        <xdr:cNvCxnSpPr/>
      </xdr:nvCxnSpPr>
      <xdr:spPr>
        <a:xfrm flipV="1">
          <a:off x="13703300" y="5834061"/>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3" name="フローチャート: 判断 532"/>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4" name="テキスト ボックス 533"/>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15080</xdr:rowOff>
    </xdr:from>
    <xdr:to>
      <xdr:col>71</xdr:col>
      <xdr:colOff>177800</xdr:colOff>
      <xdr:row>34</xdr:row>
      <xdr:rowOff>49436</xdr:rowOff>
    </xdr:to>
    <xdr:cxnSp macro="">
      <xdr:nvCxnSpPr>
        <xdr:cNvPr id="535" name="直線コネクタ 534"/>
        <xdr:cNvCxnSpPr/>
      </xdr:nvCxnSpPr>
      <xdr:spPr>
        <a:xfrm>
          <a:off x="12814300" y="5501480"/>
          <a:ext cx="889000" cy="3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6" name="フローチャート: 判断 535"/>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7" name="テキスト ボックス 536"/>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38" name="フローチャート: 判断 537"/>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39" name="テキスト ボックス 538"/>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46184</xdr:rowOff>
    </xdr:from>
    <xdr:to>
      <xdr:col>85</xdr:col>
      <xdr:colOff>177800</xdr:colOff>
      <xdr:row>34</xdr:row>
      <xdr:rowOff>147784</xdr:rowOff>
    </xdr:to>
    <xdr:sp macro="" textlink="">
      <xdr:nvSpPr>
        <xdr:cNvPr id="545" name="楕円 544"/>
        <xdr:cNvSpPr/>
      </xdr:nvSpPr>
      <xdr:spPr>
        <a:xfrm>
          <a:off x="16268700" y="5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69061</xdr:rowOff>
    </xdr:from>
    <xdr:ext cx="534377" cy="259045"/>
    <xdr:sp macro="" textlink="">
      <xdr:nvSpPr>
        <xdr:cNvPr id="546" name="消防費該当値テキスト"/>
        <xdr:cNvSpPr txBox="1"/>
      </xdr:nvSpPr>
      <xdr:spPr>
        <a:xfrm>
          <a:off x="16370300" y="57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75184</xdr:rowOff>
    </xdr:from>
    <xdr:to>
      <xdr:col>81</xdr:col>
      <xdr:colOff>101600</xdr:colOff>
      <xdr:row>35</xdr:row>
      <xdr:rowOff>5334</xdr:rowOff>
    </xdr:to>
    <xdr:sp macro="" textlink="">
      <xdr:nvSpPr>
        <xdr:cNvPr id="547" name="楕円 546"/>
        <xdr:cNvSpPr/>
      </xdr:nvSpPr>
      <xdr:spPr>
        <a:xfrm>
          <a:off x="15430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21861</xdr:rowOff>
    </xdr:from>
    <xdr:ext cx="534377" cy="259045"/>
    <xdr:sp macro="" textlink="">
      <xdr:nvSpPr>
        <xdr:cNvPr id="548" name="テキスト ボックス 547"/>
        <xdr:cNvSpPr txBox="1"/>
      </xdr:nvSpPr>
      <xdr:spPr>
        <a:xfrm>
          <a:off x="152141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125411</xdr:rowOff>
    </xdr:from>
    <xdr:to>
      <xdr:col>76</xdr:col>
      <xdr:colOff>165100</xdr:colOff>
      <xdr:row>34</xdr:row>
      <xdr:rowOff>55561</xdr:rowOff>
    </xdr:to>
    <xdr:sp macro="" textlink="">
      <xdr:nvSpPr>
        <xdr:cNvPr id="549" name="楕円 548"/>
        <xdr:cNvSpPr/>
      </xdr:nvSpPr>
      <xdr:spPr>
        <a:xfrm>
          <a:off x="14541500" y="57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72088</xdr:rowOff>
    </xdr:from>
    <xdr:ext cx="534377" cy="259045"/>
    <xdr:sp macro="" textlink="">
      <xdr:nvSpPr>
        <xdr:cNvPr id="550" name="テキスト ボックス 549"/>
        <xdr:cNvSpPr txBox="1"/>
      </xdr:nvSpPr>
      <xdr:spPr>
        <a:xfrm>
          <a:off x="14325111" y="55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170086</xdr:rowOff>
    </xdr:from>
    <xdr:to>
      <xdr:col>72</xdr:col>
      <xdr:colOff>38100</xdr:colOff>
      <xdr:row>34</xdr:row>
      <xdr:rowOff>100236</xdr:rowOff>
    </xdr:to>
    <xdr:sp macro="" textlink="">
      <xdr:nvSpPr>
        <xdr:cNvPr id="551" name="楕円 550"/>
        <xdr:cNvSpPr/>
      </xdr:nvSpPr>
      <xdr:spPr>
        <a:xfrm>
          <a:off x="13652500" y="58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116763</xdr:rowOff>
    </xdr:from>
    <xdr:ext cx="534377" cy="259045"/>
    <xdr:sp macro="" textlink="">
      <xdr:nvSpPr>
        <xdr:cNvPr id="552" name="テキスト ボックス 551"/>
        <xdr:cNvSpPr txBox="1"/>
      </xdr:nvSpPr>
      <xdr:spPr>
        <a:xfrm>
          <a:off x="13436111" y="560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135730</xdr:rowOff>
    </xdr:from>
    <xdr:to>
      <xdr:col>67</xdr:col>
      <xdr:colOff>101600</xdr:colOff>
      <xdr:row>32</xdr:row>
      <xdr:rowOff>65880</xdr:rowOff>
    </xdr:to>
    <xdr:sp macro="" textlink="">
      <xdr:nvSpPr>
        <xdr:cNvPr id="553" name="楕円 552"/>
        <xdr:cNvSpPr/>
      </xdr:nvSpPr>
      <xdr:spPr>
        <a:xfrm>
          <a:off x="12763500" y="54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82407</xdr:rowOff>
    </xdr:from>
    <xdr:ext cx="534377" cy="259045"/>
    <xdr:sp macro="" textlink="">
      <xdr:nvSpPr>
        <xdr:cNvPr id="554" name="テキスト ボックス 553"/>
        <xdr:cNvSpPr txBox="1"/>
      </xdr:nvSpPr>
      <xdr:spPr>
        <a:xfrm>
          <a:off x="12547111" y="52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1" name="直線コネクタ 580"/>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2"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3" name="直線コネクタ 582"/>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4"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5" name="直線コネクタ 584"/>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135161</xdr:rowOff>
    </xdr:from>
    <xdr:to>
      <xdr:col>85</xdr:col>
      <xdr:colOff>127000</xdr:colOff>
      <xdr:row>56</xdr:row>
      <xdr:rowOff>69945</xdr:rowOff>
    </xdr:to>
    <xdr:cxnSp macro="">
      <xdr:nvCxnSpPr>
        <xdr:cNvPr id="586" name="直線コネクタ 585"/>
        <xdr:cNvCxnSpPr/>
      </xdr:nvCxnSpPr>
      <xdr:spPr>
        <a:xfrm flipV="1">
          <a:off x="15481300" y="9050561"/>
          <a:ext cx="838200" cy="6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114223</xdr:rowOff>
    </xdr:from>
    <xdr:ext cx="534377" cy="259045"/>
    <xdr:sp macro="" textlink="">
      <xdr:nvSpPr>
        <xdr:cNvPr id="587" name="教育費平均値テキスト"/>
        <xdr:cNvSpPr txBox="1"/>
      </xdr:nvSpPr>
      <xdr:spPr>
        <a:xfrm>
          <a:off x="16370300" y="954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88" name="フローチャート: 判断 587"/>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69945</xdr:rowOff>
    </xdr:from>
    <xdr:to>
      <xdr:col>81</xdr:col>
      <xdr:colOff>50800</xdr:colOff>
      <xdr:row>56</xdr:row>
      <xdr:rowOff>146068</xdr:rowOff>
    </xdr:to>
    <xdr:cxnSp macro="">
      <xdr:nvCxnSpPr>
        <xdr:cNvPr id="589" name="直線コネクタ 588"/>
        <xdr:cNvCxnSpPr/>
      </xdr:nvCxnSpPr>
      <xdr:spPr>
        <a:xfrm flipV="1">
          <a:off x="14592300" y="9671145"/>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0" name="フローチャート: 判断 589"/>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1" name="テキスト ボックス 590"/>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146068</xdr:rowOff>
    </xdr:from>
    <xdr:to>
      <xdr:col>76</xdr:col>
      <xdr:colOff>114300</xdr:colOff>
      <xdr:row>57</xdr:row>
      <xdr:rowOff>76443</xdr:rowOff>
    </xdr:to>
    <xdr:cxnSp macro="">
      <xdr:nvCxnSpPr>
        <xdr:cNvPr id="592" name="直線コネクタ 591"/>
        <xdr:cNvCxnSpPr/>
      </xdr:nvCxnSpPr>
      <xdr:spPr>
        <a:xfrm flipV="1">
          <a:off x="13703300" y="9747268"/>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3" name="フローチャート: 判断 592"/>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4" name="テキスト ボックス 593"/>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76443</xdr:rowOff>
    </xdr:from>
    <xdr:to>
      <xdr:col>71</xdr:col>
      <xdr:colOff>177800</xdr:colOff>
      <xdr:row>58</xdr:row>
      <xdr:rowOff>123992</xdr:rowOff>
    </xdr:to>
    <xdr:cxnSp macro="">
      <xdr:nvCxnSpPr>
        <xdr:cNvPr id="595" name="直線コネクタ 594"/>
        <xdr:cNvCxnSpPr/>
      </xdr:nvCxnSpPr>
      <xdr:spPr>
        <a:xfrm flipV="1">
          <a:off x="12814300" y="9849093"/>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6" name="フローチャート: 判断 595"/>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7" name="テキスト ボックス 596"/>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598" name="フローチャート: 判断 597"/>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112321</xdr:rowOff>
    </xdr:from>
    <xdr:ext cx="534377" cy="259045"/>
    <xdr:sp macro="" textlink="">
      <xdr:nvSpPr>
        <xdr:cNvPr id="599" name="テキスト ボックス 598"/>
        <xdr:cNvSpPr txBox="1"/>
      </xdr:nvSpPr>
      <xdr:spPr>
        <a:xfrm>
          <a:off x="12547111" y="95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84361</xdr:rowOff>
    </xdr:from>
    <xdr:to>
      <xdr:col>85</xdr:col>
      <xdr:colOff>177800</xdr:colOff>
      <xdr:row>53</xdr:row>
      <xdr:rowOff>14511</xdr:rowOff>
    </xdr:to>
    <xdr:sp macro="" textlink="">
      <xdr:nvSpPr>
        <xdr:cNvPr id="605" name="楕円 604"/>
        <xdr:cNvSpPr/>
      </xdr:nvSpPr>
      <xdr:spPr>
        <a:xfrm>
          <a:off x="16268700" y="89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107238</xdr:rowOff>
    </xdr:from>
    <xdr:ext cx="534377" cy="259045"/>
    <xdr:sp macro="" textlink="">
      <xdr:nvSpPr>
        <xdr:cNvPr id="606" name="教育費該当値テキスト"/>
        <xdr:cNvSpPr txBox="1"/>
      </xdr:nvSpPr>
      <xdr:spPr>
        <a:xfrm>
          <a:off x="16370300" y="8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19145</xdr:rowOff>
    </xdr:from>
    <xdr:to>
      <xdr:col>81</xdr:col>
      <xdr:colOff>101600</xdr:colOff>
      <xdr:row>56</xdr:row>
      <xdr:rowOff>120745</xdr:rowOff>
    </xdr:to>
    <xdr:sp macro="" textlink="">
      <xdr:nvSpPr>
        <xdr:cNvPr id="607" name="楕円 606"/>
        <xdr:cNvSpPr/>
      </xdr:nvSpPr>
      <xdr:spPr>
        <a:xfrm>
          <a:off x="15430500" y="96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137272</xdr:rowOff>
    </xdr:from>
    <xdr:ext cx="534377" cy="259045"/>
    <xdr:sp macro="" textlink="">
      <xdr:nvSpPr>
        <xdr:cNvPr id="608" name="テキスト ボックス 607"/>
        <xdr:cNvSpPr txBox="1"/>
      </xdr:nvSpPr>
      <xdr:spPr>
        <a:xfrm>
          <a:off x="15214111" y="93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95268</xdr:rowOff>
    </xdr:from>
    <xdr:to>
      <xdr:col>76</xdr:col>
      <xdr:colOff>165100</xdr:colOff>
      <xdr:row>57</xdr:row>
      <xdr:rowOff>25418</xdr:rowOff>
    </xdr:to>
    <xdr:sp macro="" textlink="">
      <xdr:nvSpPr>
        <xdr:cNvPr id="609" name="楕円 608"/>
        <xdr:cNvSpPr/>
      </xdr:nvSpPr>
      <xdr:spPr>
        <a:xfrm>
          <a:off x="14541500" y="96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41945</xdr:rowOff>
    </xdr:from>
    <xdr:ext cx="534377" cy="259045"/>
    <xdr:sp macro="" textlink="">
      <xdr:nvSpPr>
        <xdr:cNvPr id="610" name="テキスト ボックス 609"/>
        <xdr:cNvSpPr txBox="1"/>
      </xdr:nvSpPr>
      <xdr:spPr>
        <a:xfrm>
          <a:off x="14325111" y="9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25643</xdr:rowOff>
    </xdr:from>
    <xdr:to>
      <xdr:col>72</xdr:col>
      <xdr:colOff>38100</xdr:colOff>
      <xdr:row>57</xdr:row>
      <xdr:rowOff>127243</xdr:rowOff>
    </xdr:to>
    <xdr:sp macro="" textlink="">
      <xdr:nvSpPr>
        <xdr:cNvPr id="611" name="楕円 610"/>
        <xdr:cNvSpPr/>
      </xdr:nvSpPr>
      <xdr:spPr>
        <a:xfrm>
          <a:off x="13652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143770</xdr:rowOff>
    </xdr:from>
    <xdr:ext cx="534377" cy="259045"/>
    <xdr:sp macro="" textlink="">
      <xdr:nvSpPr>
        <xdr:cNvPr id="612" name="テキスト ボックス 611"/>
        <xdr:cNvSpPr txBox="1"/>
      </xdr:nvSpPr>
      <xdr:spPr>
        <a:xfrm>
          <a:off x="13436111" y="957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73192</xdr:rowOff>
    </xdr:from>
    <xdr:to>
      <xdr:col>67</xdr:col>
      <xdr:colOff>101600</xdr:colOff>
      <xdr:row>59</xdr:row>
      <xdr:rowOff>3342</xdr:rowOff>
    </xdr:to>
    <xdr:sp macro="" textlink="">
      <xdr:nvSpPr>
        <xdr:cNvPr id="613" name="楕円 612"/>
        <xdr:cNvSpPr/>
      </xdr:nvSpPr>
      <xdr:spPr>
        <a:xfrm>
          <a:off x="12763500" y="100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165919</xdr:rowOff>
    </xdr:from>
    <xdr:ext cx="534377" cy="259045"/>
    <xdr:sp macro="" textlink="">
      <xdr:nvSpPr>
        <xdr:cNvPr id="614" name="テキスト ボックス 613"/>
        <xdr:cNvSpPr txBox="1"/>
      </xdr:nvSpPr>
      <xdr:spPr>
        <a:xfrm>
          <a:off x="12547111" y="101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8" name="直線コネクタ 637"/>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1"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2" name="直線コネクタ 641"/>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42659</xdr:rowOff>
    </xdr:to>
    <xdr:cxnSp macro="">
      <xdr:nvCxnSpPr>
        <xdr:cNvPr id="643" name="直線コネクタ 642"/>
        <xdr:cNvCxnSpPr/>
      </xdr:nvCxnSpPr>
      <xdr:spPr>
        <a:xfrm>
          <a:off x="15481300" y="13574485"/>
          <a:ext cx="8382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4"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5" name="フローチャート: 判断 644"/>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24295</xdr:rowOff>
    </xdr:from>
    <xdr:to>
      <xdr:col>81</xdr:col>
      <xdr:colOff>50800</xdr:colOff>
      <xdr:row>79</xdr:row>
      <xdr:rowOff>29935</xdr:rowOff>
    </xdr:to>
    <xdr:cxnSp macro="">
      <xdr:nvCxnSpPr>
        <xdr:cNvPr id="646" name="直線コネクタ 645"/>
        <xdr:cNvCxnSpPr/>
      </xdr:nvCxnSpPr>
      <xdr:spPr>
        <a:xfrm>
          <a:off x="14592300" y="13568845"/>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7" name="フローチャート: 判断 646"/>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48" name="テキスト ボックス 647"/>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21780</xdr:rowOff>
    </xdr:from>
    <xdr:to>
      <xdr:col>76</xdr:col>
      <xdr:colOff>114300</xdr:colOff>
      <xdr:row>79</xdr:row>
      <xdr:rowOff>24295</xdr:rowOff>
    </xdr:to>
    <xdr:cxnSp macro="">
      <xdr:nvCxnSpPr>
        <xdr:cNvPr id="649" name="直線コネクタ 648"/>
        <xdr:cNvCxnSpPr/>
      </xdr:nvCxnSpPr>
      <xdr:spPr>
        <a:xfrm>
          <a:off x="13703300" y="135663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0" name="フローチャート: 判断 649"/>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1" name="テキスト ボックス 650"/>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21780</xdr:rowOff>
    </xdr:from>
    <xdr:to>
      <xdr:col>71</xdr:col>
      <xdr:colOff>177800</xdr:colOff>
      <xdr:row>79</xdr:row>
      <xdr:rowOff>36601</xdr:rowOff>
    </xdr:to>
    <xdr:cxnSp macro="">
      <xdr:nvCxnSpPr>
        <xdr:cNvPr id="652" name="直線コネクタ 651"/>
        <xdr:cNvCxnSpPr/>
      </xdr:nvCxnSpPr>
      <xdr:spPr>
        <a:xfrm flipV="1">
          <a:off x="12814300" y="1356633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3" name="フローチャート: 判断 652"/>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4" name="テキスト ボックス 653"/>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5" name="フローチャート: 判断 654"/>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6" name="テキスト ボックス 655"/>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163309</xdr:rowOff>
    </xdr:from>
    <xdr:to>
      <xdr:col>85</xdr:col>
      <xdr:colOff>177800</xdr:colOff>
      <xdr:row>79</xdr:row>
      <xdr:rowOff>93459</xdr:rowOff>
    </xdr:to>
    <xdr:sp macro="" textlink="">
      <xdr:nvSpPr>
        <xdr:cNvPr id="662" name="楕円 661"/>
        <xdr:cNvSpPr/>
      </xdr:nvSpPr>
      <xdr:spPr>
        <a:xfrm>
          <a:off x="162687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78236</xdr:rowOff>
    </xdr:from>
    <xdr:ext cx="313932" cy="259045"/>
    <xdr:sp macro="" textlink="">
      <xdr:nvSpPr>
        <xdr:cNvPr id="663" name="災害復旧費該当値テキスト"/>
        <xdr:cNvSpPr txBox="1"/>
      </xdr:nvSpPr>
      <xdr:spPr>
        <a:xfrm>
          <a:off x="16370300" y="1345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150585</xdr:rowOff>
    </xdr:from>
    <xdr:to>
      <xdr:col>81</xdr:col>
      <xdr:colOff>101600</xdr:colOff>
      <xdr:row>79</xdr:row>
      <xdr:rowOff>80735</xdr:rowOff>
    </xdr:to>
    <xdr:sp macro="" textlink="">
      <xdr:nvSpPr>
        <xdr:cNvPr id="664" name="楕円 663"/>
        <xdr:cNvSpPr/>
      </xdr:nvSpPr>
      <xdr:spPr>
        <a:xfrm>
          <a:off x="15430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71862</xdr:rowOff>
    </xdr:from>
    <xdr:ext cx="378565" cy="259045"/>
    <xdr:sp macro="" textlink="">
      <xdr:nvSpPr>
        <xdr:cNvPr id="665" name="テキスト ボックス 664"/>
        <xdr:cNvSpPr txBox="1"/>
      </xdr:nvSpPr>
      <xdr:spPr>
        <a:xfrm>
          <a:off x="15292017" y="136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144945</xdr:rowOff>
    </xdr:from>
    <xdr:to>
      <xdr:col>76</xdr:col>
      <xdr:colOff>165100</xdr:colOff>
      <xdr:row>79</xdr:row>
      <xdr:rowOff>75095</xdr:rowOff>
    </xdr:to>
    <xdr:sp macro="" textlink="">
      <xdr:nvSpPr>
        <xdr:cNvPr id="666" name="楕円 665"/>
        <xdr:cNvSpPr/>
      </xdr:nvSpPr>
      <xdr:spPr>
        <a:xfrm>
          <a:off x="14541500" y="135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66222</xdr:rowOff>
    </xdr:from>
    <xdr:ext cx="378565" cy="259045"/>
    <xdr:sp macro="" textlink="">
      <xdr:nvSpPr>
        <xdr:cNvPr id="667" name="テキスト ボックス 666"/>
        <xdr:cNvSpPr txBox="1"/>
      </xdr:nvSpPr>
      <xdr:spPr>
        <a:xfrm>
          <a:off x="14403017" y="13610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142430</xdr:rowOff>
    </xdr:from>
    <xdr:to>
      <xdr:col>72</xdr:col>
      <xdr:colOff>38100</xdr:colOff>
      <xdr:row>79</xdr:row>
      <xdr:rowOff>72580</xdr:rowOff>
    </xdr:to>
    <xdr:sp macro="" textlink="">
      <xdr:nvSpPr>
        <xdr:cNvPr id="668" name="楕円 667"/>
        <xdr:cNvSpPr/>
      </xdr:nvSpPr>
      <xdr:spPr>
        <a:xfrm>
          <a:off x="13652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63707</xdr:rowOff>
    </xdr:from>
    <xdr:ext cx="378565" cy="259045"/>
    <xdr:sp macro="" textlink="">
      <xdr:nvSpPr>
        <xdr:cNvPr id="669" name="テキスト ボックス 668"/>
        <xdr:cNvSpPr txBox="1"/>
      </xdr:nvSpPr>
      <xdr:spPr>
        <a:xfrm>
          <a:off x="13514017" y="1360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157251</xdr:rowOff>
    </xdr:from>
    <xdr:to>
      <xdr:col>67</xdr:col>
      <xdr:colOff>101600</xdr:colOff>
      <xdr:row>79</xdr:row>
      <xdr:rowOff>87401</xdr:rowOff>
    </xdr:to>
    <xdr:sp macro="" textlink="">
      <xdr:nvSpPr>
        <xdr:cNvPr id="670" name="楕円 669"/>
        <xdr:cNvSpPr/>
      </xdr:nvSpPr>
      <xdr:spPr>
        <a:xfrm>
          <a:off x="12763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78528</xdr:rowOff>
    </xdr:from>
    <xdr:ext cx="378565" cy="259045"/>
    <xdr:sp macro="" textlink="">
      <xdr:nvSpPr>
        <xdr:cNvPr id="671" name="テキスト ボックス 670"/>
        <xdr:cNvSpPr txBox="1"/>
      </xdr:nvSpPr>
      <xdr:spPr>
        <a:xfrm>
          <a:off x="12625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6" name="直線コネクタ 695"/>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7"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8" name="直線コネクタ 697"/>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9"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0" name="直線コネクタ 699"/>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52432</xdr:rowOff>
    </xdr:from>
    <xdr:to>
      <xdr:col>85</xdr:col>
      <xdr:colOff>127000</xdr:colOff>
      <xdr:row>93</xdr:row>
      <xdr:rowOff>77006</xdr:rowOff>
    </xdr:to>
    <xdr:cxnSp macro="">
      <xdr:nvCxnSpPr>
        <xdr:cNvPr id="701" name="直線コネクタ 700"/>
        <xdr:cNvCxnSpPr/>
      </xdr:nvCxnSpPr>
      <xdr:spPr>
        <a:xfrm flipV="1">
          <a:off x="15481300" y="1599728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2" name="公債費平均値テキスト"/>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3" name="フローチャート: 判断 702"/>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56756</xdr:rowOff>
    </xdr:from>
    <xdr:to>
      <xdr:col>81</xdr:col>
      <xdr:colOff>50800</xdr:colOff>
      <xdr:row>93</xdr:row>
      <xdr:rowOff>77006</xdr:rowOff>
    </xdr:to>
    <xdr:cxnSp macro="">
      <xdr:nvCxnSpPr>
        <xdr:cNvPr id="704" name="直線コネクタ 703"/>
        <xdr:cNvCxnSpPr/>
      </xdr:nvCxnSpPr>
      <xdr:spPr>
        <a:xfrm>
          <a:off x="14592300" y="16001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5" name="フローチャート: 判断 704"/>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6" name="テキスト ボックス 705"/>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56756</xdr:rowOff>
    </xdr:from>
    <xdr:to>
      <xdr:col>76</xdr:col>
      <xdr:colOff>114300</xdr:colOff>
      <xdr:row>93</xdr:row>
      <xdr:rowOff>77082</xdr:rowOff>
    </xdr:to>
    <xdr:cxnSp macro="">
      <xdr:nvCxnSpPr>
        <xdr:cNvPr id="707" name="直線コネクタ 706"/>
        <xdr:cNvCxnSpPr/>
      </xdr:nvCxnSpPr>
      <xdr:spPr>
        <a:xfrm flipV="1">
          <a:off x="13703300" y="1600160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8" name="フローチャート: 判断 707"/>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09" name="テキスト ボックス 708"/>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77082</xdr:rowOff>
    </xdr:from>
    <xdr:to>
      <xdr:col>71</xdr:col>
      <xdr:colOff>177800</xdr:colOff>
      <xdr:row>93</xdr:row>
      <xdr:rowOff>91008</xdr:rowOff>
    </xdr:to>
    <xdr:cxnSp macro="">
      <xdr:nvCxnSpPr>
        <xdr:cNvPr id="710" name="直線コネクタ 709"/>
        <xdr:cNvCxnSpPr/>
      </xdr:nvCxnSpPr>
      <xdr:spPr>
        <a:xfrm flipV="1">
          <a:off x="12814300" y="16021932"/>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1" name="フローチャート: 判断 710"/>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2" name="テキスト ボックス 711"/>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3" name="フローチャート: 判断 712"/>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4" name="テキスト ボックス 713"/>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1632</xdr:rowOff>
    </xdr:from>
    <xdr:to>
      <xdr:col>85</xdr:col>
      <xdr:colOff>177800</xdr:colOff>
      <xdr:row>93</xdr:row>
      <xdr:rowOff>103232</xdr:rowOff>
    </xdr:to>
    <xdr:sp macro="" textlink="">
      <xdr:nvSpPr>
        <xdr:cNvPr id="720" name="楕円 719"/>
        <xdr:cNvSpPr/>
      </xdr:nvSpPr>
      <xdr:spPr>
        <a:xfrm>
          <a:off x="16268700" y="159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24509</xdr:rowOff>
    </xdr:from>
    <xdr:ext cx="534377" cy="259045"/>
    <xdr:sp macro="" textlink="">
      <xdr:nvSpPr>
        <xdr:cNvPr id="721" name="公債費該当値テキスト"/>
        <xdr:cNvSpPr txBox="1"/>
      </xdr:nvSpPr>
      <xdr:spPr>
        <a:xfrm>
          <a:off x="16370300" y="157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26206</xdr:rowOff>
    </xdr:from>
    <xdr:to>
      <xdr:col>81</xdr:col>
      <xdr:colOff>101600</xdr:colOff>
      <xdr:row>93</xdr:row>
      <xdr:rowOff>127806</xdr:rowOff>
    </xdr:to>
    <xdr:sp macro="" textlink="">
      <xdr:nvSpPr>
        <xdr:cNvPr id="722" name="楕円 721"/>
        <xdr:cNvSpPr/>
      </xdr:nvSpPr>
      <xdr:spPr>
        <a:xfrm>
          <a:off x="15430500" y="159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144333</xdr:rowOff>
    </xdr:from>
    <xdr:ext cx="534377" cy="259045"/>
    <xdr:sp macro="" textlink="">
      <xdr:nvSpPr>
        <xdr:cNvPr id="723" name="テキスト ボックス 722"/>
        <xdr:cNvSpPr txBox="1"/>
      </xdr:nvSpPr>
      <xdr:spPr>
        <a:xfrm>
          <a:off x="15214111" y="15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5956</xdr:rowOff>
    </xdr:from>
    <xdr:to>
      <xdr:col>76</xdr:col>
      <xdr:colOff>165100</xdr:colOff>
      <xdr:row>93</xdr:row>
      <xdr:rowOff>107556</xdr:rowOff>
    </xdr:to>
    <xdr:sp macro="" textlink="">
      <xdr:nvSpPr>
        <xdr:cNvPr id="724" name="楕円 723"/>
        <xdr:cNvSpPr/>
      </xdr:nvSpPr>
      <xdr:spPr>
        <a:xfrm>
          <a:off x="14541500" y="159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124083</xdr:rowOff>
    </xdr:from>
    <xdr:ext cx="534377" cy="259045"/>
    <xdr:sp macro="" textlink="">
      <xdr:nvSpPr>
        <xdr:cNvPr id="725" name="テキスト ボックス 724"/>
        <xdr:cNvSpPr txBox="1"/>
      </xdr:nvSpPr>
      <xdr:spPr>
        <a:xfrm>
          <a:off x="14325111" y="157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26282</xdr:rowOff>
    </xdr:from>
    <xdr:to>
      <xdr:col>72</xdr:col>
      <xdr:colOff>38100</xdr:colOff>
      <xdr:row>93</xdr:row>
      <xdr:rowOff>127882</xdr:rowOff>
    </xdr:to>
    <xdr:sp macro="" textlink="">
      <xdr:nvSpPr>
        <xdr:cNvPr id="726" name="楕円 725"/>
        <xdr:cNvSpPr/>
      </xdr:nvSpPr>
      <xdr:spPr>
        <a:xfrm>
          <a:off x="13652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144409</xdr:rowOff>
    </xdr:from>
    <xdr:ext cx="534377" cy="259045"/>
    <xdr:sp macro="" textlink="">
      <xdr:nvSpPr>
        <xdr:cNvPr id="727" name="テキスト ボックス 726"/>
        <xdr:cNvSpPr txBox="1"/>
      </xdr:nvSpPr>
      <xdr:spPr>
        <a:xfrm>
          <a:off x="13436111" y="157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40208</xdr:rowOff>
    </xdr:from>
    <xdr:to>
      <xdr:col>67</xdr:col>
      <xdr:colOff>101600</xdr:colOff>
      <xdr:row>93</xdr:row>
      <xdr:rowOff>141808</xdr:rowOff>
    </xdr:to>
    <xdr:sp macro="" textlink="">
      <xdr:nvSpPr>
        <xdr:cNvPr id="728" name="楕円 727"/>
        <xdr:cNvSpPr/>
      </xdr:nvSpPr>
      <xdr:spPr>
        <a:xfrm>
          <a:off x="12763500" y="159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158335</xdr:rowOff>
    </xdr:from>
    <xdr:ext cx="534377" cy="259045"/>
    <xdr:sp macro="" textlink="">
      <xdr:nvSpPr>
        <xdr:cNvPr id="729" name="テキスト ボックス 728"/>
        <xdr:cNvSpPr txBox="1"/>
      </xdr:nvSpPr>
      <xdr:spPr>
        <a:xfrm>
          <a:off x="12547111" y="157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5" name="直線コネクタ 754"/>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8"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9" name="直線コネクタ 758"/>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102798</xdr:rowOff>
    </xdr:from>
    <xdr:to>
      <xdr:col>116</xdr:col>
      <xdr:colOff>63500</xdr:colOff>
      <xdr:row>37</xdr:row>
      <xdr:rowOff>163213</xdr:rowOff>
    </xdr:to>
    <xdr:cxnSp macro="">
      <xdr:nvCxnSpPr>
        <xdr:cNvPr id="760" name="直線コネクタ 759"/>
        <xdr:cNvCxnSpPr/>
      </xdr:nvCxnSpPr>
      <xdr:spPr>
        <a:xfrm>
          <a:off x="21323300" y="5760648"/>
          <a:ext cx="838200" cy="7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95086</xdr:rowOff>
    </xdr:from>
    <xdr:ext cx="378565" cy="259045"/>
    <xdr:sp macro="" textlink="">
      <xdr:nvSpPr>
        <xdr:cNvPr id="761" name="諸支出金平均値テキスト"/>
        <xdr:cNvSpPr txBox="1"/>
      </xdr:nvSpPr>
      <xdr:spPr>
        <a:xfrm>
          <a:off x="22212300" y="6610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2" name="フローチャート: 判断 761"/>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102798</xdr:rowOff>
    </xdr:from>
    <xdr:to>
      <xdr:col>111</xdr:col>
      <xdr:colOff>177800</xdr:colOff>
      <xdr:row>36</xdr:row>
      <xdr:rowOff>171051</xdr:rowOff>
    </xdr:to>
    <xdr:cxnSp macro="">
      <xdr:nvCxnSpPr>
        <xdr:cNvPr id="763" name="直線コネクタ 762"/>
        <xdr:cNvCxnSpPr/>
      </xdr:nvCxnSpPr>
      <xdr:spPr>
        <a:xfrm flipV="1">
          <a:off x="20434300" y="5760648"/>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4" name="フローチャート: 判断 763"/>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14096</xdr:rowOff>
    </xdr:from>
    <xdr:ext cx="378565" cy="259045"/>
    <xdr:sp macro="" textlink="">
      <xdr:nvSpPr>
        <xdr:cNvPr id="765" name="テキスト ボックス 764"/>
        <xdr:cNvSpPr txBox="1"/>
      </xdr:nvSpPr>
      <xdr:spPr>
        <a:xfrm>
          <a:off x="21134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171051</xdr:rowOff>
    </xdr:from>
    <xdr:to>
      <xdr:col>107</xdr:col>
      <xdr:colOff>50800</xdr:colOff>
      <xdr:row>37</xdr:row>
      <xdr:rowOff>9725</xdr:rowOff>
    </xdr:to>
    <xdr:cxnSp macro="">
      <xdr:nvCxnSpPr>
        <xdr:cNvPr id="766" name="直線コネクタ 765"/>
        <xdr:cNvCxnSpPr/>
      </xdr:nvCxnSpPr>
      <xdr:spPr>
        <a:xfrm flipV="1">
          <a:off x="19545300" y="634325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7" name="フローチャート: 判断 766"/>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110434</xdr:rowOff>
    </xdr:from>
    <xdr:ext cx="313932" cy="259045"/>
    <xdr:sp macro="" textlink="">
      <xdr:nvSpPr>
        <xdr:cNvPr id="768" name="テキスト ボックス 767"/>
        <xdr:cNvSpPr txBox="1"/>
      </xdr:nvSpPr>
      <xdr:spPr>
        <a:xfrm>
          <a:off x="20277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9725</xdr:rowOff>
    </xdr:from>
    <xdr:to>
      <xdr:col>102</xdr:col>
      <xdr:colOff>114300</xdr:colOff>
      <xdr:row>38</xdr:row>
      <xdr:rowOff>39769</xdr:rowOff>
    </xdr:to>
    <xdr:cxnSp macro="">
      <xdr:nvCxnSpPr>
        <xdr:cNvPr id="769" name="直線コネクタ 768"/>
        <xdr:cNvCxnSpPr/>
      </xdr:nvCxnSpPr>
      <xdr:spPr>
        <a:xfrm flipV="1">
          <a:off x="18656300" y="6353375"/>
          <a:ext cx="889000" cy="20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0" name="フローチャート: 判断 769"/>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106515</xdr:rowOff>
    </xdr:from>
    <xdr:ext cx="378565" cy="259045"/>
    <xdr:sp macro="" textlink="">
      <xdr:nvSpPr>
        <xdr:cNvPr id="771" name="テキスト ボックス 770"/>
        <xdr:cNvSpPr txBox="1"/>
      </xdr:nvSpPr>
      <xdr:spPr>
        <a:xfrm>
          <a:off x="19356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2" name="フローチャート: 判断 771"/>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118925</xdr:rowOff>
    </xdr:from>
    <xdr:ext cx="313932" cy="259045"/>
    <xdr:sp macro="" textlink="">
      <xdr:nvSpPr>
        <xdr:cNvPr id="773" name="テキスト ボックス 772"/>
        <xdr:cNvSpPr txBox="1"/>
      </xdr:nvSpPr>
      <xdr:spPr>
        <a:xfrm>
          <a:off x="18499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112413</xdr:rowOff>
    </xdr:from>
    <xdr:to>
      <xdr:col>116</xdr:col>
      <xdr:colOff>114300</xdr:colOff>
      <xdr:row>38</xdr:row>
      <xdr:rowOff>42563</xdr:rowOff>
    </xdr:to>
    <xdr:sp macro="" textlink="">
      <xdr:nvSpPr>
        <xdr:cNvPr id="779" name="楕円 778"/>
        <xdr:cNvSpPr/>
      </xdr:nvSpPr>
      <xdr:spPr>
        <a:xfrm>
          <a:off x="221107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135290</xdr:rowOff>
    </xdr:from>
    <xdr:ext cx="378565" cy="259045"/>
    <xdr:sp macro="" textlink="">
      <xdr:nvSpPr>
        <xdr:cNvPr id="780" name="諸支出金該当値テキスト"/>
        <xdr:cNvSpPr txBox="1"/>
      </xdr:nvSpPr>
      <xdr:spPr>
        <a:xfrm>
          <a:off x="22212300" y="630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51998</xdr:rowOff>
    </xdr:from>
    <xdr:to>
      <xdr:col>112</xdr:col>
      <xdr:colOff>38100</xdr:colOff>
      <xdr:row>33</xdr:row>
      <xdr:rowOff>153598</xdr:rowOff>
    </xdr:to>
    <xdr:sp macro="" textlink="">
      <xdr:nvSpPr>
        <xdr:cNvPr id="781" name="楕円 780"/>
        <xdr:cNvSpPr/>
      </xdr:nvSpPr>
      <xdr:spPr>
        <a:xfrm>
          <a:off x="212725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170125</xdr:rowOff>
    </xdr:from>
    <xdr:ext cx="469744" cy="259045"/>
    <xdr:sp macro="" textlink="">
      <xdr:nvSpPr>
        <xdr:cNvPr id="782" name="テキスト ボックス 781"/>
        <xdr:cNvSpPr txBox="1"/>
      </xdr:nvSpPr>
      <xdr:spPr>
        <a:xfrm>
          <a:off x="21088428" y="548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120251</xdr:rowOff>
    </xdr:from>
    <xdr:to>
      <xdr:col>107</xdr:col>
      <xdr:colOff>101600</xdr:colOff>
      <xdr:row>37</xdr:row>
      <xdr:rowOff>50401</xdr:rowOff>
    </xdr:to>
    <xdr:sp macro="" textlink="">
      <xdr:nvSpPr>
        <xdr:cNvPr id="783" name="楕円 782"/>
        <xdr:cNvSpPr/>
      </xdr:nvSpPr>
      <xdr:spPr>
        <a:xfrm>
          <a:off x="20383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66928</xdr:rowOff>
    </xdr:from>
    <xdr:ext cx="469744" cy="259045"/>
    <xdr:sp macro="" textlink="">
      <xdr:nvSpPr>
        <xdr:cNvPr id="784" name="テキスト ボックス 783"/>
        <xdr:cNvSpPr txBox="1"/>
      </xdr:nvSpPr>
      <xdr:spPr>
        <a:xfrm>
          <a:off x="20199428" y="606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130375</xdr:rowOff>
    </xdr:from>
    <xdr:to>
      <xdr:col>102</xdr:col>
      <xdr:colOff>165100</xdr:colOff>
      <xdr:row>37</xdr:row>
      <xdr:rowOff>60525</xdr:rowOff>
    </xdr:to>
    <xdr:sp macro="" textlink="">
      <xdr:nvSpPr>
        <xdr:cNvPr id="785" name="楕円 784"/>
        <xdr:cNvSpPr/>
      </xdr:nvSpPr>
      <xdr:spPr>
        <a:xfrm>
          <a:off x="19494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77052</xdr:rowOff>
    </xdr:from>
    <xdr:ext cx="469744" cy="259045"/>
    <xdr:sp macro="" textlink="">
      <xdr:nvSpPr>
        <xdr:cNvPr id="786" name="テキスト ボックス 785"/>
        <xdr:cNvSpPr txBox="1"/>
      </xdr:nvSpPr>
      <xdr:spPr>
        <a:xfrm>
          <a:off x="19310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160419</xdr:rowOff>
    </xdr:from>
    <xdr:to>
      <xdr:col>98</xdr:col>
      <xdr:colOff>38100</xdr:colOff>
      <xdr:row>38</xdr:row>
      <xdr:rowOff>90569</xdr:rowOff>
    </xdr:to>
    <xdr:sp macro="" textlink="">
      <xdr:nvSpPr>
        <xdr:cNvPr id="787" name="楕円 786"/>
        <xdr:cNvSpPr/>
      </xdr:nvSpPr>
      <xdr:spPr>
        <a:xfrm>
          <a:off x="18605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107096</xdr:rowOff>
    </xdr:from>
    <xdr:ext cx="378565" cy="259045"/>
    <xdr:sp macro="" textlink="">
      <xdr:nvSpPr>
        <xdr:cNvPr id="788" name="テキスト ボックス 787"/>
        <xdr:cNvSpPr txBox="1"/>
      </xdr:nvSpPr>
      <xdr:spPr>
        <a:xfrm>
          <a:off x="18467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84</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85</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86</v>
      </c>
      <c r="C3" s="652"/>
      <c r="D3" s="652"/>
      <c r="E3" s="653"/>
      <c r="F3" s="653"/>
      <c r="G3" s="653"/>
      <c r="H3" s="653"/>
      <c r="I3" s="653"/>
      <c r="J3" s="653"/>
      <c r="K3" s="653"/>
      <c r="L3" s="653" t="s">
        <v>87</v>
      </c>
      <c r="M3" s="653"/>
      <c r="N3" s="653"/>
      <c r="O3" s="653"/>
      <c r="P3" s="653"/>
      <c r="Q3" s="653"/>
      <c r="R3" s="656"/>
      <c r="S3" s="656"/>
      <c r="T3" s="656"/>
      <c r="U3" s="656"/>
      <c r="V3" s="657"/>
      <c r="W3" s="547" t="s">
        <v>88</v>
      </c>
      <c r="X3" s="548"/>
      <c r="Y3" s="548"/>
      <c r="Z3" s="548"/>
      <c r="AA3" s="548"/>
      <c r="AB3" s="652"/>
      <c r="AC3" s="656" t="s">
        <v>89</v>
      </c>
      <c r="AD3" s="548"/>
      <c r="AE3" s="548"/>
      <c r="AF3" s="548"/>
      <c r="AG3" s="548"/>
      <c r="AH3" s="548"/>
      <c r="AI3" s="548"/>
      <c r="AJ3" s="548"/>
      <c r="AK3" s="548"/>
      <c r="AL3" s="618"/>
      <c r="AM3" s="547" t="s">
        <v>90</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91</v>
      </c>
      <c r="BO3" s="548"/>
      <c r="BP3" s="548"/>
      <c r="BQ3" s="548"/>
      <c r="BR3" s="548"/>
      <c r="BS3" s="548"/>
      <c r="BT3" s="548"/>
      <c r="BU3" s="618"/>
      <c r="BV3" s="547" t="s">
        <v>92</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93</v>
      </c>
      <c r="CU3" s="548"/>
      <c r="CV3" s="548"/>
      <c r="CW3" s="548"/>
      <c r="CX3" s="548"/>
      <c r="CY3" s="548"/>
      <c r="CZ3" s="548"/>
      <c r="DA3" s="618"/>
      <c r="DB3" s="547" t="s">
        <v>94</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6"/>
      <c r="AO4" s="486"/>
      <c r="AP4" s="486"/>
      <c r="AQ4" s="486"/>
      <c r="AR4" s="486"/>
      <c r="AS4" s="486"/>
      <c r="AT4" s="486"/>
      <c r="AU4" s="486"/>
      <c r="AV4" s="486"/>
      <c r="AW4" s="486"/>
      <c r="AX4" s="659"/>
      <c r="AY4" s="460" t="s">
        <v>95</v>
      </c>
      <c r="AZ4" s="461"/>
      <c r="BA4" s="461"/>
      <c r="BB4" s="461"/>
      <c r="BC4" s="461"/>
      <c r="BD4" s="461"/>
      <c r="BE4" s="461"/>
      <c r="BF4" s="461"/>
      <c r="BG4" s="461"/>
      <c r="BH4" s="461"/>
      <c r="BI4" s="461"/>
      <c r="BJ4" s="461"/>
      <c r="BK4" s="461"/>
      <c r="BL4" s="461"/>
      <c r="BM4" s="462"/>
      <c r="BN4" s="463">
        <v>75505695</v>
      </c>
      <c r="BO4" s="464"/>
      <c r="BP4" s="464"/>
      <c r="BQ4" s="464"/>
      <c r="BR4" s="464"/>
      <c r="BS4" s="464"/>
      <c r="BT4" s="464"/>
      <c r="BU4" s="465"/>
      <c r="BV4" s="463">
        <v>56648886</v>
      </c>
      <c r="BW4" s="464"/>
      <c r="BX4" s="464"/>
      <c r="BY4" s="464"/>
      <c r="BZ4" s="464"/>
      <c r="CA4" s="464"/>
      <c r="CB4" s="464"/>
      <c r="CC4" s="465"/>
      <c r="CD4" s="644" t="s">
        <v>96</v>
      </c>
      <c r="CE4" s="645"/>
      <c r="CF4" s="645"/>
      <c r="CG4" s="645"/>
      <c r="CH4" s="645"/>
      <c r="CI4" s="645"/>
      <c r="CJ4" s="645"/>
      <c r="CK4" s="645"/>
      <c r="CL4" s="645"/>
      <c r="CM4" s="645"/>
      <c r="CN4" s="645"/>
      <c r="CO4" s="645"/>
      <c r="CP4" s="645"/>
      <c r="CQ4" s="645"/>
      <c r="CR4" s="645"/>
      <c r="CS4" s="646"/>
      <c r="CT4" s="647">
        <v>5.6</v>
      </c>
      <c r="CU4" s="648"/>
      <c r="CV4" s="648"/>
      <c r="CW4" s="648"/>
      <c r="CX4" s="648"/>
      <c r="CY4" s="648"/>
      <c r="CZ4" s="648"/>
      <c r="DA4" s="649"/>
      <c r="DB4" s="647">
        <v>5.0999999999999996</v>
      </c>
      <c r="DC4" s="648"/>
      <c r="DD4" s="648"/>
      <c r="DE4" s="648"/>
      <c r="DF4" s="648"/>
      <c r="DG4" s="648"/>
      <c r="DH4" s="648"/>
      <c r="DI4" s="649"/>
      <c r="DJ4" s="186"/>
      <c r="DK4" s="186"/>
      <c r="DL4" s="186"/>
      <c r="DM4" s="186"/>
      <c r="DN4" s="186"/>
      <c r="DO4" s="186"/>
    </row>
    <row r="5" spans="1:119" ht="18.75" customHeight="1" x14ac:dyDescent="0.15">
      <c r="A5" s="187"/>
      <c r="B5" s="654"/>
      <c r="C5" s="487"/>
      <c r="D5" s="487"/>
      <c r="E5" s="655"/>
      <c r="F5" s="655"/>
      <c r="G5" s="655"/>
      <c r="H5" s="655"/>
      <c r="I5" s="655"/>
      <c r="J5" s="655"/>
      <c r="K5" s="655"/>
      <c r="L5" s="655"/>
      <c r="M5" s="655"/>
      <c r="N5" s="655"/>
      <c r="O5" s="655"/>
      <c r="P5" s="655"/>
      <c r="Q5" s="655"/>
      <c r="R5" s="485"/>
      <c r="S5" s="485"/>
      <c r="T5" s="485"/>
      <c r="U5" s="485"/>
      <c r="V5" s="658"/>
      <c r="W5" s="574"/>
      <c r="X5" s="486"/>
      <c r="Y5" s="486"/>
      <c r="Z5" s="486"/>
      <c r="AA5" s="486"/>
      <c r="AB5" s="487"/>
      <c r="AC5" s="485"/>
      <c r="AD5" s="486"/>
      <c r="AE5" s="486"/>
      <c r="AF5" s="486"/>
      <c r="AG5" s="486"/>
      <c r="AH5" s="486"/>
      <c r="AI5" s="486"/>
      <c r="AJ5" s="486"/>
      <c r="AK5" s="486"/>
      <c r="AL5" s="659"/>
      <c r="AM5" s="537" t="s">
        <v>97</v>
      </c>
      <c r="AN5" s="442"/>
      <c r="AO5" s="442"/>
      <c r="AP5" s="442"/>
      <c r="AQ5" s="442"/>
      <c r="AR5" s="442"/>
      <c r="AS5" s="442"/>
      <c r="AT5" s="443"/>
      <c r="AU5" s="525" t="s">
        <v>98</v>
      </c>
      <c r="AV5" s="526"/>
      <c r="AW5" s="526"/>
      <c r="AX5" s="526"/>
      <c r="AY5" s="448" t="s">
        <v>99</v>
      </c>
      <c r="AZ5" s="449"/>
      <c r="BA5" s="449"/>
      <c r="BB5" s="449"/>
      <c r="BC5" s="449"/>
      <c r="BD5" s="449"/>
      <c r="BE5" s="449"/>
      <c r="BF5" s="449"/>
      <c r="BG5" s="449"/>
      <c r="BH5" s="449"/>
      <c r="BI5" s="449"/>
      <c r="BJ5" s="449"/>
      <c r="BK5" s="449"/>
      <c r="BL5" s="449"/>
      <c r="BM5" s="450"/>
      <c r="BN5" s="468">
        <v>73706009</v>
      </c>
      <c r="BO5" s="469"/>
      <c r="BP5" s="469"/>
      <c r="BQ5" s="469"/>
      <c r="BR5" s="469"/>
      <c r="BS5" s="469"/>
      <c r="BT5" s="469"/>
      <c r="BU5" s="470"/>
      <c r="BV5" s="468">
        <v>55128173</v>
      </c>
      <c r="BW5" s="469"/>
      <c r="BX5" s="469"/>
      <c r="BY5" s="469"/>
      <c r="BZ5" s="469"/>
      <c r="CA5" s="469"/>
      <c r="CB5" s="469"/>
      <c r="CC5" s="470"/>
      <c r="CD5" s="477" t="s">
        <v>100</v>
      </c>
      <c r="CE5" s="478"/>
      <c r="CF5" s="478"/>
      <c r="CG5" s="478"/>
      <c r="CH5" s="478"/>
      <c r="CI5" s="478"/>
      <c r="CJ5" s="478"/>
      <c r="CK5" s="478"/>
      <c r="CL5" s="478"/>
      <c r="CM5" s="478"/>
      <c r="CN5" s="478"/>
      <c r="CO5" s="478"/>
      <c r="CP5" s="478"/>
      <c r="CQ5" s="478"/>
      <c r="CR5" s="478"/>
      <c r="CS5" s="479"/>
      <c r="CT5" s="438">
        <v>93.8</v>
      </c>
      <c r="CU5" s="439"/>
      <c r="CV5" s="439"/>
      <c r="CW5" s="439"/>
      <c r="CX5" s="439"/>
      <c r="CY5" s="439"/>
      <c r="CZ5" s="439"/>
      <c r="DA5" s="440"/>
      <c r="DB5" s="438">
        <v>97</v>
      </c>
      <c r="DC5" s="439"/>
      <c r="DD5" s="439"/>
      <c r="DE5" s="439"/>
      <c r="DF5" s="439"/>
      <c r="DG5" s="439"/>
      <c r="DH5" s="439"/>
      <c r="DI5" s="440"/>
      <c r="DJ5" s="186"/>
      <c r="DK5" s="186"/>
      <c r="DL5" s="186"/>
      <c r="DM5" s="186"/>
      <c r="DN5" s="186"/>
      <c r="DO5" s="186"/>
    </row>
    <row r="6" spans="1:119" ht="18.75" customHeight="1" x14ac:dyDescent="0.15">
      <c r="A6" s="187"/>
      <c r="B6" s="624" t="s">
        <v>101</v>
      </c>
      <c r="C6" s="484"/>
      <c r="D6" s="484"/>
      <c r="E6" s="625"/>
      <c r="F6" s="625"/>
      <c r="G6" s="625"/>
      <c r="H6" s="625"/>
      <c r="I6" s="625"/>
      <c r="J6" s="625"/>
      <c r="K6" s="625"/>
      <c r="L6" s="625" t="s">
        <v>102</v>
      </c>
      <c r="M6" s="625"/>
      <c r="N6" s="625"/>
      <c r="O6" s="625"/>
      <c r="P6" s="625"/>
      <c r="Q6" s="625"/>
      <c r="R6" s="508"/>
      <c r="S6" s="508"/>
      <c r="T6" s="508"/>
      <c r="U6" s="508"/>
      <c r="V6" s="631"/>
      <c r="W6" s="559" t="s">
        <v>103</v>
      </c>
      <c r="X6" s="483"/>
      <c r="Y6" s="483"/>
      <c r="Z6" s="483"/>
      <c r="AA6" s="483"/>
      <c r="AB6" s="484"/>
      <c r="AC6" s="636" t="s">
        <v>104</v>
      </c>
      <c r="AD6" s="637"/>
      <c r="AE6" s="637"/>
      <c r="AF6" s="637"/>
      <c r="AG6" s="637"/>
      <c r="AH6" s="637"/>
      <c r="AI6" s="637"/>
      <c r="AJ6" s="637"/>
      <c r="AK6" s="637"/>
      <c r="AL6" s="638"/>
      <c r="AM6" s="537" t="s">
        <v>105</v>
      </c>
      <c r="AN6" s="442"/>
      <c r="AO6" s="442"/>
      <c r="AP6" s="442"/>
      <c r="AQ6" s="442"/>
      <c r="AR6" s="442"/>
      <c r="AS6" s="442"/>
      <c r="AT6" s="443"/>
      <c r="AU6" s="525" t="s">
        <v>106</v>
      </c>
      <c r="AV6" s="526"/>
      <c r="AW6" s="526"/>
      <c r="AX6" s="526"/>
      <c r="AY6" s="448" t="s">
        <v>107</v>
      </c>
      <c r="AZ6" s="449"/>
      <c r="BA6" s="449"/>
      <c r="BB6" s="449"/>
      <c r="BC6" s="449"/>
      <c r="BD6" s="449"/>
      <c r="BE6" s="449"/>
      <c r="BF6" s="449"/>
      <c r="BG6" s="449"/>
      <c r="BH6" s="449"/>
      <c r="BI6" s="449"/>
      <c r="BJ6" s="449"/>
      <c r="BK6" s="449"/>
      <c r="BL6" s="449"/>
      <c r="BM6" s="450"/>
      <c r="BN6" s="468">
        <v>1799686</v>
      </c>
      <c r="BO6" s="469"/>
      <c r="BP6" s="469"/>
      <c r="BQ6" s="469"/>
      <c r="BR6" s="469"/>
      <c r="BS6" s="469"/>
      <c r="BT6" s="469"/>
      <c r="BU6" s="470"/>
      <c r="BV6" s="468">
        <v>1520713</v>
      </c>
      <c r="BW6" s="469"/>
      <c r="BX6" s="469"/>
      <c r="BY6" s="469"/>
      <c r="BZ6" s="469"/>
      <c r="CA6" s="469"/>
      <c r="CB6" s="469"/>
      <c r="CC6" s="470"/>
      <c r="CD6" s="477" t="s">
        <v>108</v>
      </c>
      <c r="CE6" s="478"/>
      <c r="CF6" s="478"/>
      <c r="CG6" s="478"/>
      <c r="CH6" s="478"/>
      <c r="CI6" s="478"/>
      <c r="CJ6" s="478"/>
      <c r="CK6" s="478"/>
      <c r="CL6" s="478"/>
      <c r="CM6" s="478"/>
      <c r="CN6" s="478"/>
      <c r="CO6" s="478"/>
      <c r="CP6" s="478"/>
      <c r="CQ6" s="478"/>
      <c r="CR6" s="478"/>
      <c r="CS6" s="479"/>
      <c r="CT6" s="621">
        <v>97.7</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109</v>
      </c>
      <c r="AN7" s="442"/>
      <c r="AO7" s="442"/>
      <c r="AP7" s="442"/>
      <c r="AQ7" s="442"/>
      <c r="AR7" s="442"/>
      <c r="AS7" s="442"/>
      <c r="AT7" s="443"/>
      <c r="AU7" s="525" t="s">
        <v>98</v>
      </c>
      <c r="AV7" s="526"/>
      <c r="AW7" s="526"/>
      <c r="AX7" s="526"/>
      <c r="AY7" s="448" t="s">
        <v>110</v>
      </c>
      <c r="AZ7" s="449"/>
      <c r="BA7" s="449"/>
      <c r="BB7" s="449"/>
      <c r="BC7" s="449"/>
      <c r="BD7" s="449"/>
      <c r="BE7" s="449"/>
      <c r="BF7" s="449"/>
      <c r="BG7" s="449"/>
      <c r="BH7" s="449"/>
      <c r="BI7" s="449"/>
      <c r="BJ7" s="449"/>
      <c r="BK7" s="449"/>
      <c r="BL7" s="449"/>
      <c r="BM7" s="450"/>
      <c r="BN7" s="468">
        <v>152287</v>
      </c>
      <c r="BO7" s="469"/>
      <c r="BP7" s="469"/>
      <c r="BQ7" s="469"/>
      <c r="BR7" s="469"/>
      <c r="BS7" s="469"/>
      <c r="BT7" s="469"/>
      <c r="BU7" s="470"/>
      <c r="BV7" s="468">
        <v>35982</v>
      </c>
      <c r="BW7" s="469"/>
      <c r="BX7" s="469"/>
      <c r="BY7" s="469"/>
      <c r="BZ7" s="469"/>
      <c r="CA7" s="469"/>
      <c r="CB7" s="469"/>
      <c r="CC7" s="470"/>
      <c r="CD7" s="477" t="s">
        <v>111</v>
      </c>
      <c r="CE7" s="478"/>
      <c r="CF7" s="478"/>
      <c r="CG7" s="478"/>
      <c r="CH7" s="478"/>
      <c r="CI7" s="478"/>
      <c r="CJ7" s="478"/>
      <c r="CK7" s="478"/>
      <c r="CL7" s="478"/>
      <c r="CM7" s="478"/>
      <c r="CN7" s="478"/>
      <c r="CO7" s="478"/>
      <c r="CP7" s="478"/>
      <c r="CQ7" s="478"/>
      <c r="CR7" s="478"/>
      <c r="CS7" s="479"/>
      <c r="CT7" s="468">
        <v>29328704</v>
      </c>
      <c r="CU7" s="469"/>
      <c r="CV7" s="469"/>
      <c r="CW7" s="469"/>
      <c r="CX7" s="469"/>
      <c r="CY7" s="469"/>
      <c r="CZ7" s="469"/>
      <c r="DA7" s="470"/>
      <c r="DB7" s="468">
        <v>28927471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112</v>
      </c>
      <c r="AN8" s="442"/>
      <c r="AO8" s="442"/>
      <c r="AP8" s="442"/>
      <c r="AQ8" s="442"/>
      <c r="AR8" s="442"/>
      <c r="AS8" s="442"/>
      <c r="AT8" s="443"/>
      <c r="AU8" s="525" t="s">
        <v>113</v>
      </c>
      <c r="AV8" s="526"/>
      <c r="AW8" s="526"/>
      <c r="AX8" s="526"/>
      <c r="AY8" s="448" t="s">
        <v>114</v>
      </c>
      <c r="AZ8" s="449"/>
      <c r="BA8" s="449"/>
      <c r="BB8" s="449"/>
      <c r="BC8" s="449"/>
      <c r="BD8" s="449"/>
      <c r="BE8" s="449"/>
      <c r="BF8" s="449"/>
      <c r="BG8" s="449"/>
      <c r="BH8" s="449"/>
      <c r="BI8" s="449"/>
      <c r="BJ8" s="449"/>
      <c r="BK8" s="449"/>
      <c r="BL8" s="449"/>
      <c r="BM8" s="450"/>
      <c r="BN8" s="468">
        <v>1647399</v>
      </c>
      <c r="BO8" s="469"/>
      <c r="BP8" s="469"/>
      <c r="BQ8" s="469"/>
      <c r="BR8" s="469"/>
      <c r="BS8" s="469"/>
      <c r="BT8" s="469"/>
      <c r="BU8" s="470"/>
      <c r="BV8" s="468">
        <v>1484731</v>
      </c>
      <c r="BW8" s="469"/>
      <c r="BX8" s="469"/>
      <c r="BY8" s="469"/>
      <c r="BZ8" s="469"/>
      <c r="CA8" s="469"/>
      <c r="CB8" s="469"/>
      <c r="CC8" s="470"/>
      <c r="CD8" s="477" t="s">
        <v>115</v>
      </c>
      <c r="CE8" s="478"/>
      <c r="CF8" s="478"/>
      <c r="CG8" s="478"/>
      <c r="CH8" s="478"/>
      <c r="CI8" s="478"/>
      <c r="CJ8" s="478"/>
      <c r="CK8" s="478"/>
      <c r="CL8" s="478"/>
      <c r="CM8" s="478"/>
      <c r="CN8" s="478"/>
      <c r="CO8" s="478"/>
      <c r="CP8" s="478"/>
      <c r="CQ8" s="478"/>
      <c r="CR8" s="478"/>
      <c r="CS8" s="479"/>
      <c r="CT8" s="581">
        <v>0.5</v>
      </c>
      <c r="CU8" s="582"/>
      <c r="CV8" s="582"/>
      <c r="CW8" s="582"/>
      <c r="CX8" s="582"/>
      <c r="CY8" s="582"/>
      <c r="CZ8" s="582"/>
      <c r="DA8" s="583"/>
      <c r="DB8" s="581">
        <v>0.49</v>
      </c>
      <c r="DC8" s="582"/>
      <c r="DD8" s="582"/>
      <c r="DE8" s="582"/>
      <c r="DF8" s="582"/>
      <c r="DG8" s="582"/>
      <c r="DH8" s="582"/>
      <c r="DI8" s="583"/>
      <c r="DJ8" s="186"/>
      <c r="DK8" s="186"/>
      <c r="DL8" s="186"/>
      <c r="DM8" s="186"/>
      <c r="DN8" s="186"/>
      <c r="DO8" s="186"/>
    </row>
    <row r="9" spans="1:119" ht="18.75" customHeight="1" thickBot="1" x14ac:dyDescent="0.2">
      <c r="A9" s="187"/>
      <c r="B9" s="610" t="s">
        <v>116</v>
      </c>
      <c r="C9" s="611"/>
      <c r="D9" s="611"/>
      <c r="E9" s="611"/>
      <c r="F9" s="611"/>
      <c r="G9" s="611"/>
      <c r="H9" s="611"/>
      <c r="I9" s="611"/>
      <c r="J9" s="611"/>
      <c r="K9" s="531"/>
      <c r="L9" s="612" t="s">
        <v>117</v>
      </c>
      <c r="M9" s="613"/>
      <c r="N9" s="613"/>
      <c r="O9" s="613"/>
      <c r="P9" s="613"/>
      <c r="Q9" s="614"/>
      <c r="R9" s="615">
        <v>100273</v>
      </c>
      <c r="S9" s="616"/>
      <c r="T9" s="616"/>
      <c r="U9" s="616"/>
      <c r="V9" s="617"/>
      <c r="W9" s="547" t="s">
        <v>118</v>
      </c>
      <c r="X9" s="548"/>
      <c r="Y9" s="548"/>
      <c r="Z9" s="548"/>
      <c r="AA9" s="548"/>
      <c r="AB9" s="548"/>
      <c r="AC9" s="548"/>
      <c r="AD9" s="548"/>
      <c r="AE9" s="548"/>
      <c r="AF9" s="548"/>
      <c r="AG9" s="548"/>
      <c r="AH9" s="548"/>
      <c r="AI9" s="548"/>
      <c r="AJ9" s="548"/>
      <c r="AK9" s="548"/>
      <c r="AL9" s="618"/>
      <c r="AM9" s="537" t="s">
        <v>119</v>
      </c>
      <c r="AN9" s="442"/>
      <c r="AO9" s="442"/>
      <c r="AP9" s="442"/>
      <c r="AQ9" s="442"/>
      <c r="AR9" s="442"/>
      <c r="AS9" s="442"/>
      <c r="AT9" s="443"/>
      <c r="AU9" s="525" t="s">
        <v>98</v>
      </c>
      <c r="AV9" s="526"/>
      <c r="AW9" s="526"/>
      <c r="AX9" s="526"/>
      <c r="AY9" s="448" t="s">
        <v>120</v>
      </c>
      <c r="AZ9" s="449"/>
      <c r="BA9" s="449"/>
      <c r="BB9" s="449"/>
      <c r="BC9" s="449"/>
      <c r="BD9" s="449"/>
      <c r="BE9" s="449"/>
      <c r="BF9" s="449"/>
      <c r="BG9" s="449"/>
      <c r="BH9" s="449"/>
      <c r="BI9" s="449"/>
      <c r="BJ9" s="449"/>
      <c r="BK9" s="449"/>
      <c r="BL9" s="449"/>
      <c r="BM9" s="450"/>
      <c r="BN9" s="468">
        <v>162668</v>
      </c>
      <c r="BO9" s="469"/>
      <c r="BP9" s="469"/>
      <c r="BQ9" s="469"/>
      <c r="BR9" s="469"/>
      <c r="BS9" s="469"/>
      <c r="BT9" s="469"/>
      <c r="BU9" s="470"/>
      <c r="BV9" s="468">
        <v>397636</v>
      </c>
      <c r="BW9" s="469"/>
      <c r="BX9" s="469"/>
      <c r="BY9" s="469"/>
      <c r="BZ9" s="469"/>
      <c r="CA9" s="469"/>
      <c r="CB9" s="469"/>
      <c r="CC9" s="470"/>
      <c r="CD9" s="477" t="s">
        <v>121</v>
      </c>
      <c r="CE9" s="478"/>
      <c r="CF9" s="478"/>
      <c r="CG9" s="478"/>
      <c r="CH9" s="478"/>
      <c r="CI9" s="478"/>
      <c r="CJ9" s="478"/>
      <c r="CK9" s="478"/>
      <c r="CL9" s="478"/>
      <c r="CM9" s="478"/>
      <c r="CN9" s="478"/>
      <c r="CO9" s="478"/>
      <c r="CP9" s="478"/>
      <c r="CQ9" s="478"/>
      <c r="CR9" s="478"/>
      <c r="CS9" s="479"/>
      <c r="CT9" s="438">
        <v>16.2</v>
      </c>
      <c r="CU9" s="439"/>
      <c r="CV9" s="439"/>
      <c r="CW9" s="439"/>
      <c r="CX9" s="439"/>
      <c r="CY9" s="439"/>
      <c r="CZ9" s="439"/>
      <c r="DA9" s="440"/>
      <c r="DB9" s="438">
        <v>17.899999999999999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122</v>
      </c>
      <c r="M10" s="442"/>
      <c r="N10" s="442"/>
      <c r="O10" s="442"/>
      <c r="P10" s="442"/>
      <c r="Q10" s="443"/>
      <c r="R10" s="444">
        <v>106244</v>
      </c>
      <c r="S10" s="445"/>
      <c r="T10" s="445"/>
      <c r="U10" s="445"/>
      <c r="V10" s="447"/>
      <c r="W10" s="619"/>
      <c r="X10" s="430"/>
      <c r="Y10" s="430"/>
      <c r="Z10" s="430"/>
      <c r="AA10" s="430"/>
      <c r="AB10" s="430"/>
      <c r="AC10" s="430"/>
      <c r="AD10" s="430"/>
      <c r="AE10" s="430"/>
      <c r="AF10" s="430"/>
      <c r="AG10" s="430"/>
      <c r="AH10" s="430"/>
      <c r="AI10" s="430"/>
      <c r="AJ10" s="430"/>
      <c r="AK10" s="430"/>
      <c r="AL10" s="620"/>
      <c r="AM10" s="537" t="s">
        <v>123</v>
      </c>
      <c r="AN10" s="442"/>
      <c r="AO10" s="442"/>
      <c r="AP10" s="442"/>
      <c r="AQ10" s="442"/>
      <c r="AR10" s="442"/>
      <c r="AS10" s="442"/>
      <c r="AT10" s="443"/>
      <c r="AU10" s="525" t="s">
        <v>124</v>
      </c>
      <c r="AV10" s="526"/>
      <c r="AW10" s="526"/>
      <c r="AX10" s="526"/>
      <c r="AY10" s="448" t="s">
        <v>125</v>
      </c>
      <c r="AZ10" s="449"/>
      <c r="BA10" s="449"/>
      <c r="BB10" s="449"/>
      <c r="BC10" s="449"/>
      <c r="BD10" s="449"/>
      <c r="BE10" s="449"/>
      <c r="BF10" s="449"/>
      <c r="BG10" s="449"/>
      <c r="BH10" s="449"/>
      <c r="BI10" s="449"/>
      <c r="BJ10" s="449"/>
      <c r="BK10" s="449"/>
      <c r="BL10" s="449"/>
      <c r="BM10" s="450"/>
      <c r="BN10" s="468">
        <v>1579219</v>
      </c>
      <c r="BO10" s="469"/>
      <c r="BP10" s="469"/>
      <c r="BQ10" s="469"/>
      <c r="BR10" s="469"/>
      <c r="BS10" s="469"/>
      <c r="BT10" s="469"/>
      <c r="BU10" s="470"/>
      <c r="BV10" s="468">
        <v>1064292</v>
      </c>
      <c r="BW10" s="469"/>
      <c r="BX10" s="469"/>
      <c r="BY10" s="469"/>
      <c r="BZ10" s="469"/>
      <c r="CA10" s="469"/>
      <c r="CB10" s="469"/>
      <c r="CC10" s="470"/>
      <c r="CD10" s="191" t="s">
        <v>126</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6" t="s">
        <v>127</v>
      </c>
      <c r="M11" s="517"/>
      <c r="N11" s="517"/>
      <c r="O11" s="517"/>
      <c r="P11" s="517"/>
      <c r="Q11" s="518"/>
      <c r="R11" s="607" t="s">
        <v>128</v>
      </c>
      <c r="S11" s="608"/>
      <c r="T11" s="608"/>
      <c r="U11" s="608"/>
      <c r="V11" s="609"/>
      <c r="W11" s="619"/>
      <c r="X11" s="430"/>
      <c r="Y11" s="430"/>
      <c r="Z11" s="430"/>
      <c r="AA11" s="430"/>
      <c r="AB11" s="430"/>
      <c r="AC11" s="430"/>
      <c r="AD11" s="430"/>
      <c r="AE11" s="430"/>
      <c r="AF11" s="430"/>
      <c r="AG11" s="430"/>
      <c r="AH11" s="430"/>
      <c r="AI11" s="430"/>
      <c r="AJ11" s="430"/>
      <c r="AK11" s="430"/>
      <c r="AL11" s="620"/>
      <c r="AM11" s="537" t="s">
        <v>129</v>
      </c>
      <c r="AN11" s="442"/>
      <c r="AO11" s="442"/>
      <c r="AP11" s="442"/>
      <c r="AQ11" s="442"/>
      <c r="AR11" s="442"/>
      <c r="AS11" s="442"/>
      <c r="AT11" s="443"/>
      <c r="AU11" s="525" t="s">
        <v>130</v>
      </c>
      <c r="AV11" s="526"/>
      <c r="AW11" s="526"/>
      <c r="AX11" s="526"/>
      <c r="AY11" s="448" t="s">
        <v>131</v>
      </c>
      <c r="AZ11" s="449"/>
      <c r="BA11" s="449"/>
      <c r="BB11" s="449"/>
      <c r="BC11" s="449"/>
      <c r="BD11" s="449"/>
      <c r="BE11" s="449"/>
      <c r="BF11" s="449"/>
      <c r="BG11" s="449"/>
      <c r="BH11" s="449"/>
      <c r="BI11" s="449"/>
      <c r="BJ11" s="449"/>
      <c r="BK11" s="449"/>
      <c r="BL11" s="449"/>
      <c r="BM11" s="450"/>
      <c r="BN11" s="468">
        <v>10417</v>
      </c>
      <c r="BO11" s="469"/>
      <c r="BP11" s="469"/>
      <c r="BQ11" s="469"/>
      <c r="BR11" s="469"/>
      <c r="BS11" s="469"/>
      <c r="BT11" s="469"/>
      <c r="BU11" s="470"/>
      <c r="BV11" s="468">
        <v>62533</v>
      </c>
      <c r="BW11" s="469"/>
      <c r="BX11" s="469"/>
      <c r="BY11" s="469"/>
      <c r="BZ11" s="469"/>
      <c r="CA11" s="469"/>
      <c r="CB11" s="469"/>
      <c r="CC11" s="470"/>
      <c r="CD11" s="477" t="s">
        <v>132</v>
      </c>
      <c r="CE11" s="478"/>
      <c r="CF11" s="478"/>
      <c r="CG11" s="478"/>
      <c r="CH11" s="478"/>
      <c r="CI11" s="478"/>
      <c r="CJ11" s="478"/>
      <c r="CK11" s="478"/>
      <c r="CL11" s="478"/>
      <c r="CM11" s="478"/>
      <c r="CN11" s="478"/>
      <c r="CO11" s="478"/>
      <c r="CP11" s="478"/>
      <c r="CQ11" s="478"/>
      <c r="CR11" s="478"/>
      <c r="CS11" s="479"/>
      <c r="CT11" s="581" t="s">
        <v>133</v>
      </c>
      <c r="CU11" s="582"/>
      <c r="CV11" s="582"/>
      <c r="CW11" s="582"/>
      <c r="CX11" s="582"/>
      <c r="CY11" s="582"/>
      <c r="CZ11" s="582"/>
      <c r="DA11" s="583"/>
      <c r="DB11" s="581" t="s">
        <v>133</v>
      </c>
      <c r="DC11" s="582"/>
      <c r="DD11" s="582"/>
      <c r="DE11" s="582"/>
      <c r="DF11" s="582"/>
      <c r="DG11" s="582"/>
      <c r="DH11" s="582"/>
      <c r="DI11" s="583"/>
      <c r="DJ11" s="186"/>
      <c r="DK11" s="186"/>
      <c r="DL11" s="186"/>
      <c r="DM11" s="186"/>
      <c r="DN11" s="186"/>
      <c r="DO11" s="186"/>
    </row>
    <row r="12" spans="1:119" ht="18.75" customHeight="1" x14ac:dyDescent="0.15">
      <c r="A12" s="187"/>
      <c r="B12" s="584" t="s">
        <v>134</v>
      </c>
      <c r="C12" s="585"/>
      <c r="D12" s="585"/>
      <c r="E12" s="585"/>
      <c r="F12" s="585"/>
      <c r="G12" s="585"/>
      <c r="H12" s="585"/>
      <c r="I12" s="585"/>
      <c r="J12" s="585"/>
      <c r="K12" s="586"/>
      <c r="L12" s="593" t="s">
        <v>135</v>
      </c>
      <c r="M12" s="594"/>
      <c r="N12" s="594"/>
      <c r="O12" s="594"/>
      <c r="P12" s="594"/>
      <c r="Q12" s="595"/>
      <c r="R12" s="596">
        <v>100172</v>
      </c>
      <c r="S12" s="597"/>
      <c r="T12" s="597"/>
      <c r="U12" s="597"/>
      <c r="V12" s="598"/>
      <c r="W12" s="599" t="s">
        <v>1</v>
      </c>
      <c r="X12" s="526"/>
      <c r="Y12" s="526"/>
      <c r="Z12" s="526"/>
      <c r="AA12" s="526"/>
      <c r="AB12" s="600"/>
      <c r="AC12" s="601" t="s">
        <v>136</v>
      </c>
      <c r="AD12" s="602"/>
      <c r="AE12" s="602"/>
      <c r="AF12" s="602"/>
      <c r="AG12" s="603"/>
      <c r="AH12" s="601" t="s">
        <v>137</v>
      </c>
      <c r="AI12" s="602"/>
      <c r="AJ12" s="602"/>
      <c r="AK12" s="602"/>
      <c r="AL12" s="604"/>
      <c r="AM12" s="537" t="s">
        <v>138</v>
      </c>
      <c r="AN12" s="442"/>
      <c r="AO12" s="442"/>
      <c r="AP12" s="442"/>
      <c r="AQ12" s="442"/>
      <c r="AR12" s="442"/>
      <c r="AS12" s="442"/>
      <c r="AT12" s="443"/>
      <c r="AU12" s="525" t="s">
        <v>106</v>
      </c>
      <c r="AV12" s="526"/>
      <c r="AW12" s="526"/>
      <c r="AX12" s="526"/>
      <c r="AY12" s="448" t="s">
        <v>139</v>
      </c>
      <c r="AZ12" s="449"/>
      <c r="BA12" s="449"/>
      <c r="BB12" s="449"/>
      <c r="BC12" s="449"/>
      <c r="BD12" s="449"/>
      <c r="BE12" s="449"/>
      <c r="BF12" s="449"/>
      <c r="BG12" s="449"/>
      <c r="BH12" s="449"/>
      <c r="BI12" s="449"/>
      <c r="BJ12" s="449"/>
      <c r="BK12" s="449"/>
      <c r="BL12" s="449"/>
      <c r="BM12" s="450"/>
      <c r="BN12" s="468">
        <v>1948169</v>
      </c>
      <c r="BO12" s="469"/>
      <c r="BP12" s="469"/>
      <c r="BQ12" s="469"/>
      <c r="BR12" s="469"/>
      <c r="BS12" s="469"/>
      <c r="BT12" s="469"/>
      <c r="BU12" s="470"/>
      <c r="BV12" s="468">
        <v>861207</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141</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99682</v>
      </c>
      <c r="S13" s="572"/>
      <c r="T13" s="572"/>
      <c r="U13" s="572"/>
      <c r="V13" s="573"/>
      <c r="W13" s="559" t="s">
        <v>143</v>
      </c>
      <c r="X13" s="483"/>
      <c r="Y13" s="483"/>
      <c r="Z13" s="483"/>
      <c r="AA13" s="483"/>
      <c r="AB13" s="484"/>
      <c r="AC13" s="444">
        <v>4411</v>
      </c>
      <c r="AD13" s="445"/>
      <c r="AE13" s="445"/>
      <c r="AF13" s="445"/>
      <c r="AG13" s="446"/>
      <c r="AH13" s="444">
        <v>4407</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-195865</v>
      </c>
      <c r="BO13" s="469"/>
      <c r="BP13" s="469"/>
      <c r="BQ13" s="469"/>
      <c r="BR13" s="469"/>
      <c r="BS13" s="469"/>
      <c r="BT13" s="469"/>
      <c r="BU13" s="470"/>
      <c r="BV13" s="468">
        <v>663254</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10</v>
      </c>
      <c r="CU13" s="439"/>
      <c r="CV13" s="439"/>
      <c r="CW13" s="439"/>
      <c r="CX13" s="439"/>
      <c r="CY13" s="439"/>
      <c r="CZ13" s="439"/>
      <c r="DA13" s="440"/>
      <c r="DB13" s="438">
        <v>10.1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101331</v>
      </c>
      <c r="S14" s="572"/>
      <c r="T14" s="572"/>
      <c r="U14" s="572"/>
      <c r="V14" s="573"/>
      <c r="W14" s="574"/>
      <c r="X14" s="486"/>
      <c r="Y14" s="486"/>
      <c r="Z14" s="486"/>
      <c r="AA14" s="486"/>
      <c r="AB14" s="487"/>
      <c r="AC14" s="564">
        <v>8.6999999999999993</v>
      </c>
      <c r="AD14" s="565"/>
      <c r="AE14" s="565"/>
      <c r="AF14" s="565"/>
      <c r="AG14" s="566"/>
      <c r="AH14" s="564">
        <v>8.5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v>38.5</v>
      </c>
      <c r="CU14" s="576"/>
      <c r="CV14" s="576"/>
      <c r="CW14" s="576"/>
      <c r="CX14" s="576"/>
      <c r="CY14" s="576"/>
      <c r="CZ14" s="576"/>
      <c r="DA14" s="577"/>
      <c r="DB14" s="575">
        <v>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142</v>
      </c>
      <c r="N15" s="569"/>
      <c r="O15" s="569"/>
      <c r="P15" s="569"/>
      <c r="Q15" s="570"/>
      <c r="R15" s="571">
        <v>100801</v>
      </c>
      <c r="S15" s="572"/>
      <c r="T15" s="572"/>
      <c r="U15" s="572"/>
      <c r="V15" s="573"/>
      <c r="W15" s="559" t="s">
        <v>150</v>
      </c>
      <c r="X15" s="483"/>
      <c r="Y15" s="483"/>
      <c r="Z15" s="483"/>
      <c r="AA15" s="483"/>
      <c r="AB15" s="484"/>
      <c r="AC15" s="444">
        <v>13316</v>
      </c>
      <c r="AD15" s="445"/>
      <c r="AE15" s="445"/>
      <c r="AF15" s="445"/>
      <c r="AG15" s="446"/>
      <c r="AH15" s="444">
        <v>13487</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12423370</v>
      </c>
      <c r="BO15" s="464"/>
      <c r="BP15" s="464"/>
      <c r="BQ15" s="464"/>
      <c r="BR15" s="464"/>
      <c r="BS15" s="464"/>
      <c r="BT15" s="464"/>
      <c r="BU15" s="465"/>
      <c r="BV15" s="463">
        <v>11988952</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6"/>
      <c r="Y16" s="486"/>
      <c r="Z16" s="486"/>
      <c r="AA16" s="486"/>
      <c r="AB16" s="487"/>
      <c r="AC16" s="564">
        <v>26.2</v>
      </c>
      <c r="AD16" s="565"/>
      <c r="AE16" s="565"/>
      <c r="AF16" s="565"/>
      <c r="AG16" s="566"/>
      <c r="AH16" s="564">
        <v>26.1</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24777931</v>
      </c>
      <c r="BO16" s="469"/>
      <c r="BP16" s="469"/>
      <c r="BQ16" s="469"/>
      <c r="BR16" s="469"/>
      <c r="BS16" s="469"/>
      <c r="BT16" s="469"/>
      <c r="BU16" s="470"/>
      <c r="BV16" s="468">
        <v>24187166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154</v>
      </c>
      <c r="S17" s="557"/>
      <c r="T17" s="557"/>
      <c r="U17" s="557"/>
      <c r="V17" s="558"/>
      <c r="W17" s="559" t="s">
        <v>157</v>
      </c>
      <c r="X17" s="483"/>
      <c r="Y17" s="483"/>
      <c r="Z17" s="483"/>
      <c r="AA17" s="483"/>
      <c r="AB17" s="484"/>
      <c r="AC17" s="444">
        <v>33050</v>
      </c>
      <c r="AD17" s="445"/>
      <c r="AE17" s="445"/>
      <c r="AF17" s="445"/>
      <c r="AG17" s="446"/>
      <c r="AH17" s="444">
        <v>33688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15682883</v>
      </c>
      <c r="BO17" s="469"/>
      <c r="BP17" s="469"/>
      <c r="BQ17" s="469"/>
      <c r="BR17" s="469"/>
      <c r="BS17" s="469"/>
      <c r="BT17" s="469"/>
      <c r="BU17" s="470"/>
      <c r="BV17" s="468">
        <v>15261238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602.97</v>
      </c>
      <c r="M18" s="533"/>
      <c r="N18" s="533"/>
      <c r="O18" s="533"/>
      <c r="P18" s="533"/>
      <c r="Q18" s="533"/>
      <c r="R18" s="534"/>
      <c r="S18" s="534"/>
      <c r="T18" s="534"/>
      <c r="U18" s="534"/>
      <c r="V18" s="535"/>
      <c r="W18" s="549"/>
      <c r="X18" s="550"/>
      <c r="Y18" s="550"/>
      <c r="Z18" s="550"/>
      <c r="AA18" s="550"/>
      <c r="AB18" s="560"/>
      <c r="AC18" s="432">
        <v>65.099999999999994</v>
      </c>
      <c r="AD18" s="433"/>
      <c r="AE18" s="433"/>
      <c r="AF18" s="433"/>
      <c r="AG18" s="536"/>
      <c r="AH18" s="432">
        <v>65.3</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27798981</v>
      </c>
      <c r="BO18" s="469"/>
      <c r="BP18" s="469"/>
      <c r="BQ18" s="469"/>
      <c r="BR18" s="469"/>
      <c r="BS18" s="469"/>
      <c r="BT18" s="469"/>
      <c r="BU18" s="470"/>
      <c r="BV18" s="468">
        <v>28561532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40776089</v>
      </c>
      <c r="BO19" s="469"/>
      <c r="BP19" s="469"/>
      <c r="BQ19" s="469"/>
      <c r="BR19" s="469"/>
      <c r="BS19" s="469"/>
      <c r="BT19" s="469"/>
      <c r="BU19" s="470"/>
      <c r="BV19" s="468">
        <v>37161075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39402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7"/>
      <c r="AO20" s="517"/>
      <c r="AP20" s="517"/>
      <c r="AQ20" s="517"/>
      <c r="AR20" s="517"/>
      <c r="AS20" s="517"/>
      <c r="AT20" s="518"/>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9" t="s">
        <v>165</v>
      </c>
      <c r="C22" s="500"/>
      <c r="D22" s="501"/>
      <c r="E22" s="508" t="s">
        <v>1</v>
      </c>
      <c r="F22" s="483"/>
      <c r="G22" s="483"/>
      <c r="H22" s="483"/>
      <c r="I22" s="483"/>
      <c r="J22" s="483"/>
      <c r="K22" s="484"/>
      <c r="L22" s="508" t="s">
        <v>166</v>
      </c>
      <c r="M22" s="483"/>
      <c r="N22" s="483"/>
      <c r="O22" s="483"/>
      <c r="P22" s="484"/>
      <c r="Q22" s="493" t="s">
        <v>167</v>
      </c>
      <c r="R22" s="494"/>
      <c r="S22" s="494"/>
      <c r="T22" s="494"/>
      <c r="U22" s="494"/>
      <c r="V22" s="509"/>
      <c r="W22" s="511" t="s">
        <v>168</v>
      </c>
      <c r="X22" s="500"/>
      <c r="Y22" s="501"/>
      <c r="Z22" s="508" t="s">
        <v>1</v>
      </c>
      <c r="AA22" s="483"/>
      <c r="AB22" s="483"/>
      <c r="AC22" s="483"/>
      <c r="AD22" s="483"/>
      <c r="AE22" s="483"/>
      <c r="AF22" s="483"/>
      <c r="AG22" s="484"/>
      <c r="AH22" s="482" t="s">
        <v>169</v>
      </c>
      <c r="AI22" s="483"/>
      <c r="AJ22" s="483"/>
      <c r="AK22" s="483"/>
      <c r="AL22" s="484"/>
      <c r="AM22" s="482" t="s">
        <v>170</v>
      </c>
      <c r="AN22" s="488"/>
      <c r="AO22" s="488"/>
      <c r="AP22" s="488"/>
      <c r="AQ22" s="488"/>
      <c r="AR22" s="489"/>
      <c r="AS22" s="493" t="s">
        <v>167</v>
      </c>
      <c r="AT22" s="494"/>
      <c r="AU22" s="494"/>
      <c r="AV22" s="494"/>
      <c r="AW22" s="494"/>
      <c r="AX22" s="495"/>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0" t="s">
        <v>171</v>
      </c>
      <c r="AZ23" s="461"/>
      <c r="BA23" s="461"/>
      <c r="BB23" s="461"/>
      <c r="BC23" s="461"/>
      <c r="BD23" s="461"/>
      <c r="BE23" s="461"/>
      <c r="BF23" s="461"/>
      <c r="BG23" s="461"/>
      <c r="BH23" s="461"/>
      <c r="BI23" s="461"/>
      <c r="BJ23" s="461"/>
      <c r="BK23" s="461"/>
      <c r="BL23" s="461"/>
      <c r="BM23" s="462"/>
      <c r="BN23" s="468">
        <v>59376281</v>
      </c>
      <c r="BO23" s="469"/>
      <c r="BP23" s="469"/>
      <c r="BQ23" s="469"/>
      <c r="BR23" s="469"/>
      <c r="BS23" s="469"/>
      <c r="BT23" s="469"/>
      <c r="BU23" s="470"/>
      <c r="BV23" s="468">
        <v>60433147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2"/>
      <c r="C24" s="503"/>
      <c r="D24" s="504"/>
      <c r="E24" s="441" t="s">
        <v>172</v>
      </c>
      <c r="F24" s="442"/>
      <c r="G24" s="442"/>
      <c r="H24" s="442"/>
      <c r="I24" s="442"/>
      <c r="J24" s="442"/>
      <c r="K24" s="443"/>
      <c r="L24" s="444">
        <v>1</v>
      </c>
      <c r="M24" s="445"/>
      <c r="N24" s="445"/>
      <c r="O24" s="445"/>
      <c r="P24" s="446"/>
      <c r="Q24" s="444">
        <v>9110</v>
      </c>
      <c r="R24" s="445"/>
      <c r="S24" s="445"/>
      <c r="T24" s="445"/>
      <c r="U24" s="445"/>
      <c r="V24" s="446"/>
      <c r="W24" s="512"/>
      <c r="X24" s="503"/>
      <c r="Y24" s="504"/>
      <c r="Z24" s="441" t="s">
        <v>173</v>
      </c>
      <c r="AA24" s="442"/>
      <c r="AB24" s="442"/>
      <c r="AC24" s="442"/>
      <c r="AD24" s="442"/>
      <c r="AE24" s="442"/>
      <c r="AF24" s="442"/>
      <c r="AG24" s="443"/>
      <c r="AH24" s="444">
        <v>783</v>
      </c>
      <c r="AI24" s="445"/>
      <c r="AJ24" s="445"/>
      <c r="AK24" s="445"/>
      <c r="AL24" s="446"/>
      <c r="AM24" s="444">
        <v>2435130</v>
      </c>
      <c r="AN24" s="445"/>
      <c r="AO24" s="445"/>
      <c r="AP24" s="445"/>
      <c r="AQ24" s="445"/>
      <c r="AR24" s="446"/>
      <c r="AS24" s="444">
        <v>3110</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18078356</v>
      </c>
      <c r="BO24" s="469"/>
      <c r="BP24" s="469"/>
      <c r="BQ24" s="469"/>
      <c r="BR24" s="469"/>
      <c r="BS24" s="469"/>
      <c r="BT24" s="469"/>
      <c r="BU24" s="470"/>
      <c r="BV24" s="468">
        <v>18243578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2"/>
      <c r="C25" s="503"/>
      <c r="D25" s="504"/>
      <c r="E25" s="441" t="s">
        <v>175</v>
      </c>
      <c r="F25" s="442"/>
      <c r="G25" s="442"/>
      <c r="H25" s="442"/>
      <c r="I25" s="442"/>
      <c r="J25" s="442"/>
      <c r="K25" s="443"/>
      <c r="L25" s="444">
        <v>1</v>
      </c>
      <c r="M25" s="445"/>
      <c r="N25" s="445"/>
      <c r="O25" s="445"/>
      <c r="P25" s="446"/>
      <c r="Q25" s="444">
        <v>7270</v>
      </c>
      <c r="R25" s="445"/>
      <c r="S25" s="445"/>
      <c r="T25" s="445"/>
      <c r="U25" s="445"/>
      <c r="V25" s="446"/>
      <c r="W25" s="512"/>
      <c r="X25" s="503"/>
      <c r="Y25" s="504"/>
      <c r="Z25" s="441" t="s">
        <v>176</v>
      </c>
      <c r="AA25" s="442"/>
      <c r="AB25" s="442"/>
      <c r="AC25" s="442"/>
      <c r="AD25" s="442"/>
      <c r="AE25" s="442"/>
      <c r="AF25" s="442"/>
      <c r="AG25" s="443"/>
      <c r="AH25" s="444" t="s">
        <v>177</v>
      </c>
      <c r="AI25" s="445"/>
      <c r="AJ25" s="445"/>
      <c r="AK25" s="445"/>
      <c r="AL25" s="446"/>
      <c r="AM25" s="444" t="s">
        <v>177</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5123779</v>
      </c>
      <c r="BO25" s="464"/>
      <c r="BP25" s="464"/>
      <c r="BQ25" s="464"/>
      <c r="BR25" s="464"/>
      <c r="BS25" s="464"/>
      <c r="BT25" s="464"/>
      <c r="BU25" s="465"/>
      <c r="BV25" s="463">
        <v>5938577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2"/>
      <c r="C26" s="503"/>
      <c r="D26" s="504"/>
      <c r="E26" s="441" t="s">
        <v>179</v>
      </c>
      <c r="F26" s="442"/>
      <c r="G26" s="442"/>
      <c r="H26" s="442"/>
      <c r="I26" s="442"/>
      <c r="J26" s="442"/>
      <c r="K26" s="443"/>
      <c r="L26" s="444">
        <v>1</v>
      </c>
      <c r="M26" s="445"/>
      <c r="N26" s="445"/>
      <c r="O26" s="445"/>
      <c r="P26" s="446"/>
      <c r="Q26" s="444">
        <v>6110</v>
      </c>
      <c r="R26" s="445"/>
      <c r="S26" s="445"/>
      <c r="T26" s="445"/>
      <c r="U26" s="445"/>
      <c r="V26" s="446"/>
      <c r="W26" s="512"/>
      <c r="X26" s="503"/>
      <c r="Y26" s="504"/>
      <c r="Z26" s="441" t="s">
        <v>180</v>
      </c>
      <c r="AA26" s="480"/>
      <c r="AB26" s="480"/>
      <c r="AC26" s="480"/>
      <c r="AD26" s="480"/>
      <c r="AE26" s="480"/>
      <c r="AF26" s="480"/>
      <c r="AG26" s="481"/>
      <c r="AH26" s="444">
        <v>71</v>
      </c>
      <c r="AI26" s="445"/>
      <c r="AJ26" s="445"/>
      <c r="AK26" s="445"/>
      <c r="AL26" s="446"/>
      <c r="AM26" s="444">
        <v>210799</v>
      </c>
      <c r="AN26" s="445"/>
      <c r="AO26" s="445"/>
      <c r="AP26" s="445"/>
      <c r="AQ26" s="445"/>
      <c r="AR26" s="446"/>
      <c r="AS26" s="444">
        <v>2969</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141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2"/>
      <c r="C27" s="503"/>
      <c r="D27" s="504"/>
      <c r="E27" s="441" t="s">
        <v>182</v>
      </c>
      <c r="F27" s="442"/>
      <c r="G27" s="442"/>
      <c r="H27" s="442"/>
      <c r="I27" s="442"/>
      <c r="J27" s="442"/>
      <c r="K27" s="443"/>
      <c r="L27" s="444">
        <v>1</v>
      </c>
      <c r="M27" s="445"/>
      <c r="N27" s="445"/>
      <c r="O27" s="445"/>
      <c r="P27" s="446"/>
      <c r="Q27" s="444">
        <v>5350</v>
      </c>
      <c r="R27" s="445"/>
      <c r="S27" s="445"/>
      <c r="T27" s="445"/>
      <c r="U27" s="445"/>
      <c r="V27" s="446"/>
      <c r="W27" s="512"/>
      <c r="X27" s="503"/>
      <c r="Y27" s="504"/>
      <c r="Z27" s="441" t="s">
        <v>183</v>
      </c>
      <c r="AA27" s="442"/>
      <c r="AB27" s="442"/>
      <c r="AC27" s="442"/>
      <c r="AD27" s="442"/>
      <c r="AE27" s="442"/>
      <c r="AF27" s="442"/>
      <c r="AG27" s="443"/>
      <c r="AH27" s="444">
        <v>11</v>
      </c>
      <c r="AI27" s="445"/>
      <c r="AJ27" s="445"/>
      <c r="AK27" s="445"/>
      <c r="AL27" s="446"/>
      <c r="AM27" s="444">
        <v>45738</v>
      </c>
      <c r="AN27" s="445"/>
      <c r="AO27" s="445"/>
      <c r="AP27" s="445"/>
      <c r="AQ27" s="445"/>
      <c r="AR27" s="446"/>
      <c r="AS27" s="444">
        <v>4158</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813203</v>
      </c>
      <c r="BO27" s="472"/>
      <c r="BP27" s="472"/>
      <c r="BQ27" s="472"/>
      <c r="BR27" s="472"/>
      <c r="BS27" s="472"/>
      <c r="BT27" s="472"/>
      <c r="BU27" s="473"/>
      <c r="BV27" s="471">
        <v>1151627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2"/>
      <c r="C28" s="503"/>
      <c r="D28" s="504"/>
      <c r="E28" s="441" t="s">
        <v>185</v>
      </c>
      <c r="F28" s="442"/>
      <c r="G28" s="442"/>
      <c r="H28" s="442"/>
      <c r="I28" s="442"/>
      <c r="J28" s="442"/>
      <c r="K28" s="443"/>
      <c r="L28" s="444">
        <v>1</v>
      </c>
      <c r="M28" s="445"/>
      <c r="N28" s="445"/>
      <c r="O28" s="445"/>
      <c r="P28" s="446"/>
      <c r="Q28" s="444">
        <v>4800</v>
      </c>
      <c r="R28" s="445"/>
      <c r="S28" s="445"/>
      <c r="T28" s="445"/>
      <c r="U28" s="445"/>
      <c r="V28" s="446"/>
      <c r="W28" s="512"/>
      <c r="X28" s="503"/>
      <c r="Y28" s="504"/>
      <c r="Z28" s="441" t="s">
        <v>186</v>
      </c>
      <c r="AA28" s="442"/>
      <c r="AB28" s="442"/>
      <c r="AC28" s="442"/>
      <c r="AD28" s="442"/>
      <c r="AE28" s="442"/>
      <c r="AF28" s="442"/>
      <c r="AG28" s="443"/>
      <c r="AH28" s="444" t="s">
        <v>177</v>
      </c>
      <c r="AI28" s="445"/>
      <c r="AJ28" s="445"/>
      <c r="AK28" s="445"/>
      <c r="AL28" s="446"/>
      <c r="AM28" s="444" t="s">
        <v>141</v>
      </c>
      <c r="AN28" s="445"/>
      <c r="AO28" s="445"/>
      <c r="AP28" s="445"/>
      <c r="AQ28" s="445"/>
      <c r="AR28" s="446"/>
      <c r="AS28" s="444" t="s">
        <v>177</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2863943</v>
      </c>
      <c r="BO28" s="464"/>
      <c r="BP28" s="464"/>
      <c r="BQ28" s="464"/>
      <c r="BR28" s="464"/>
      <c r="BS28" s="464"/>
      <c r="BT28" s="464"/>
      <c r="BU28" s="465"/>
      <c r="BV28" s="463">
        <v>3232893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2"/>
      <c r="C29" s="503"/>
      <c r="D29" s="504"/>
      <c r="E29" s="441" t="s">
        <v>188</v>
      </c>
      <c r="F29" s="442"/>
      <c r="G29" s="442"/>
      <c r="H29" s="442"/>
      <c r="I29" s="442"/>
      <c r="J29" s="442"/>
      <c r="K29" s="443"/>
      <c r="L29" s="444">
        <v>26</v>
      </c>
      <c r="M29" s="445"/>
      <c r="N29" s="445"/>
      <c r="O29" s="445"/>
      <c r="P29" s="446"/>
      <c r="Q29" s="444">
        <v>4500</v>
      </c>
      <c r="R29" s="445"/>
      <c r="S29" s="445"/>
      <c r="T29" s="445"/>
      <c r="U29" s="445"/>
      <c r="V29" s="446"/>
      <c r="W29" s="513"/>
      <c r="X29" s="514"/>
      <c r="Y29" s="515"/>
      <c r="Z29" s="441" t="s">
        <v>189</v>
      </c>
      <c r="AA29" s="442"/>
      <c r="AB29" s="442"/>
      <c r="AC29" s="442"/>
      <c r="AD29" s="442"/>
      <c r="AE29" s="442"/>
      <c r="AF29" s="442"/>
      <c r="AG29" s="443"/>
      <c r="AH29" s="444">
        <v>794</v>
      </c>
      <c r="AI29" s="445"/>
      <c r="AJ29" s="445"/>
      <c r="AK29" s="445"/>
      <c r="AL29" s="446"/>
      <c r="AM29" s="444">
        <v>2480868</v>
      </c>
      <c r="AN29" s="445"/>
      <c r="AO29" s="445"/>
      <c r="AP29" s="445"/>
      <c r="AQ29" s="445"/>
      <c r="AR29" s="446"/>
      <c r="AS29" s="444">
        <v>3125</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1099307</v>
      </c>
      <c r="BO29" s="469"/>
      <c r="BP29" s="469"/>
      <c r="BQ29" s="469"/>
      <c r="BR29" s="469"/>
      <c r="BS29" s="469"/>
      <c r="BT29" s="469"/>
      <c r="BU29" s="470"/>
      <c r="BV29" s="468">
        <v>579030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191</v>
      </c>
      <c r="X30" s="523"/>
      <c r="Y30" s="523"/>
      <c r="Z30" s="523"/>
      <c r="AA30" s="523"/>
      <c r="AB30" s="523"/>
      <c r="AC30" s="523"/>
      <c r="AD30" s="523"/>
      <c r="AE30" s="523"/>
      <c r="AF30" s="523"/>
      <c r="AG30" s="524"/>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4881772</v>
      </c>
      <c r="BO30" s="472"/>
      <c r="BP30" s="472"/>
      <c r="BQ30" s="472"/>
      <c r="BR30" s="472"/>
      <c r="BS30" s="472"/>
      <c r="BT30" s="472"/>
      <c r="BU30" s="473"/>
      <c r="BV30" s="471">
        <v>4796671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酒田市国民健康保険特別会計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酒田市水道事業会計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酒田市定期航路事業特別会計</v>
      </c>
      <c r="BH34" s="426"/>
      <c r="BI34" s="426"/>
      <c r="BJ34" s="426"/>
      <c r="BK34" s="426"/>
      <c r="BL34" s="426"/>
      <c r="BM34" s="426"/>
      <c r="BN34" s="426"/>
      <c r="BO34" s="426"/>
      <c r="BP34" s="426"/>
      <c r="BQ34" s="426"/>
      <c r="BR34" s="426"/>
      <c r="BS34" s="426"/>
      <c r="BT34" s="426"/>
      <c r="BU34" s="426"/>
      <c r="BV34" s="214"/>
      <c r="BW34" s="427" t="str">
        <f>IF(BY34="","",MAX(C34:D43,U34:V43,AM34:AN43,BE34:BF43)+1)</f>
        <v/>
      </c>
      <c r="BX34" s="427"/>
      <c r="BY34" s="426" t="str">
        <f>IF('各会計、関係団体の財政状況及び健全化判断比率'!B68="","",'各会計、関係団体の財政状況及び健全化判断比率'!B68)</f>
        <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酒田市駐車場事業特別会計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酒田市介護保険特別会計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酒田市下水道事業会計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酒田市風力発電事業特別会計</v>
      </c>
      <c r="BH35" s="426"/>
      <c r="BI35" s="426"/>
      <c r="BJ35" s="426"/>
      <c r="BK35" s="426"/>
      <c r="BL35" s="426"/>
      <c r="BM35" s="426"/>
      <c r="BN35" s="426"/>
      <c r="BO35" s="426"/>
      <c r="BP35" s="426"/>
      <c r="BQ35" s="426"/>
      <c r="BR35" s="426"/>
      <c r="BS35" s="426"/>
      <c r="BT35" s="426"/>
      <c r="BU35" s="426"/>
      <c r="BV35" s="214"/>
      <c r="BW35" s="427" t="str">
        <f t="shared" ref="BW35:BW43" si="2">IF(BY35="","",BW34+1)</f>
        <v/>
      </c>
      <c r="BX35" s="427"/>
      <c r="BY35" s="426" t="str">
        <f>IF('各会計、関係団体の財政状況及び健全化判断比率'!B69="","",'各会計、関係団体の財政状況及び健全化判断比率'!B69)</f>
        <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酒田市後期高齢者医療事業特別会計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q/19SyAL1jDvDrrMp3YAPspUyqVEUap0kQowCkIwzc5rJIvlQ7LW6xReKUb5zzSOllMVUrtsepAQ2M70NprnA==" saltValue="aqcmXWcZ/0D0SJjFFYVh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0.01</v>
      </c>
      <c r="G34" s="33">
        <v>0</v>
      </c>
      <c r="H34" s="33">
        <v>0.01</v>
      </c>
      <c r="I34" s="33">
        <v>0.02</v>
      </c>
      <c r="J34" s="34" t="s">
        <v>569</v>
      </c>
      <c r="K34" s="22"/>
      <c r="L34" s="22"/>
      <c r="M34" s="22"/>
      <c r="N34" s="22"/>
      <c r="O34" s="22"/>
      <c r="P34" s="22"/>
    </row>
    <row r="35" spans="1:16" ht="39" customHeight="1" x14ac:dyDescent="0.15">
      <c r="A35" s="22"/>
      <c r="B35" s="35"/>
      <c r="C35" s="1244" t="s">
        <v>570</v>
      </c>
      <c r="D35" s="1245"/>
      <c r="E35" s="1246"/>
      <c r="F35" s="36">
        <v>14.4</v>
      </c>
      <c r="G35" s="37">
        <v>14.78</v>
      </c>
      <c r="H35" s="37">
        <v>15.74</v>
      </c>
      <c r="I35" s="37">
        <v>16.850000000000001</v>
      </c>
      <c r="J35" s="38">
        <v>17.22</v>
      </c>
      <c r="K35" s="22"/>
      <c r="L35" s="22"/>
      <c r="M35" s="22"/>
      <c r="N35" s="22"/>
      <c r="O35" s="22"/>
      <c r="P35" s="22"/>
    </row>
    <row r="36" spans="1:16" ht="39" customHeight="1" x14ac:dyDescent="0.15">
      <c r="A36" s="22"/>
      <c r="B36" s="35"/>
      <c r="C36" s="1244" t="s">
        <v>571</v>
      </c>
      <c r="D36" s="1245"/>
      <c r="E36" s="1246"/>
      <c r="F36" s="36">
        <v>4.92</v>
      </c>
      <c r="G36" s="37">
        <v>3.65</v>
      </c>
      <c r="H36" s="37">
        <v>3.69</v>
      </c>
      <c r="I36" s="37">
        <v>5.0999999999999996</v>
      </c>
      <c r="J36" s="38">
        <v>5.62</v>
      </c>
      <c r="K36" s="22"/>
      <c r="L36" s="22"/>
      <c r="M36" s="22"/>
      <c r="N36" s="22"/>
      <c r="O36" s="22"/>
      <c r="P36" s="22"/>
    </row>
    <row r="37" spans="1:16" ht="39" customHeight="1" x14ac:dyDescent="0.15">
      <c r="A37" s="22"/>
      <c r="B37" s="35"/>
      <c r="C37" s="1244" t="s">
        <v>572</v>
      </c>
      <c r="D37" s="1245"/>
      <c r="E37" s="1246"/>
      <c r="F37" s="36" t="s">
        <v>517</v>
      </c>
      <c r="G37" s="37">
        <v>1.23</v>
      </c>
      <c r="H37" s="37">
        <v>2.16</v>
      </c>
      <c r="I37" s="37">
        <v>2.15</v>
      </c>
      <c r="J37" s="38">
        <v>3.2</v>
      </c>
      <c r="K37" s="22"/>
      <c r="L37" s="22"/>
      <c r="M37" s="22"/>
      <c r="N37" s="22"/>
      <c r="O37" s="22"/>
      <c r="P37" s="22"/>
    </row>
    <row r="38" spans="1:16" ht="39" customHeight="1" x14ac:dyDescent="0.15">
      <c r="A38" s="22"/>
      <c r="B38" s="35"/>
      <c r="C38" s="1244" t="s">
        <v>573</v>
      </c>
      <c r="D38" s="1245"/>
      <c r="E38" s="1246"/>
      <c r="F38" s="36">
        <v>0.3</v>
      </c>
      <c r="G38" s="37">
        <v>1.19</v>
      </c>
      <c r="H38" s="37">
        <v>1.08</v>
      </c>
      <c r="I38" s="37">
        <v>0.59</v>
      </c>
      <c r="J38" s="38">
        <v>1.01</v>
      </c>
      <c r="K38" s="22"/>
      <c r="L38" s="22"/>
      <c r="M38" s="22"/>
      <c r="N38" s="22"/>
      <c r="O38" s="22"/>
      <c r="P38" s="22"/>
    </row>
    <row r="39" spans="1:16" ht="39" customHeight="1" x14ac:dyDescent="0.15">
      <c r="A39" s="22"/>
      <c r="B39" s="35"/>
      <c r="C39" s="1244" t="s">
        <v>574</v>
      </c>
      <c r="D39" s="1245"/>
      <c r="E39" s="1246"/>
      <c r="F39" s="36">
        <v>1.38</v>
      </c>
      <c r="G39" s="37">
        <v>2.48</v>
      </c>
      <c r="H39" s="37">
        <v>1.43</v>
      </c>
      <c r="I39" s="37">
        <v>0.34</v>
      </c>
      <c r="J39" s="38">
        <v>0.14000000000000001</v>
      </c>
      <c r="K39" s="22"/>
      <c r="L39" s="22"/>
      <c r="M39" s="22"/>
      <c r="N39" s="22"/>
      <c r="O39" s="22"/>
      <c r="P39" s="22"/>
    </row>
    <row r="40" spans="1:16" ht="39" customHeight="1" x14ac:dyDescent="0.15">
      <c r="A40" s="22"/>
      <c r="B40" s="35"/>
      <c r="C40" s="1244" t="s">
        <v>575</v>
      </c>
      <c r="D40" s="1245"/>
      <c r="E40" s="1246"/>
      <c r="F40" s="36">
        <v>0.01</v>
      </c>
      <c r="G40" s="37">
        <v>0.02</v>
      </c>
      <c r="H40" s="37">
        <v>0.01</v>
      </c>
      <c r="I40" s="37">
        <v>0.01</v>
      </c>
      <c r="J40" s="38">
        <v>0.02</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578</v>
      </c>
      <c r="D43" s="1248"/>
      <c r="E43" s="1249"/>
      <c r="F43" s="41">
        <v>3.41</v>
      </c>
      <c r="G43" s="42">
        <v>2.72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gulOCah13aIMdUBK+zfTkbKyRUS6wvpjvf+PCraa7o2hsKavdY6zne9nF7s+h6xOTfaNNo1Zy+Op+EVfTL3qw==" saltValue="wVTMIrzyVbgPQWTX01L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7618</v>
      </c>
      <c r="L45" s="60">
        <v>7596</v>
      </c>
      <c r="M45" s="60">
        <v>7533</v>
      </c>
      <c r="N45" s="60">
        <v>7281</v>
      </c>
      <c r="O45" s="61">
        <v>7370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2496</v>
      </c>
      <c r="L48" s="64">
        <v>2316</v>
      </c>
      <c r="M48" s="64">
        <v>2236</v>
      </c>
      <c r="N48" s="64">
        <v>2359</v>
      </c>
      <c r="O48" s="65">
        <v>2326</v>
      </c>
      <c r="P48" s="48"/>
      <c r="Q48" s="48"/>
      <c r="R48" s="48"/>
      <c r="S48" s="48"/>
      <c r="T48" s="48"/>
      <c r="U48" s="48"/>
    </row>
    <row r="49" spans="1:21" ht="30.75" customHeight="1" x14ac:dyDescent="0.15">
      <c r="A49" s="48"/>
      <c r="B49" s="1272"/>
      <c r="C49" s="1273"/>
      <c r="D49" s="62"/>
      <c r="E49" s="1254" t="s">
        <v>16</v>
      </c>
      <c r="F49" s="1254"/>
      <c r="G49" s="1254"/>
      <c r="H49" s="1254"/>
      <c r="I49" s="1254"/>
      <c r="J49" s="1255"/>
      <c r="K49" s="63">
        <v>275</v>
      </c>
      <c r="L49" s="64">
        <v>41</v>
      </c>
      <c r="M49" s="64">
        <v>39</v>
      </c>
      <c r="N49" s="64">
        <v>44</v>
      </c>
      <c r="O49" s="65">
        <v>44</v>
      </c>
      <c r="P49" s="48"/>
      <c r="Q49" s="48"/>
      <c r="R49" s="48"/>
      <c r="S49" s="48"/>
      <c r="T49" s="48"/>
      <c r="U49" s="48"/>
    </row>
    <row r="50" spans="1:21" ht="30.75" customHeight="1" x14ac:dyDescent="0.15">
      <c r="A50" s="48"/>
      <c r="B50" s="1272"/>
      <c r="C50" s="1273"/>
      <c r="D50" s="62"/>
      <c r="E50" s="1254" t="s">
        <v>17</v>
      </c>
      <c r="F50" s="1254"/>
      <c r="G50" s="1254"/>
      <c r="H50" s="1254"/>
      <c r="I50" s="1254"/>
      <c r="J50" s="1255"/>
      <c r="K50" s="63">
        <v>50</v>
      </c>
      <c r="L50" s="64">
        <v>45</v>
      </c>
      <c r="M50" s="64">
        <v>42</v>
      </c>
      <c r="N50" s="64">
        <v>18</v>
      </c>
      <c r="O50" s="65">
        <v>14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517</v>
      </c>
      <c r="M51" s="64" t="s">
        <v>517</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7644</v>
      </c>
      <c r="L52" s="64">
        <v>7562</v>
      </c>
      <c r="M52" s="64">
        <v>7534</v>
      </c>
      <c r="N52" s="64">
        <v>7328</v>
      </c>
      <c r="O52" s="65">
        <v>7434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2795</v>
      </c>
      <c r="L53" s="69">
        <v>2436</v>
      </c>
      <c r="M53" s="69">
        <v>2316</v>
      </c>
      <c r="N53" s="69">
        <v>2374</v>
      </c>
      <c r="O53" s="70">
        <v>2320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qHHT8d1/gK5FvQt4AeY/17Th7ZipJyYU3d/q3f87SY/CrWA1uA3f7KPqIT2cUAKt5jMkAX2+ddgp69OQrDjeg==" saltValue="6mlzfpjFxlzzfwJpFHGY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62603</v>
      </c>
      <c r="J41" s="104">
        <v>63120</v>
      </c>
      <c r="K41" s="104">
        <v>61430</v>
      </c>
      <c r="L41" s="104">
        <v>60561</v>
      </c>
      <c r="M41" s="105">
        <v>59494</v>
      </c>
    </row>
    <row r="42" spans="2:13" ht="27.75" customHeight="1" x14ac:dyDescent="0.15">
      <c r="B42" s="1280"/>
      <c r="C42" s="1281"/>
      <c r="D42" s="106"/>
      <c r="E42" s="1284" t="s">
        <v>32</v>
      </c>
      <c r="F42" s="1284"/>
      <c r="G42" s="1284"/>
      <c r="H42" s="1285"/>
      <c r="I42" s="107">
        <v>127</v>
      </c>
      <c r="J42" s="108">
        <v>84</v>
      </c>
      <c r="K42" s="108">
        <v>43</v>
      </c>
      <c r="L42" s="108">
        <v>26</v>
      </c>
      <c r="M42" s="109">
        <v>12</v>
      </c>
    </row>
    <row r="43" spans="2:13" ht="27.75" customHeight="1" x14ac:dyDescent="0.15">
      <c r="B43" s="1280"/>
      <c r="C43" s="1281"/>
      <c r="D43" s="106"/>
      <c r="E43" s="1284" t="s">
        <v>33</v>
      </c>
      <c r="F43" s="1284"/>
      <c r="G43" s="1284"/>
      <c r="H43" s="1285"/>
      <c r="I43" s="107">
        <v>27272</v>
      </c>
      <c r="J43" s="108">
        <v>26391</v>
      </c>
      <c r="K43" s="108">
        <v>24950</v>
      </c>
      <c r="L43" s="108">
        <v>22978</v>
      </c>
      <c r="M43" s="109">
        <v>21661</v>
      </c>
    </row>
    <row r="44" spans="2:13" ht="27.75" customHeight="1" x14ac:dyDescent="0.15">
      <c r="B44" s="1280"/>
      <c r="C44" s="1281"/>
      <c r="D44" s="106"/>
      <c r="E44" s="1284" t="s">
        <v>34</v>
      </c>
      <c r="F44" s="1284"/>
      <c r="G44" s="1284"/>
      <c r="H44" s="1285"/>
      <c r="I44" s="107">
        <v>192</v>
      </c>
      <c r="J44" s="108">
        <v>199</v>
      </c>
      <c r="K44" s="108">
        <v>350</v>
      </c>
      <c r="L44" s="108">
        <v>1665</v>
      </c>
      <c r="M44" s="109">
        <v>2564</v>
      </c>
    </row>
    <row r="45" spans="2:13" ht="27.75" customHeight="1" x14ac:dyDescent="0.15">
      <c r="B45" s="1280"/>
      <c r="C45" s="1281"/>
      <c r="D45" s="106"/>
      <c r="E45" s="1284" t="s">
        <v>35</v>
      </c>
      <c r="F45" s="1284"/>
      <c r="G45" s="1284"/>
      <c r="H45" s="1285"/>
      <c r="I45" s="107">
        <v>8785</v>
      </c>
      <c r="J45" s="108">
        <v>8880</v>
      </c>
      <c r="K45" s="108">
        <v>8174</v>
      </c>
      <c r="L45" s="108">
        <v>7657</v>
      </c>
      <c r="M45" s="109">
        <v>7419</v>
      </c>
    </row>
    <row r="46" spans="2:13" ht="27.75" customHeight="1" x14ac:dyDescent="0.15">
      <c r="B46" s="1280"/>
      <c r="C46" s="1281"/>
      <c r="D46" s="110"/>
      <c r="E46" s="1284" t="s">
        <v>36</v>
      </c>
      <c r="F46" s="1284"/>
      <c r="G46" s="1284"/>
      <c r="H46" s="1285"/>
      <c r="I46" s="107" t="s">
        <v>517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10538</v>
      </c>
      <c r="J50" s="108">
        <v>10586</v>
      </c>
      <c r="K50" s="108">
        <v>10301</v>
      </c>
      <c r="L50" s="108">
        <v>9585</v>
      </c>
      <c r="M50" s="109">
        <v>9574</v>
      </c>
    </row>
    <row r="51" spans="2:13" ht="27.75" customHeight="1" x14ac:dyDescent="0.15">
      <c r="B51" s="1280"/>
      <c r="C51" s="1281"/>
      <c r="D51" s="106"/>
      <c r="E51" s="1284" t="s">
        <v>42</v>
      </c>
      <c r="F51" s="1284"/>
      <c r="G51" s="1284"/>
      <c r="H51" s="1285"/>
      <c r="I51" s="107">
        <v>14156</v>
      </c>
      <c r="J51" s="108">
        <v>13973</v>
      </c>
      <c r="K51" s="108">
        <v>13507</v>
      </c>
      <c r="L51" s="108">
        <v>12945</v>
      </c>
      <c r="M51" s="109">
        <v>12667</v>
      </c>
    </row>
    <row r="52" spans="2:13" ht="27.75" customHeight="1" x14ac:dyDescent="0.15">
      <c r="B52" s="1282"/>
      <c r="C52" s="1283"/>
      <c r="D52" s="106"/>
      <c r="E52" s="1284" t="s">
        <v>43</v>
      </c>
      <c r="F52" s="1284"/>
      <c r="G52" s="1284"/>
      <c r="H52" s="1285"/>
      <c r="I52" s="107">
        <v>63681</v>
      </c>
      <c r="J52" s="108">
        <v>64058</v>
      </c>
      <c r="K52" s="108">
        <v>63162</v>
      </c>
      <c r="L52" s="108">
        <v>61626</v>
      </c>
      <c r="M52" s="109">
        <v>59908</v>
      </c>
    </row>
    <row r="53" spans="2:13" ht="27.75" customHeight="1" thickBot="1" x14ac:dyDescent="0.2">
      <c r="B53" s="1286" t="s">
        <v>44</v>
      </c>
      <c r="C53" s="1287"/>
      <c r="D53" s="113"/>
      <c r="E53" s="1288" t="s">
        <v>45</v>
      </c>
      <c r="F53" s="1288"/>
      <c r="G53" s="1288"/>
      <c r="H53" s="1289"/>
      <c r="I53" s="114">
        <v>10603</v>
      </c>
      <c r="J53" s="115">
        <v>10056</v>
      </c>
      <c r="K53" s="115">
        <v>7976</v>
      </c>
      <c r="L53" s="115">
        <v>8730</v>
      </c>
      <c r="M53" s="116">
        <v>9002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p7pEuJAj1s+sIqxOjML4hUlTv9opadCerGvmP+gJDTRiHzr6u1r8UKurJt8kvV3psP7f2B0qje+YeMq5WGZeg==" saltValue="510RZV3zgQJ3r2KZaNow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3030</v>
      </c>
      <c r="G55" s="128">
        <v>3233</v>
      </c>
      <c r="H55" s="129">
        <v>2864</v>
      </c>
    </row>
    <row r="56" spans="2:8" ht="52.5" customHeight="1" x14ac:dyDescent="0.15">
      <c r="B56" s="130"/>
      <c r="C56" s="1307" t="s">
        <v>49</v>
      </c>
      <c r="D56" s="1307"/>
      <c r="E56" s="1308"/>
      <c r="F56" s="131">
        <v>1529</v>
      </c>
      <c r="G56" s="131">
        <v>579</v>
      </c>
      <c r="H56" s="132">
        <v>1099</v>
      </c>
    </row>
    <row r="57" spans="2:8" ht="53.25" customHeight="1" x14ac:dyDescent="0.15">
      <c r="B57" s="130"/>
      <c r="C57" s="1309" t="s">
        <v>50</v>
      </c>
      <c r="D57" s="1309"/>
      <c r="E57" s="1310"/>
      <c r="F57" s="133">
        <v>5158</v>
      </c>
      <c r="G57" s="133">
        <v>4797</v>
      </c>
      <c r="H57" s="134">
        <v>4882</v>
      </c>
    </row>
    <row r="58" spans="2:8" ht="45.75" customHeight="1" x14ac:dyDescent="0.15">
      <c r="B58" s="135"/>
      <c r="C58" s="1297" t="s">
        <v>51</v>
      </c>
      <c r="D58" s="1298"/>
      <c r="E58" s="1299"/>
      <c r="F58" s="136"/>
      <c r="G58" s="136"/>
      <c r="H58" s="137"/>
    </row>
    <row r="59" spans="2:8" ht="45.75" customHeight="1" x14ac:dyDescent="0.15">
      <c r="B59" s="135"/>
      <c r="C59" s="1297" t="s">
        <v>52</v>
      </c>
      <c r="D59" s="1298"/>
      <c r="E59" s="1299"/>
      <c r="F59" s="136"/>
      <c r="G59" s="136"/>
      <c r="H59" s="137"/>
    </row>
    <row r="60" spans="2:8" ht="45.75" customHeight="1" x14ac:dyDescent="0.15">
      <c r="B60" s="135"/>
      <c r="C60" s="1297" t="s">
        <v>52</v>
      </c>
      <c r="D60" s="1298"/>
      <c r="E60" s="1299"/>
      <c r="F60" s="136"/>
      <c r="G60" s="136"/>
      <c r="H60" s="137"/>
    </row>
    <row r="61" spans="2:8" ht="45.75" customHeight="1" x14ac:dyDescent="0.15">
      <c r="B61" s="135"/>
      <c r="C61" s="1297" t="s">
        <v>53</v>
      </c>
      <c r="D61" s="1298"/>
      <c r="E61" s="1299"/>
      <c r="F61" s="136"/>
      <c r="G61" s="136"/>
      <c r="H61" s="137"/>
    </row>
    <row r="62" spans="2:8" ht="45.75" customHeight="1" thickBot="1" x14ac:dyDescent="0.2">
      <c r="B62" s="138"/>
      <c r="C62" s="1300" t="s">
        <v>54</v>
      </c>
      <c r="D62" s="1301"/>
      <c r="E62" s="1302"/>
      <c r="F62" s="139"/>
      <c r="G62" s="139"/>
      <c r="H62" s="140"/>
    </row>
    <row r="63" spans="2:8" ht="52.5" customHeight="1" thickBot="1" x14ac:dyDescent="0.2">
      <c r="B63" s="141"/>
      <c r="C63" s="1303" t="s">
        <v>55</v>
      </c>
      <c r="D63" s="1303"/>
      <c r="E63" s="1304"/>
      <c r="F63" s="142">
        <v>9717</v>
      </c>
      <c r="G63" s="142">
        <v>8609</v>
      </c>
      <c r="H63" s="143">
        <v>8845</v>
      </c>
    </row>
    <row r="64" spans="2:8" ht="15" customHeight="1" x14ac:dyDescent="0.15"/>
  </sheetData>
  <sheetProtection algorithmName="SHA-512" hashValue="89oDogqTa98AoPKfQjye3TM+xKgPEXIly776skkggCWCO4nHXwJ1NHWHH9fVbEeyl2EUrNQiHx1QUhEtVTIsMw==" saltValue="sMmhslP+74+u/8VI2Wx2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589</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588</v>
      </c>
      <c r="AO51" s="1315"/>
      <c r="AP51" s="1315"/>
      <c r="AQ51" s="1315"/>
      <c r="AR51" s="1315"/>
      <c r="AS51" s="1315"/>
      <c r="AT51" s="1315"/>
      <c r="AU51" s="1315"/>
      <c r="AV51" s="1315"/>
      <c r="AW51" s="1315"/>
      <c r="AX51" s="1315"/>
      <c r="AY51" s="1315"/>
      <c r="AZ51" s="1315"/>
      <c r="BA51" s="1315"/>
      <c r="BB51" s="1315" t="s">
        <v>586</v>
      </c>
      <c r="BC51" s="1315"/>
      <c r="BD51" s="1315"/>
      <c r="BE51" s="1315"/>
      <c r="BF51" s="1315"/>
      <c r="BG51" s="1315"/>
      <c r="BH51" s="1315"/>
      <c r="BI51" s="1315"/>
      <c r="BJ51" s="1315"/>
      <c r="BK51" s="1315"/>
      <c r="BL51" s="1315"/>
      <c r="BM51" s="1315"/>
      <c r="BN51" s="1315"/>
      <c r="BO51" s="1315"/>
      <c r="BP51" s="1313">
        <v>44.6</v>
      </c>
      <c r="BQ51" s="1313"/>
      <c r="BR51" s="1313"/>
      <c r="BS51" s="1313"/>
      <c r="BT51" s="1313"/>
      <c r="BU51" s="1313"/>
      <c r="BV51" s="1313"/>
      <c r="BW51" s="1313"/>
      <c r="BX51" s="1313">
        <v>42.4</v>
      </c>
      <c r="BY51" s="1313"/>
      <c r="BZ51" s="1313"/>
      <c r="CA51" s="1313"/>
      <c r="CB51" s="1313"/>
      <c r="CC51" s="1313"/>
      <c r="CD51" s="1313"/>
      <c r="CE51" s="1313"/>
      <c r="CF51" s="1313">
        <v>34.299999999999997</v>
      </c>
      <c r="CG51" s="1313"/>
      <c r="CH51" s="1313"/>
      <c r="CI51" s="1313"/>
      <c r="CJ51" s="1313"/>
      <c r="CK51" s="1313"/>
      <c r="CL51" s="1313"/>
      <c r="CM51" s="1313"/>
      <c r="CN51" s="1313">
        <v>38</v>
      </c>
      <c r="CO51" s="1313"/>
      <c r="CP51" s="1313"/>
      <c r="CQ51" s="1313"/>
      <c r="CR51" s="1313"/>
      <c r="CS51" s="1313"/>
      <c r="CT51" s="1313"/>
      <c r="CU51" s="1313"/>
      <c r="CV51" s="1313">
        <v>38.5</v>
      </c>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593</v>
      </c>
      <c r="BC53" s="1315"/>
      <c r="BD53" s="1315"/>
      <c r="BE53" s="1315"/>
      <c r="BF53" s="1315"/>
      <c r="BG53" s="1315"/>
      <c r="BH53" s="1315"/>
      <c r="BI53" s="1315"/>
      <c r="BJ53" s="1315"/>
      <c r="BK53" s="1315"/>
      <c r="BL53" s="1315"/>
      <c r="BM53" s="1315"/>
      <c r="BN53" s="1315"/>
      <c r="BO53" s="1315"/>
      <c r="BP53" s="1313">
        <v>58.3</v>
      </c>
      <c r="BQ53" s="1313"/>
      <c r="BR53" s="1313"/>
      <c r="BS53" s="1313"/>
      <c r="BT53" s="1313"/>
      <c r="BU53" s="1313"/>
      <c r="BV53" s="1313"/>
      <c r="BW53" s="1313"/>
      <c r="BX53" s="1313">
        <v>59.5</v>
      </c>
      <c r="BY53" s="1313"/>
      <c r="BZ53" s="1313"/>
      <c r="CA53" s="1313"/>
      <c r="CB53" s="1313"/>
      <c r="CC53" s="1313"/>
      <c r="CD53" s="1313"/>
      <c r="CE53" s="1313"/>
      <c r="CF53" s="1313">
        <v>61.2</v>
      </c>
      <c r="CG53" s="1313"/>
      <c r="CH53" s="1313"/>
      <c r="CI53" s="1313"/>
      <c r="CJ53" s="1313"/>
      <c r="CK53" s="1313"/>
      <c r="CL53" s="1313"/>
      <c r="CM53" s="1313"/>
      <c r="CN53" s="1313">
        <v>62.4</v>
      </c>
      <c r="CO53" s="1313"/>
      <c r="CP53" s="1313"/>
      <c r="CQ53" s="1313"/>
      <c r="CR53" s="1313"/>
      <c r="CS53" s="1313"/>
      <c r="CT53" s="1313"/>
      <c r="CU53" s="1313"/>
      <c r="CV53" s="1313">
        <v>63.6</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587</v>
      </c>
      <c r="AO55" s="1314"/>
      <c r="AP55" s="1314"/>
      <c r="AQ55" s="1314"/>
      <c r="AR55" s="1314"/>
      <c r="AS55" s="1314"/>
      <c r="AT55" s="1314"/>
      <c r="AU55" s="1314"/>
      <c r="AV55" s="1314"/>
      <c r="AW55" s="1314"/>
      <c r="AX55" s="1314"/>
      <c r="AY55" s="1314"/>
      <c r="AZ55" s="1314"/>
      <c r="BA55" s="1314"/>
      <c r="BB55" s="1315" t="s">
        <v>586</v>
      </c>
      <c r="BC55" s="1315"/>
      <c r="BD55" s="1315"/>
      <c r="BE55" s="1315"/>
      <c r="BF55" s="1315"/>
      <c r="BG55" s="1315"/>
      <c r="BH55" s="1315"/>
      <c r="BI55" s="1315"/>
      <c r="BJ55" s="1315"/>
      <c r="BK55" s="1315"/>
      <c r="BL55" s="1315"/>
      <c r="BM55" s="1315"/>
      <c r="BN55" s="1315"/>
      <c r="BO55" s="1315"/>
      <c r="BP55" s="1313">
        <v>53.1</v>
      </c>
      <c r="BQ55" s="1313"/>
      <c r="BR55" s="1313"/>
      <c r="BS55" s="1313"/>
      <c r="BT55" s="1313"/>
      <c r="BU55" s="1313"/>
      <c r="BV55" s="1313"/>
      <c r="BW55" s="1313"/>
      <c r="BX55" s="1313">
        <v>51.2</v>
      </c>
      <c r="BY55" s="1313"/>
      <c r="BZ55" s="1313"/>
      <c r="CA55" s="1313"/>
      <c r="CB55" s="1313"/>
      <c r="CC55" s="1313"/>
      <c r="CD55" s="1313"/>
      <c r="CE55" s="1313"/>
      <c r="CF55" s="1313">
        <v>47.2</v>
      </c>
      <c r="CG55" s="1313"/>
      <c r="CH55" s="1313"/>
      <c r="CI55" s="1313"/>
      <c r="CJ55" s="1313"/>
      <c r="CK55" s="1313"/>
      <c r="CL55" s="1313"/>
      <c r="CM55" s="1313"/>
      <c r="CN55" s="1313">
        <v>49.5</v>
      </c>
      <c r="CO55" s="1313"/>
      <c r="CP55" s="1313"/>
      <c r="CQ55" s="1313"/>
      <c r="CR55" s="1313"/>
      <c r="CS55" s="1313"/>
      <c r="CT55" s="1313"/>
      <c r="CU55" s="1313"/>
      <c r="CV55" s="1313">
        <v>46.9</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593</v>
      </c>
      <c r="BC57" s="1315"/>
      <c r="BD57" s="1315"/>
      <c r="BE57" s="1315"/>
      <c r="BF57" s="1315"/>
      <c r="BG57" s="1315"/>
      <c r="BH57" s="1315"/>
      <c r="BI57" s="1315"/>
      <c r="BJ57" s="1315"/>
      <c r="BK57" s="1315"/>
      <c r="BL57" s="1315"/>
      <c r="BM57" s="1315"/>
      <c r="BN57" s="1315"/>
      <c r="BO57" s="1315"/>
      <c r="BP57" s="1313">
        <v>57.4</v>
      </c>
      <c r="BQ57" s="1313"/>
      <c r="BR57" s="1313"/>
      <c r="BS57" s="1313"/>
      <c r="BT57" s="1313"/>
      <c r="BU57" s="1313"/>
      <c r="BV57" s="1313"/>
      <c r="BW57" s="1313"/>
      <c r="BX57" s="1313">
        <v>58.7</v>
      </c>
      <c r="BY57" s="1313"/>
      <c r="BZ57" s="1313"/>
      <c r="CA57" s="1313"/>
      <c r="CB57" s="1313"/>
      <c r="CC57" s="1313"/>
      <c r="CD57" s="1313"/>
      <c r="CE57" s="1313"/>
      <c r="CF57" s="1313">
        <v>59.8</v>
      </c>
      <c r="CG57" s="1313"/>
      <c r="CH57" s="1313"/>
      <c r="CI57" s="1313"/>
      <c r="CJ57" s="1313"/>
      <c r="CK57" s="1313"/>
      <c r="CL57" s="1313"/>
      <c r="CM57" s="1313"/>
      <c r="CN57" s="1313">
        <v>60.9</v>
      </c>
      <c r="CO57" s="1313"/>
      <c r="CP57" s="1313"/>
      <c r="CQ57" s="1313"/>
      <c r="CR57" s="1313"/>
      <c r="CS57" s="1313"/>
      <c r="CT57" s="1313"/>
      <c r="CU57" s="1313"/>
      <c r="CV57" s="1313">
        <v>61.1</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592</v>
      </c>
    </row>
    <row r="64" spans="1:109" ht="13.5" x14ac:dyDescent="0.15">
      <c r="B64" s="389"/>
      <c r="G64" s="405"/>
      <c r="I64" s="407"/>
      <c r="J64" s="407"/>
      <c r="K64" s="407"/>
      <c r="L64" s="407"/>
      <c r="M64" s="407"/>
      <c r="N64" s="406"/>
      <c r="AM64" s="405"/>
      <c r="AN64" s="405" t="s">
        <v>591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589</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588</v>
      </c>
      <c r="AO73" s="1315"/>
      <c r="AP73" s="1315"/>
      <c r="AQ73" s="1315"/>
      <c r="AR73" s="1315"/>
      <c r="AS73" s="1315"/>
      <c r="AT73" s="1315"/>
      <c r="AU73" s="1315"/>
      <c r="AV73" s="1315"/>
      <c r="AW73" s="1315"/>
      <c r="AX73" s="1315"/>
      <c r="AY73" s="1315"/>
      <c r="AZ73" s="1315"/>
      <c r="BA73" s="1315"/>
      <c r="BB73" s="1315" t="s">
        <v>586</v>
      </c>
      <c r="BC73" s="1315"/>
      <c r="BD73" s="1315"/>
      <c r="BE73" s="1315"/>
      <c r="BF73" s="1315"/>
      <c r="BG73" s="1315"/>
      <c r="BH73" s="1315"/>
      <c r="BI73" s="1315"/>
      <c r="BJ73" s="1315"/>
      <c r="BK73" s="1315"/>
      <c r="BL73" s="1315"/>
      <c r="BM73" s="1315"/>
      <c r="BN73" s="1315"/>
      <c r="BO73" s="1315"/>
      <c r="BP73" s="1313">
        <v>44.6</v>
      </c>
      <c r="BQ73" s="1313"/>
      <c r="BR73" s="1313"/>
      <c r="BS73" s="1313"/>
      <c r="BT73" s="1313"/>
      <c r="BU73" s="1313"/>
      <c r="BV73" s="1313"/>
      <c r="BW73" s="1313"/>
      <c r="BX73" s="1313">
        <v>42.4</v>
      </c>
      <c r="BY73" s="1313"/>
      <c r="BZ73" s="1313"/>
      <c r="CA73" s="1313"/>
      <c r="CB73" s="1313"/>
      <c r="CC73" s="1313"/>
      <c r="CD73" s="1313"/>
      <c r="CE73" s="1313"/>
      <c r="CF73" s="1313">
        <v>34.299999999999997</v>
      </c>
      <c r="CG73" s="1313"/>
      <c r="CH73" s="1313"/>
      <c r="CI73" s="1313"/>
      <c r="CJ73" s="1313"/>
      <c r="CK73" s="1313"/>
      <c r="CL73" s="1313"/>
      <c r="CM73" s="1313"/>
      <c r="CN73" s="1313">
        <v>38</v>
      </c>
      <c r="CO73" s="1313"/>
      <c r="CP73" s="1313"/>
      <c r="CQ73" s="1313"/>
      <c r="CR73" s="1313"/>
      <c r="CS73" s="1313"/>
      <c r="CT73" s="1313"/>
      <c r="CU73" s="1313"/>
      <c r="CV73" s="1313">
        <v>38.5</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585</v>
      </c>
      <c r="BC75" s="1315"/>
      <c r="BD75" s="1315"/>
      <c r="BE75" s="1315"/>
      <c r="BF75" s="1315"/>
      <c r="BG75" s="1315"/>
      <c r="BH75" s="1315"/>
      <c r="BI75" s="1315"/>
      <c r="BJ75" s="1315"/>
      <c r="BK75" s="1315"/>
      <c r="BL75" s="1315"/>
      <c r="BM75" s="1315"/>
      <c r="BN75" s="1315"/>
      <c r="BO75" s="1315"/>
      <c r="BP75" s="1313">
        <v>11.8</v>
      </c>
      <c r="BQ75" s="1313"/>
      <c r="BR75" s="1313"/>
      <c r="BS75" s="1313"/>
      <c r="BT75" s="1313"/>
      <c r="BU75" s="1313"/>
      <c r="BV75" s="1313"/>
      <c r="BW75" s="1313"/>
      <c r="BX75" s="1313">
        <v>11.3</v>
      </c>
      <c r="BY75" s="1313"/>
      <c r="BZ75" s="1313"/>
      <c r="CA75" s="1313"/>
      <c r="CB75" s="1313"/>
      <c r="CC75" s="1313"/>
      <c r="CD75" s="1313"/>
      <c r="CE75" s="1313"/>
      <c r="CF75" s="1313">
        <v>10.6</v>
      </c>
      <c r="CG75" s="1313"/>
      <c r="CH75" s="1313"/>
      <c r="CI75" s="1313"/>
      <c r="CJ75" s="1313"/>
      <c r="CK75" s="1313"/>
      <c r="CL75" s="1313"/>
      <c r="CM75" s="1313"/>
      <c r="CN75" s="1313">
        <v>10.1</v>
      </c>
      <c r="CO75" s="1313"/>
      <c r="CP75" s="1313"/>
      <c r="CQ75" s="1313"/>
      <c r="CR75" s="1313"/>
      <c r="CS75" s="1313"/>
      <c r="CT75" s="1313"/>
      <c r="CU75" s="1313"/>
      <c r="CV75" s="1313">
        <v>10</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587</v>
      </c>
      <c r="AO77" s="1314"/>
      <c r="AP77" s="1314"/>
      <c r="AQ77" s="1314"/>
      <c r="AR77" s="1314"/>
      <c r="AS77" s="1314"/>
      <c r="AT77" s="1314"/>
      <c r="AU77" s="1314"/>
      <c r="AV77" s="1314"/>
      <c r="AW77" s="1314"/>
      <c r="AX77" s="1314"/>
      <c r="AY77" s="1314"/>
      <c r="AZ77" s="1314"/>
      <c r="BA77" s="1314"/>
      <c r="BB77" s="1315" t="s">
        <v>586</v>
      </c>
      <c r="BC77" s="1315"/>
      <c r="BD77" s="1315"/>
      <c r="BE77" s="1315"/>
      <c r="BF77" s="1315"/>
      <c r="BG77" s="1315"/>
      <c r="BH77" s="1315"/>
      <c r="BI77" s="1315"/>
      <c r="BJ77" s="1315"/>
      <c r="BK77" s="1315"/>
      <c r="BL77" s="1315"/>
      <c r="BM77" s="1315"/>
      <c r="BN77" s="1315"/>
      <c r="BO77" s="1315"/>
      <c r="BP77" s="1313">
        <v>53.1</v>
      </c>
      <c r="BQ77" s="1313"/>
      <c r="BR77" s="1313"/>
      <c r="BS77" s="1313"/>
      <c r="BT77" s="1313"/>
      <c r="BU77" s="1313"/>
      <c r="BV77" s="1313"/>
      <c r="BW77" s="1313"/>
      <c r="BX77" s="1313">
        <v>51.2</v>
      </c>
      <c r="BY77" s="1313"/>
      <c r="BZ77" s="1313"/>
      <c r="CA77" s="1313"/>
      <c r="CB77" s="1313"/>
      <c r="CC77" s="1313"/>
      <c r="CD77" s="1313"/>
      <c r="CE77" s="1313"/>
      <c r="CF77" s="1313">
        <v>47.2</v>
      </c>
      <c r="CG77" s="1313"/>
      <c r="CH77" s="1313"/>
      <c r="CI77" s="1313"/>
      <c r="CJ77" s="1313"/>
      <c r="CK77" s="1313"/>
      <c r="CL77" s="1313"/>
      <c r="CM77" s="1313"/>
      <c r="CN77" s="1313">
        <v>49.5</v>
      </c>
      <c r="CO77" s="1313"/>
      <c r="CP77" s="1313"/>
      <c r="CQ77" s="1313"/>
      <c r="CR77" s="1313"/>
      <c r="CS77" s="1313"/>
      <c r="CT77" s="1313"/>
      <c r="CU77" s="1313"/>
      <c r="CV77" s="1313">
        <v>46.9</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585</v>
      </c>
      <c r="BC79" s="1315"/>
      <c r="BD79" s="1315"/>
      <c r="BE79" s="1315"/>
      <c r="BF79" s="1315"/>
      <c r="BG79" s="1315"/>
      <c r="BH79" s="1315"/>
      <c r="BI79" s="1315"/>
      <c r="BJ79" s="1315"/>
      <c r="BK79" s="1315"/>
      <c r="BL79" s="1315"/>
      <c r="BM79" s="1315"/>
      <c r="BN79" s="1315"/>
      <c r="BO79" s="1315"/>
      <c r="BP79" s="1313">
        <v>8.6</v>
      </c>
      <c r="BQ79" s="1313"/>
      <c r="BR79" s="1313"/>
      <c r="BS79" s="1313"/>
      <c r="BT79" s="1313"/>
      <c r="BU79" s="1313"/>
      <c r="BV79" s="1313"/>
      <c r="BW79" s="1313"/>
      <c r="BX79" s="1313">
        <v>8.1999999999999993</v>
      </c>
      <c r="BY79" s="1313"/>
      <c r="BZ79" s="1313"/>
      <c r="CA79" s="1313"/>
      <c r="CB79" s="1313"/>
      <c r="CC79" s="1313"/>
      <c r="CD79" s="1313"/>
      <c r="CE79" s="1313"/>
      <c r="CF79" s="1313">
        <v>7.8</v>
      </c>
      <c r="CG79" s="1313"/>
      <c r="CH79" s="1313"/>
      <c r="CI79" s="1313"/>
      <c r="CJ79" s="1313"/>
      <c r="CK79" s="1313"/>
      <c r="CL79" s="1313"/>
      <c r="CM79" s="1313"/>
      <c r="CN79" s="1313">
        <v>7.6</v>
      </c>
      <c r="CO79" s="1313"/>
      <c r="CP79" s="1313"/>
      <c r="CQ79" s="1313"/>
      <c r="CR79" s="1313"/>
      <c r="CS79" s="1313"/>
      <c r="CT79" s="1313"/>
      <c r="CU79" s="1313"/>
      <c r="CV79" s="1313">
        <v>7.2</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RxFDQn4kJtwQMB49r7gdLfZ/pgPqifV8vc9xiSLEcKrC954D7DZOmf1SDqU/4fEhgbmcoJS7tGHnZHqV9EUw==" saltValue="ctCWCk/qFXVB+kGdA4YjwA=="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VVJSlwqeH2DIJjGTXhFSnUrEA4BaREiLOPuQKSqbn6vK0j5A/C9nxOnsF9GiH/uT2VufG+bzBH2HFtvY619XDw==" saltValue="wtvTIeaHYBt1NVvSewt2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f0NYVak0RXlN/tvva7jEfJx+bCG0s1uahQIAilWYsPp7/V9CqOa3DvVYxdI07f3/wRDJTrITYujEOrX3MAVG5w==" saltValue="bGVKHUq0rfwUMkPpg6rq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56</v>
      </c>
      <c r="E2" s="155"/>
      <c r="F2" s="156" t="s">
        <v>556</v>
      </c>
      <c r="G2" s="157"/>
      <c r="H2" s="158"/>
    </row>
    <row r="3" spans="1:8" x14ac:dyDescent="0.15">
      <c r="A3" s="154" t="s">
        <v>549</v>
      </c>
      <c r="B3" s="159"/>
      <c r="C3" s="160"/>
      <c r="D3" s="161">
        <v>45586</v>
      </c>
      <c r="E3" s="162"/>
      <c r="F3" s="163">
        <v>65942</v>
      </c>
      <c r="G3" s="164"/>
      <c r="H3" s="165"/>
    </row>
    <row r="4" spans="1:8" x14ac:dyDescent="0.15">
      <c r="A4" s="166"/>
      <c r="B4" s="167"/>
      <c r="C4" s="168"/>
      <c r="D4" s="169">
        <v>28515</v>
      </c>
      <c r="E4" s="170"/>
      <c r="F4" s="171">
        <v>32778</v>
      </c>
      <c r="G4" s="172"/>
      <c r="H4" s="173"/>
    </row>
    <row r="5" spans="1:8" x14ac:dyDescent="0.15">
      <c r="A5" s="154" t="s">
        <v>551</v>
      </c>
      <c r="B5" s="159"/>
      <c r="C5" s="160"/>
      <c r="D5" s="161">
        <v>69363</v>
      </c>
      <c r="E5" s="162"/>
      <c r="F5" s="163">
        <v>68655</v>
      </c>
      <c r="G5" s="164"/>
      <c r="H5" s="165"/>
    </row>
    <row r="6" spans="1:8" x14ac:dyDescent="0.15">
      <c r="A6" s="166"/>
      <c r="B6" s="167"/>
      <c r="C6" s="168"/>
      <c r="D6" s="169">
        <v>43207</v>
      </c>
      <c r="E6" s="170"/>
      <c r="F6" s="171">
        <v>32316</v>
      </c>
      <c r="G6" s="172"/>
      <c r="H6" s="173"/>
    </row>
    <row r="7" spans="1:8" x14ac:dyDescent="0.15">
      <c r="A7" s="154" t="s">
        <v>552</v>
      </c>
      <c r="B7" s="159"/>
      <c r="C7" s="160"/>
      <c r="D7" s="161">
        <v>47179</v>
      </c>
      <c r="E7" s="162"/>
      <c r="F7" s="163">
        <v>66863</v>
      </c>
      <c r="G7" s="164"/>
      <c r="H7" s="165"/>
    </row>
    <row r="8" spans="1:8" x14ac:dyDescent="0.15">
      <c r="A8" s="166"/>
      <c r="B8" s="167"/>
      <c r="C8" s="168"/>
      <c r="D8" s="169">
        <v>22488</v>
      </c>
      <c r="E8" s="170"/>
      <c r="F8" s="171">
        <v>32770</v>
      </c>
      <c r="G8" s="172"/>
      <c r="H8" s="173"/>
    </row>
    <row r="9" spans="1:8" x14ac:dyDescent="0.15">
      <c r="A9" s="154" t="s">
        <v>553</v>
      </c>
      <c r="B9" s="159"/>
      <c r="C9" s="160"/>
      <c r="D9" s="161">
        <v>58951</v>
      </c>
      <c r="E9" s="162"/>
      <c r="F9" s="163">
        <v>72051</v>
      </c>
      <c r="G9" s="164"/>
      <c r="H9" s="165"/>
    </row>
    <row r="10" spans="1:8" x14ac:dyDescent="0.15">
      <c r="A10" s="166"/>
      <c r="B10" s="167"/>
      <c r="C10" s="168"/>
      <c r="D10" s="169">
        <v>25604</v>
      </c>
      <c r="E10" s="170"/>
      <c r="F10" s="171">
        <v>34140</v>
      </c>
      <c r="G10" s="172"/>
      <c r="H10" s="173"/>
    </row>
    <row r="11" spans="1:8" x14ac:dyDescent="0.15">
      <c r="A11" s="154" t="s">
        <v>554</v>
      </c>
      <c r="B11" s="159"/>
      <c r="C11" s="160"/>
      <c r="D11" s="161">
        <v>99930</v>
      </c>
      <c r="E11" s="162"/>
      <c r="F11" s="163">
        <v>72756</v>
      </c>
      <c r="G11" s="164"/>
      <c r="H11" s="165"/>
    </row>
    <row r="12" spans="1:8" x14ac:dyDescent="0.15">
      <c r="A12" s="166"/>
      <c r="B12" s="167"/>
      <c r="C12" s="174"/>
      <c r="D12" s="169">
        <v>19518</v>
      </c>
      <c r="E12" s="170"/>
      <c r="F12" s="171">
        <v>32117</v>
      </c>
      <c r="G12" s="172"/>
      <c r="H12" s="173"/>
    </row>
    <row r="13" spans="1:8" x14ac:dyDescent="0.15">
      <c r="A13" s="154"/>
      <c r="B13" s="159"/>
      <c r="C13" s="175"/>
      <c r="D13" s="176">
        <v>64202</v>
      </c>
      <c r="E13" s="177"/>
      <c r="F13" s="178">
        <v>69253</v>
      </c>
      <c r="G13" s="179"/>
      <c r="H13" s="165"/>
    </row>
    <row r="14" spans="1:8" x14ac:dyDescent="0.15">
      <c r="A14" s="166"/>
      <c r="B14" s="167"/>
      <c r="C14" s="168"/>
      <c r="D14" s="169">
        <v>27866</v>
      </c>
      <c r="E14" s="170"/>
      <c r="F14" s="171">
        <v>32824</v>
      </c>
      <c r="G14" s="172"/>
      <c r="H14" s="173"/>
    </row>
    <row r="17" spans="1:11" x14ac:dyDescent="0.15">
      <c r="A17" s="150" t="s">
        <v>57</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58</v>
      </c>
      <c r="B19" s="180">
        <f>ROUND(VALUE(SUBSTITUTE(実質収支比率等に係る経年分析!F$48,"▲","-")),2)</f>
        <v>4.9400000000000004</v>
      </c>
      <c r="C19" s="180">
        <f>ROUND(VALUE(SUBSTITUTE(実質収支比率等に係る経年分析!G$48,"▲","-")),2)</f>
        <v>3.68</v>
      </c>
      <c r="D19" s="180">
        <f>ROUND(VALUE(SUBSTITUTE(実質収支比率等に係る経年分析!H$48,"▲","-")),2)</f>
        <v>3.71</v>
      </c>
      <c r="E19" s="180">
        <f>ROUND(VALUE(SUBSTITUTE(実質収支比率等に係る経年分析!I$48,"▲","-")),2)</f>
        <v>5.13</v>
      </c>
      <c r="F19" s="180">
        <f>ROUND(VALUE(SUBSTITUTE(実質収支比率等に係る経年分析!J$48,"▲","-")),2)</f>
        <v>5.62</v>
      </c>
    </row>
    <row r="20" spans="1:11" x14ac:dyDescent="0.15">
      <c r="A20" s="180" t="s">
        <v>59</v>
      </c>
      <c r="B20" s="180">
        <f>ROUND(VALUE(SUBSTITUTE(実質収支比率等に係る経年分析!F$47,"▲","-")),2)</f>
        <v>11.06</v>
      </c>
      <c r="C20" s="180">
        <f>ROUND(VALUE(SUBSTITUTE(実質収支比率等に係る経年分析!G$47,"▲","-")),2)</f>
        <v>11.21</v>
      </c>
      <c r="D20" s="180">
        <f>ROUND(VALUE(SUBSTITUTE(実質収支比率等に係る経年分析!H$47,"▲","-")),2)</f>
        <v>10.33</v>
      </c>
      <c r="E20" s="180">
        <f>ROUND(VALUE(SUBSTITUTE(実質収支比率等に係る経年分析!I$47,"▲","-")),2)</f>
        <v>11.18</v>
      </c>
      <c r="F20" s="180">
        <f>ROUND(VALUE(SUBSTITUTE(実質収支比率等に係る経年分析!J$47,"▲","-")),2)</f>
        <v>9.76</v>
      </c>
    </row>
    <row r="21" spans="1:11" x14ac:dyDescent="0.15">
      <c r="A21" s="180" t="s">
        <v>60</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-1.05</v>
      </c>
      <c r="D21" s="180">
        <f>IF(ISNUMBER(VALUE(SUBSTITUTE(実質収支比率等に係る経年分析!H$49,"▲","-"))),ROUND(VALUE(SUBSTITUTE(実質収支比率等に係る経年分析!H$49,"▲","-")),2),NA())</f>
        <v>-1</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-0.67</v>
      </c>
    </row>
    <row r="24" spans="1:11" x14ac:dyDescent="0.15">
      <c r="A24" s="150" t="s">
        <v>61</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62</v>
      </c>
      <c r="C26" s="181" t="s">
        <v>63</v>
      </c>
      <c r="D26" s="181" t="s">
        <v>62</v>
      </c>
      <c r="E26" s="181" t="s">
        <v>63</v>
      </c>
      <c r="F26" s="181" t="s">
        <v>62</v>
      </c>
      <c r="G26" s="181" t="s">
        <v>63</v>
      </c>
      <c r="H26" s="181" t="s">
        <v>62</v>
      </c>
      <c r="I26" s="181" t="s">
        <v>63</v>
      </c>
      <c r="J26" s="181" t="s">
        <v>62</v>
      </c>
      <c r="K26" s="181" t="s">
        <v>63</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酒田市定期航路事業特別会計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酒田市後期高齢者医療事業特別会計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酒田市国民健康保険特別会計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酒田市介護保険特別会計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1.01</v>
      </c>
    </row>
    <row r="33" spans="1:16" x14ac:dyDescent="0.15">
      <c r="A33" s="181" t="str">
        <f>IF(連結実質赤字比率に係る赤字・黒字の構成分析!C$37="",NA(),連結実質赤字比率に係る赤字・黒字の構成分析!C$37)</f>
        <v>酒田市下水道事業会計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5.62</v>
      </c>
    </row>
    <row r="35" spans="1:16" x14ac:dyDescent="0.15">
      <c r="A35" s="181" t="str">
        <f>IF(連結実質赤字比率に係る赤字・黒字の構成分析!C$35="",NA(),連結実質赤字比率に係る赤字・黒字の構成分析!C$35)</f>
        <v>酒田市水道事業会計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16.850000000000001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17.22</v>
      </c>
    </row>
    <row r="36" spans="1:16" x14ac:dyDescent="0.15">
      <c r="A36" s="181" t="str">
        <f>IF(連結実質赤字比率に係る赤字・黒字の構成分析!C$34="",NA(),連結実質赤字比率に係る赤字・黒字の構成分析!C$34)</f>
        <v>酒田市駐車場事業特別会計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64</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65</v>
      </c>
      <c r="C41" s="182"/>
      <c r="D41" s="182" t="s">
        <v>66</v>
      </c>
      <c r="E41" s="182" t="s">
        <v>65</v>
      </c>
      <c r="F41" s="182"/>
      <c r="G41" s="182" t="s">
        <v>66</v>
      </c>
      <c r="H41" s="182" t="s">
        <v>65</v>
      </c>
      <c r="I41" s="182"/>
      <c r="J41" s="182" t="s">
        <v>66</v>
      </c>
      <c r="K41" s="182" t="s">
        <v>65</v>
      </c>
      <c r="L41" s="182"/>
      <c r="M41" s="182" t="s">
        <v>66</v>
      </c>
      <c r="N41" s="182" t="s">
        <v>65</v>
      </c>
      <c r="O41" s="182"/>
      <c r="P41" s="182" t="s">
        <v>66</v>
      </c>
    </row>
    <row r="42" spans="1:16" x14ac:dyDescent="0.15">
      <c r="A42" s="182" t="s">
        <v>67</v>
      </c>
      <c r="B42" s="182"/>
      <c r="C42" s="182"/>
      <c r="D42" s="182">
        <f>'実質公債費比率（分子）の構造'!K$52</f>
        <v>7644</v>
      </c>
      <c r="E42" s="182"/>
      <c r="F42" s="182"/>
      <c r="G42" s="182">
        <f>'実質公債費比率（分子）の構造'!L$52</f>
        <v>7562</v>
      </c>
      <c r="H42" s="182"/>
      <c r="I42" s="182"/>
      <c r="J42" s="182">
        <f>'実質公債費比率（分子）の構造'!M$52</f>
        <v>7534</v>
      </c>
      <c r="K42" s="182"/>
      <c r="L42" s="182"/>
      <c r="M42" s="182">
        <f>'実質公債費比率（分子）の構造'!N$52</f>
        <v>7328</v>
      </c>
      <c r="N42" s="182"/>
      <c r="O42" s="182"/>
      <c r="P42" s="182">
        <f>'実質公債費比率（分子）の構造'!O$52</f>
        <v>7434</v>
      </c>
    </row>
    <row r="43" spans="1:16" x14ac:dyDescent="0.15">
      <c r="A43" s="182" t="s">
        <v>68</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69</v>
      </c>
      <c r="B44" s="182">
        <f>'実質公債費比率（分子）の構造'!K$50</f>
        <v>50</v>
      </c>
      <c r="C44" s="182"/>
      <c r="D44" s="182"/>
      <c r="E44" s="182">
        <f>'実質公債費比率（分子）の構造'!L$50</f>
        <v>45</v>
      </c>
      <c r="F44" s="182"/>
      <c r="G44" s="182"/>
      <c r="H44" s="182">
        <f>'実質公債費比率（分子）の構造'!M$50</f>
        <v>42</v>
      </c>
      <c r="I44" s="182"/>
      <c r="J44" s="182"/>
      <c r="K44" s="182">
        <f>'実質公債費比率（分子）の構造'!N$50</f>
        <v>18</v>
      </c>
      <c r="L44" s="182"/>
      <c r="M44" s="182"/>
      <c r="N44" s="182">
        <f>'実質公債費比率（分子）の構造'!O$50</f>
        <v>14</v>
      </c>
      <c r="O44" s="182"/>
      <c r="P44" s="182"/>
    </row>
    <row r="45" spans="1:16" x14ac:dyDescent="0.15">
      <c r="A45" s="182" t="s">
        <v>70</v>
      </c>
      <c r="B45" s="182">
        <f>'実質公債費比率（分子）の構造'!K$49</f>
        <v>275</v>
      </c>
      <c r="C45" s="182"/>
      <c r="D45" s="182"/>
      <c r="E45" s="182">
        <f>'実質公債費比率（分子）の構造'!L$49</f>
        <v>41</v>
      </c>
      <c r="F45" s="182"/>
      <c r="G45" s="182"/>
      <c r="H45" s="182">
        <f>'実質公債費比率（分子）の構造'!M$49</f>
        <v>39</v>
      </c>
      <c r="I45" s="182"/>
      <c r="J45" s="182"/>
      <c r="K45" s="182">
        <f>'実質公債費比率（分子）の構造'!N$49</f>
        <v>44</v>
      </c>
      <c r="L45" s="182"/>
      <c r="M45" s="182"/>
      <c r="N45" s="182">
        <f>'実質公債費比率（分子）の構造'!O$49</f>
        <v>44</v>
      </c>
      <c r="O45" s="182"/>
      <c r="P45" s="182"/>
    </row>
    <row r="46" spans="1:16" x14ac:dyDescent="0.15">
      <c r="A46" s="182" t="s">
        <v>71</v>
      </c>
      <c r="B46" s="182">
        <f>'実質公債費比率（分子）の構造'!K$48</f>
        <v>2496</v>
      </c>
      <c r="C46" s="182"/>
      <c r="D46" s="182"/>
      <c r="E46" s="182">
        <f>'実質公債費比率（分子）の構造'!L$48</f>
        <v>2316</v>
      </c>
      <c r="F46" s="182"/>
      <c r="G46" s="182"/>
      <c r="H46" s="182">
        <f>'実質公債費比率（分子）の構造'!M$48</f>
        <v>2236</v>
      </c>
      <c r="I46" s="182"/>
      <c r="J46" s="182"/>
      <c r="K46" s="182">
        <f>'実質公債費比率（分子）の構造'!N$48</f>
        <v>2359</v>
      </c>
      <c r="L46" s="182"/>
      <c r="M46" s="182"/>
      <c r="N46" s="182">
        <f>'実質公債費比率（分子）の構造'!O$48</f>
        <v>2326</v>
      </c>
      <c r="O46" s="182"/>
      <c r="P46" s="182"/>
    </row>
    <row r="47" spans="1:16" x14ac:dyDescent="0.15">
      <c r="A47" s="182" t="s">
        <v>72</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73</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74</v>
      </c>
      <c r="B49" s="182">
        <f>'実質公債費比率（分子）の構造'!K$45</f>
        <v>7618</v>
      </c>
      <c r="C49" s="182"/>
      <c r="D49" s="182"/>
      <c r="E49" s="182">
        <f>'実質公債費比率（分子）の構造'!L$45</f>
        <v>7596</v>
      </c>
      <c r="F49" s="182"/>
      <c r="G49" s="182"/>
      <c r="H49" s="182">
        <f>'実質公債費比率（分子）の構造'!M$45</f>
        <v>7533</v>
      </c>
      <c r="I49" s="182"/>
      <c r="J49" s="182"/>
      <c r="K49" s="182">
        <f>'実質公債費比率（分子）の構造'!N$45</f>
        <v>7281</v>
      </c>
      <c r="L49" s="182"/>
      <c r="M49" s="182"/>
      <c r="N49" s="182">
        <f>'実質公債費比率（分子）の構造'!O$45</f>
        <v>7370</v>
      </c>
      <c r="O49" s="182"/>
      <c r="P49" s="182"/>
    </row>
    <row r="50" spans="1:16" x14ac:dyDescent="0.15">
      <c r="A50" s="182" t="s">
        <v>75</v>
      </c>
      <c r="B50" s="182" t="e">
        <f>NA()</f>
        <v>#N/A</v>
      </c>
      <c r="C50" s="182">
        <f>IF(ISNUMBER('実質公債費比率（分子）の構造'!K$53),'実質公債費比率（分子）の構造'!K$53,NA())</f>
        <v>2795</v>
      </c>
      <c r="D50" s="182" t="e">
        <f>NA()</f>
        <v>#N/A</v>
      </c>
      <c r="E50" s="182" t="e">
        <f>NA()</f>
        <v>#N/A</v>
      </c>
      <c r="F50" s="182">
        <f>IF(ISNUMBER('実質公債費比率（分子）の構造'!L$53),'実質公債費比率（分子）の構造'!L$53,NA())</f>
        <v>2436</v>
      </c>
      <c r="G50" s="182" t="e">
        <f>NA()</f>
        <v>#N/A</v>
      </c>
      <c r="H50" s="182" t="e">
        <f>NA()</f>
        <v>#N/A</v>
      </c>
      <c r="I50" s="182">
        <f>IF(ISNUMBER('実質公債費比率（分子）の構造'!M$53),'実質公債費比率（分子）の構造'!M$53,NA())</f>
        <v>2316</v>
      </c>
      <c r="J50" s="182" t="e">
        <f>NA()</f>
        <v>#N/A</v>
      </c>
      <c r="K50" s="182" t="e">
        <f>NA()</f>
        <v>#N/A</v>
      </c>
      <c r="L50" s="182">
        <f>IF(ISNUMBER('実質公債費比率（分子）の構造'!N$53),'実質公債費比率（分子）の構造'!N$53,NA())</f>
        <v>2374</v>
      </c>
      <c r="M50" s="182" t="e">
        <f>NA()</f>
        <v>#N/A</v>
      </c>
      <c r="N50" s="182" t="e">
        <f>NA()</f>
        <v>#N/A</v>
      </c>
      <c r="O50" s="182">
        <f>IF(ISNUMBER('実質公債費比率（分子）の構造'!O$53),'実質公債費比率（分子）の構造'!O$53,NA())</f>
        <v>2320</v>
      </c>
      <c r="P50" s="182" t="e">
        <f>NA()</f>
        <v>#N/A</v>
      </c>
    </row>
    <row r="53" spans="1:16" x14ac:dyDescent="0.15">
      <c r="A53" s="150" t="s">
        <v>76</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77</v>
      </c>
      <c r="C55" s="181"/>
      <c r="D55" s="181" t="s">
        <v>78</v>
      </c>
      <c r="E55" s="181" t="s">
        <v>77</v>
      </c>
      <c r="F55" s="181"/>
      <c r="G55" s="181" t="s">
        <v>78</v>
      </c>
      <c r="H55" s="181" t="s">
        <v>77</v>
      </c>
      <c r="I55" s="181"/>
      <c r="J55" s="181" t="s">
        <v>78</v>
      </c>
      <c r="K55" s="181" t="s">
        <v>77</v>
      </c>
      <c r="L55" s="181"/>
      <c r="M55" s="181" t="s">
        <v>78</v>
      </c>
      <c r="N55" s="181" t="s">
        <v>77</v>
      </c>
      <c r="O55" s="181"/>
      <c r="P55" s="181" t="s">
        <v>78</v>
      </c>
    </row>
    <row r="56" spans="1:16" x14ac:dyDescent="0.15">
      <c r="A56" s="181" t="s">
        <v>43</v>
      </c>
      <c r="B56" s="181"/>
      <c r="C56" s="181"/>
      <c r="D56" s="181">
        <f>'将来負担比率（分子）の構造'!I$52</f>
        <v>63681</v>
      </c>
      <c r="E56" s="181"/>
      <c r="F56" s="181"/>
      <c r="G56" s="181">
        <f>'将来負担比率（分子）の構造'!J$52</f>
        <v>64058</v>
      </c>
      <c r="H56" s="181"/>
      <c r="I56" s="181"/>
      <c r="J56" s="181">
        <f>'将来負担比率（分子）の構造'!K$52</f>
        <v>63162</v>
      </c>
      <c r="K56" s="181"/>
      <c r="L56" s="181"/>
      <c r="M56" s="181">
        <f>'将来負担比率（分子）の構造'!L$52</f>
        <v>61626</v>
      </c>
      <c r="N56" s="181"/>
      <c r="O56" s="181"/>
      <c r="P56" s="181">
        <f>'将来負担比率（分子）の構造'!M$52</f>
        <v>59908</v>
      </c>
    </row>
    <row r="57" spans="1:16" x14ac:dyDescent="0.15">
      <c r="A57" s="181" t="s">
        <v>42</v>
      </c>
      <c r="B57" s="181"/>
      <c r="C57" s="181"/>
      <c r="D57" s="181">
        <f>'将来負担比率（分子）の構造'!I$51</f>
        <v>14156</v>
      </c>
      <c r="E57" s="181"/>
      <c r="F57" s="181"/>
      <c r="G57" s="181">
        <f>'将来負担比率（分子）の構造'!J$51</f>
        <v>13973</v>
      </c>
      <c r="H57" s="181"/>
      <c r="I57" s="181"/>
      <c r="J57" s="181">
        <f>'将来負担比率（分子）の構造'!K$51</f>
        <v>13507</v>
      </c>
      <c r="K57" s="181"/>
      <c r="L57" s="181"/>
      <c r="M57" s="181">
        <f>'将来負担比率（分子）の構造'!L$51</f>
        <v>12945</v>
      </c>
      <c r="N57" s="181"/>
      <c r="O57" s="181"/>
      <c r="P57" s="181">
        <f>'将来負担比率（分子）の構造'!M$51</f>
        <v>12667</v>
      </c>
    </row>
    <row r="58" spans="1:16" x14ac:dyDescent="0.15">
      <c r="A58" s="181" t="s">
        <v>41</v>
      </c>
      <c r="B58" s="181"/>
      <c r="C58" s="181"/>
      <c r="D58" s="181">
        <f>'将来負担比率（分子）の構造'!I$50</f>
        <v>10538</v>
      </c>
      <c r="E58" s="181"/>
      <c r="F58" s="181"/>
      <c r="G58" s="181">
        <f>'将来負担比率（分子）の構造'!J$50</f>
        <v>10586</v>
      </c>
      <c r="H58" s="181"/>
      <c r="I58" s="181"/>
      <c r="J58" s="181">
        <f>'将来負担比率（分子）の構造'!K$50</f>
        <v>10301</v>
      </c>
      <c r="K58" s="181"/>
      <c r="L58" s="181"/>
      <c r="M58" s="181">
        <f>'将来負担比率（分子）の構造'!L$50</f>
        <v>9585</v>
      </c>
      <c r="N58" s="181"/>
      <c r="O58" s="181"/>
      <c r="P58" s="181">
        <f>'将来負担比率（分子）の構造'!M$50</f>
        <v>9574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8785</v>
      </c>
      <c r="C62" s="181"/>
      <c r="D62" s="181"/>
      <c r="E62" s="181">
        <f>'将来負担比率（分子）の構造'!J$45</f>
        <v>8880</v>
      </c>
      <c r="F62" s="181"/>
      <c r="G62" s="181"/>
      <c r="H62" s="181">
        <f>'将来負担比率（分子）の構造'!K$45</f>
        <v>8174</v>
      </c>
      <c r="I62" s="181"/>
      <c r="J62" s="181"/>
      <c r="K62" s="181">
        <f>'将来負担比率（分子）の構造'!L$45</f>
        <v>7657</v>
      </c>
      <c r="L62" s="181"/>
      <c r="M62" s="181"/>
      <c r="N62" s="181">
        <f>'将来負担比率（分子）の構造'!M$45</f>
        <v>7419</v>
      </c>
      <c r="O62" s="181"/>
      <c r="P62" s="181"/>
    </row>
    <row r="63" spans="1:16" x14ac:dyDescent="0.15">
      <c r="A63" s="181" t="s">
        <v>34</v>
      </c>
      <c r="B63" s="181">
        <f>'将来負担比率（分子）の構造'!I$44</f>
        <v>192</v>
      </c>
      <c r="C63" s="181"/>
      <c r="D63" s="181"/>
      <c r="E63" s="181">
        <f>'将来負担比率（分子）の構造'!J$44</f>
        <v>199</v>
      </c>
      <c r="F63" s="181"/>
      <c r="G63" s="181"/>
      <c r="H63" s="181">
        <f>'将来負担比率（分子）の構造'!K$44</f>
        <v>350</v>
      </c>
      <c r="I63" s="181"/>
      <c r="J63" s="181"/>
      <c r="K63" s="181">
        <f>'将来負担比率（分子）の構造'!L$44</f>
        <v>1665</v>
      </c>
      <c r="L63" s="181"/>
      <c r="M63" s="181"/>
      <c r="N63" s="181">
        <f>'将来負担比率（分子）の構造'!M$44</f>
        <v>2564</v>
      </c>
      <c r="O63" s="181"/>
      <c r="P63" s="181"/>
    </row>
    <row r="64" spans="1:16" x14ac:dyDescent="0.15">
      <c r="A64" s="181" t="s">
        <v>33</v>
      </c>
      <c r="B64" s="181">
        <f>'将来負担比率（分子）の構造'!I$43</f>
        <v>27272</v>
      </c>
      <c r="C64" s="181"/>
      <c r="D64" s="181"/>
      <c r="E64" s="181">
        <f>'将来負担比率（分子）の構造'!J$43</f>
        <v>26391</v>
      </c>
      <c r="F64" s="181"/>
      <c r="G64" s="181"/>
      <c r="H64" s="181">
        <f>'将来負担比率（分子）の構造'!K$43</f>
        <v>24950</v>
      </c>
      <c r="I64" s="181"/>
      <c r="J64" s="181"/>
      <c r="K64" s="181">
        <f>'将来負担比率（分子）の構造'!L$43</f>
        <v>22978</v>
      </c>
      <c r="L64" s="181"/>
      <c r="M64" s="181"/>
      <c r="N64" s="181">
        <f>'将来負担比率（分子）の構造'!M$43</f>
        <v>21661</v>
      </c>
      <c r="O64" s="181"/>
      <c r="P64" s="181"/>
    </row>
    <row r="65" spans="1:16" x14ac:dyDescent="0.15">
      <c r="A65" s="181" t="s">
        <v>32</v>
      </c>
      <c r="B65" s="181">
        <f>'将来負担比率（分子）の構造'!I$42</f>
        <v>127</v>
      </c>
      <c r="C65" s="181"/>
      <c r="D65" s="181"/>
      <c r="E65" s="181">
        <f>'将来負担比率（分子）の構造'!J$42</f>
        <v>84</v>
      </c>
      <c r="F65" s="181"/>
      <c r="G65" s="181"/>
      <c r="H65" s="181">
        <f>'将来負担比率（分子）の構造'!K$42</f>
        <v>43</v>
      </c>
      <c r="I65" s="181"/>
      <c r="J65" s="181"/>
      <c r="K65" s="181">
        <f>'将来負担比率（分子）の構造'!L$42</f>
        <v>26</v>
      </c>
      <c r="L65" s="181"/>
      <c r="M65" s="181"/>
      <c r="N65" s="181">
        <f>'将来負担比率（分子）の構造'!M$42</f>
        <v>12</v>
      </c>
      <c r="O65" s="181"/>
      <c r="P65" s="181"/>
    </row>
    <row r="66" spans="1:16" x14ac:dyDescent="0.15">
      <c r="A66" s="181" t="s">
        <v>31</v>
      </c>
      <c r="B66" s="181">
        <f>'将来負担比率（分子）の構造'!I$41</f>
        <v>62603</v>
      </c>
      <c r="C66" s="181"/>
      <c r="D66" s="181"/>
      <c r="E66" s="181">
        <f>'将来負担比率（分子）の構造'!J$41</f>
        <v>63120</v>
      </c>
      <c r="F66" s="181"/>
      <c r="G66" s="181"/>
      <c r="H66" s="181">
        <f>'将来負担比率（分子）の構造'!K$41</f>
        <v>61430</v>
      </c>
      <c r="I66" s="181"/>
      <c r="J66" s="181"/>
      <c r="K66" s="181">
        <f>'将来負担比率（分子）の構造'!L$41</f>
        <v>60561</v>
      </c>
      <c r="L66" s="181"/>
      <c r="M66" s="181"/>
      <c r="N66" s="181">
        <f>'将来負担比率（分子）の構造'!M$41</f>
        <v>59494</v>
      </c>
      <c r="O66" s="181"/>
      <c r="P66" s="181"/>
    </row>
    <row r="67" spans="1:16" x14ac:dyDescent="0.15">
      <c r="A67" s="181" t="s">
        <v>79</v>
      </c>
      <c r="B67" s="181" t="e">
        <f>NA()</f>
        <v>#N/A</v>
      </c>
      <c r="C67" s="181">
        <f>IF(ISNUMBER('将来負担比率（分子）の構造'!I$53), IF('将来負担比率（分子）の構造'!I$53 &lt; 0, 0, '将来負担比率（分子）の構造'!I$53), NA())</f>
        <v>10603</v>
      </c>
      <c r="D67" s="181" t="e">
        <f>NA()</f>
        <v>#N/A</v>
      </c>
      <c r="E67" s="181" t="e">
        <f>NA()</f>
        <v>#N/A</v>
      </c>
      <c r="F67" s="181">
        <f>IF(ISNUMBER('将来負担比率（分子）の構造'!J$53), IF('将来負担比率（分子）の構造'!J$53 &lt; 0, 0, '将来負担比率（分子）の構造'!J$53), NA())</f>
        <v>10056</v>
      </c>
      <c r="G67" s="181" t="e">
        <f>NA()</f>
        <v>#N/A</v>
      </c>
      <c r="H67" s="181" t="e">
        <f>NA()</f>
        <v>#N/A</v>
      </c>
      <c r="I67" s="181">
        <f>IF(ISNUMBER('将来負担比率（分子）の構造'!K$53), IF('将来負担比率（分子）の構造'!K$53 &lt; 0, 0, '将来負担比率（分子）の構造'!K$53), NA())</f>
        <v>7976</v>
      </c>
      <c r="J67" s="181" t="e">
        <f>NA()</f>
        <v>#N/A</v>
      </c>
      <c r="K67" s="181" t="e">
        <f>NA()</f>
        <v>#N/A</v>
      </c>
      <c r="L67" s="181">
        <f>IF(ISNUMBER('将来負担比率（分子）の構造'!L$53), IF('将来負担比率（分子）の構造'!L$53 &lt; 0, 0, '将来負担比率（分子）の構造'!L$53), NA())</f>
        <v>8730</v>
      </c>
      <c r="M67" s="181" t="e">
        <f>NA()</f>
        <v>#N/A</v>
      </c>
      <c r="N67" s="181" t="e">
        <f>NA()</f>
        <v>#N/A</v>
      </c>
      <c r="O67" s="181">
        <f>IF(ISNUMBER('将来負担比率（分子）の構造'!M$53), IF('将来負担比率（分子）の構造'!M$53 &lt; 0, 0, '将来負担比率（分子）の構造'!M$53), NA())</f>
        <v>9002</v>
      </c>
      <c r="P67" s="181" t="e">
        <f>NA()</f>
        <v>#N/A</v>
      </c>
    </row>
    <row r="70" spans="1:16" x14ac:dyDescent="0.15">
      <c r="A70" s="183" t="s">
        <v>80</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81</v>
      </c>
      <c r="B72" s="185">
        <f>基金残高に係る経年分析!F55</f>
        <v>3030</v>
      </c>
      <c r="C72" s="185">
        <f>基金残高に係る経年分析!G55</f>
        <v>3233</v>
      </c>
      <c r="D72" s="185">
        <f>基金残高に係る経年分析!H55</f>
        <v>2864</v>
      </c>
    </row>
    <row r="73" spans="1:16" x14ac:dyDescent="0.15">
      <c r="A73" s="184" t="s">
        <v>82</v>
      </c>
      <c r="B73" s="185">
        <f>基金残高に係る経年分析!F56</f>
        <v>1529</v>
      </c>
      <c r="C73" s="185">
        <f>基金残高に係る経年分析!G56</f>
        <v>579</v>
      </c>
      <c r="D73" s="185">
        <f>基金残高に係る経年分析!H56</f>
        <v>1099</v>
      </c>
    </row>
    <row r="74" spans="1:16" x14ac:dyDescent="0.15">
      <c r="A74" s="184" t="s">
        <v>83</v>
      </c>
      <c r="B74" s="185">
        <f>基金残高に係る経年分析!F57</f>
        <v>5158</v>
      </c>
      <c r="C74" s="185">
        <f>基金残高に係る経年分析!G57</f>
        <v>4797</v>
      </c>
      <c r="D74" s="185">
        <f>基金残高に係る経年分析!H57</f>
        <v>4882</v>
      </c>
    </row>
  </sheetData>
  <sheetProtection algorithmName="SHA-512" hashValue="FH/yj0YtE7NIFYHw/v/2GiHNjpk3ygBwTTi9f1NFYdckMHYVLA03SjXRNQv1pK8xBDuJoVfX2Hek74R85pri0Q==" saltValue="TPYFFx9fN6enHr1yNML/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50" t="s">
        <v>226</v>
      </c>
      <c r="C5" s="751"/>
      <c r="D5" s="751"/>
      <c r="E5" s="751"/>
      <c r="F5" s="751"/>
      <c r="G5" s="751"/>
      <c r="H5" s="751"/>
      <c r="I5" s="751"/>
      <c r="J5" s="751"/>
      <c r="K5" s="751"/>
      <c r="L5" s="751"/>
      <c r="M5" s="751"/>
      <c r="N5" s="751"/>
      <c r="O5" s="751"/>
      <c r="P5" s="751"/>
      <c r="Q5" s="752"/>
      <c r="R5" s="735">
        <v>13575152</v>
      </c>
      <c r="S5" s="736"/>
      <c r="T5" s="736"/>
      <c r="U5" s="736"/>
      <c r="V5" s="736"/>
      <c r="W5" s="736"/>
      <c r="X5" s="736"/>
      <c r="Y5" s="779"/>
      <c r="Z5" s="797">
        <v>18</v>
      </c>
      <c r="AA5" s="797"/>
      <c r="AB5" s="797"/>
      <c r="AC5" s="797"/>
      <c r="AD5" s="798">
        <v>12713874</v>
      </c>
      <c r="AE5" s="798"/>
      <c r="AF5" s="798"/>
      <c r="AG5" s="798"/>
      <c r="AH5" s="798"/>
      <c r="AI5" s="798"/>
      <c r="AJ5" s="798"/>
      <c r="AK5" s="798"/>
      <c r="AL5" s="780">
        <v>44.7</v>
      </c>
      <c r="AM5" s="755"/>
      <c r="AN5" s="755"/>
      <c r="AO5" s="781"/>
      <c r="AP5" s="750" t="s">
        <v>227</v>
      </c>
      <c r="AQ5" s="751"/>
      <c r="AR5" s="751"/>
      <c r="AS5" s="751"/>
      <c r="AT5" s="751"/>
      <c r="AU5" s="751"/>
      <c r="AV5" s="751"/>
      <c r="AW5" s="751"/>
      <c r="AX5" s="751"/>
      <c r="AY5" s="751"/>
      <c r="AZ5" s="751"/>
      <c r="BA5" s="751"/>
      <c r="BB5" s="751"/>
      <c r="BC5" s="751"/>
      <c r="BD5" s="751"/>
      <c r="BE5" s="751"/>
      <c r="BF5" s="752"/>
      <c r="BG5" s="680">
        <v>12696477</v>
      </c>
      <c r="BH5" s="681"/>
      <c r="BI5" s="681"/>
      <c r="BJ5" s="681"/>
      <c r="BK5" s="681"/>
      <c r="BL5" s="681"/>
      <c r="BM5" s="681"/>
      <c r="BN5" s="682"/>
      <c r="BO5" s="713">
        <v>93.5</v>
      </c>
      <c r="BP5" s="713"/>
      <c r="BQ5" s="713"/>
      <c r="BR5" s="713"/>
      <c r="BS5" s="714">
        <v>139098</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453239</v>
      </c>
      <c r="S6" s="681"/>
      <c r="T6" s="681"/>
      <c r="U6" s="681"/>
      <c r="V6" s="681"/>
      <c r="W6" s="681"/>
      <c r="X6" s="681"/>
      <c r="Y6" s="682"/>
      <c r="Z6" s="713">
        <v>0.6</v>
      </c>
      <c r="AA6" s="713"/>
      <c r="AB6" s="713"/>
      <c r="AC6" s="713"/>
      <c r="AD6" s="714">
        <v>453239</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12696477</v>
      </c>
      <c r="BH6" s="681"/>
      <c r="BI6" s="681"/>
      <c r="BJ6" s="681"/>
      <c r="BK6" s="681"/>
      <c r="BL6" s="681"/>
      <c r="BM6" s="681"/>
      <c r="BN6" s="682"/>
      <c r="BO6" s="713">
        <v>93.5</v>
      </c>
      <c r="BP6" s="713"/>
      <c r="BQ6" s="713"/>
      <c r="BR6" s="713"/>
      <c r="BS6" s="714">
        <v>139098</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354280</v>
      </c>
      <c r="CS6" s="681"/>
      <c r="CT6" s="681"/>
      <c r="CU6" s="681"/>
      <c r="CV6" s="681"/>
      <c r="CW6" s="681"/>
      <c r="CX6" s="681"/>
      <c r="CY6" s="682"/>
      <c r="CZ6" s="780">
        <v>0.5</v>
      </c>
      <c r="DA6" s="755"/>
      <c r="DB6" s="755"/>
      <c r="DC6" s="783"/>
      <c r="DD6" s="686" t="s">
        <v>141</v>
      </c>
      <c r="DE6" s="681"/>
      <c r="DF6" s="681"/>
      <c r="DG6" s="681"/>
      <c r="DH6" s="681"/>
      <c r="DI6" s="681"/>
      <c r="DJ6" s="681"/>
      <c r="DK6" s="681"/>
      <c r="DL6" s="681"/>
      <c r="DM6" s="681"/>
      <c r="DN6" s="681"/>
      <c r="DO6" s="681"/>
      <c r="DP6" s="682"/>
      <c r="DQ6" s="686">
        <v>354197</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10728</v>
      </c>
      <c r="S7" s="681"/>
      <c r="T7" s="681"/>
      <c r="U7" s="681"/>
      <c r="V7" s="681"/>
      <c r="W7" s="681"/>
      <c r="X7" s="681"/>
      <c r="Y7" s="682"/>
      <c r="Z7" s="713">
        <v>0</v>
      </c>
      <c r="AA7" s="713"/>
      <c r="AB7" s="713"/>
      <c r="AC7" s="713"/>
      <c r="AD7" s="714">
        <v>10728</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5344531</v>
      </c>
      <c r="BH7" s="681"/>
      <c r="BI7" s="681"/>
      <c r="BJ7" s="681"/>
      <c r="BK7" s="681"/>
      <c r="BL7" s="681"/>
      <c r="BM7" s="681"/>
      <c r="BN7" s="682"/>
      <c r="BO7" s="713">
        <v>39.4</v>
      </c>
      <c r="BP7" s="713"/>
      <c r="BQ7" s="713"/>
      <c r="BR7" s="713"/>
      <c r="BS7" s="714">
        <v>139098</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19799923</v>
      </c>
      <c r="CS7" s="681"/>
      <c r="CT7" s="681"/>
      <c r="CU7" s="681"/>
      <c r="CV7" s="681"/>
      <c r="CW7" s="681"/>
      <c r="CX7" s="681"/>
      <c r="CY7" s="682"/>
      <c r="CZ7" s="713">
        <v>26.9</v>
      </c>
      <c r="DA7" s="713"/>
      <c r="DB7" s="713"/>
      <c r="DC7" s="713"/>
      <c r="DD7" s="686">
        <v>71526</v>
      </c>
      <c r="DE7" s="681"/>
      <c r="DF7" s="681"/>
      <c r="DG7" s="681"/>
      <c r="DH7" s="681"/>
      <c r="DI7" s="681"/>
      <c r="DJ7" s="681"/>
      <c r="DK7" s="681"/>
      <c r="DL7" s="681"/>
      <c r="DM7" s="681"/>
      <c r="DN7" s="681"/>
      <c r="DO7" s="681"/>
      <c r="DP7" s="682"/>
      <c r="DQ7" s="686">
        <v>8263261</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24904</v>
      </c>
      <c r="S8" s="681"/>
      <c r="T8" s="681"/>
      <c r="U8" s="681"/>
      <c r="V8" s="681"/>
      <c r="W8" s="681"/>
      <c r="X8" s="681"/>
      <c r="Y8" s="682"/>
      <c r="Z8" s="713">
        <v>0</v>
      </c>
      <c r="AA8" s="713"/>
      <c r="AB8" s="713"/>
      <c r="AC8" s="713"/>
      <c r="AD8" s="714">
        <v>24904</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182308</v>
      </c>
      <c r="BH8" s="681"/>
      <c r="BI8" s="681"/>
      <c r="BJ8" s="681"/>
      <c r="BK8" s="681"/>
      <c r="BL8" s="681"/>
      <c r="BM8" s="681"/>
      <c r="BN8" s="682"/>
      <c r="BO8" s="713">
        <v>1.3</v>
      </c>
      <c r="BP8" s="713"/>
      <c r="BQ8" s="713"/>
      <c r="BR8" s="713"/>
      <c r="BS8" s="686" t="s">
        <v>177</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16974514</v>
      </c>
      <c r="CS8" s="681"/>
      <c r="CT8" s="681"/>
      <c r="CU8" s="681"/>
      <c r="CV8" s="681"/>
      <c r="CW8" s="681"/>
      <c r="CX8" s="681"/>
      <c r="CY8" s="682"/>
      <c r="CZ8" s="713">
        <v>23</v>
      </c>
      <c r="DA8" s="713"/>
      <c r="DB8" s="713"/>
      <c r="DC8" s="713"/>
      <c r="DD8" s="686">
        <v>942085</v>
      </c>
      <c r="DE8" s="681"/>
      <c r="DF8" s="681"/>
      <c r="DG8" s="681"/>
      <c r="DH8" s="681"/>
      <c r="DI8" s="681"/>
      <c r="DJ8" s="681"/>
      <c r="DK8" s="681"/>
      <c r="DL8" s="681"/>
      <c r="DM8" s="681"/>
      <c r="DN8" s="681"/>
      <c r="DO8" s="681"/>
      <c r="DP8" s="682"/>
      <c r="DQ8" s="686">
        <v>7546249</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36870</v>
      </c>
      <c r="S9" s="681"/>
      <c r="T9" s="681"/>
      <c r="U9" s="681"/>
      <c r="V9" s="681"/>
      <c r="W9" s="681"/>
      <c r="X9" s="681"/>
      <c r="Y9" s="682"/>
      <c r="Z9" s="713">
        <v>0</v>
      </c>
      <c r="AA9" s="713"/>
      <c r="AB9" s="713"/>
      <c r="AC9" s="713"/>
      <c r="AD9" s="714">
        <v>36870</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4231664</v>
      </c>
      <c r="BH9" s="681"/>
      <c r="BI9" s="681"/>
      <c r="BJ9" s="681"/>
      <c r="BK9" s="681"/>
      <c r="BL9" s="681"/>
      <c r="BM9" s="681"/>
      <c r="BN9" s="682"/>
      <c r="BO9" s="713">
        <v>31.2</v>
      </c>
      <c r="BP9" s="713"/>
      <c r="BQ9" s="713"/>
      <c r="BR9" s="713"/>
      <c r="BS9" s="686" t="s">
        <v>177</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4051517</v>
      </c>
      <c r="CS9" s="681"/>
      <c r="CT9" s="681"/>
      <c r="CU9" s="681"/>
      <c r="CV9" s="681"/>
      <c r="CW9" s="681"/>
      <c r="CX9" s="681"/>
      <c r="CY9" s="682"/>
      <c r="CZ9" s="713">
        <v>5.5</v>
      </c>
      <c r="DA9" s="713"/>
      <c r="DB9" s="713"/>
      <c r="DC9" s="713"/>
      <c r="DD9" s="686">
        <v>32752</v>
      </c>
      <c r="DE9" s="681"/>
      <c r="DF9" s="681"/>
      <c r="DG9" s="681"/>
      <c r="DH9" s="681"/>
      <c r="DI9" s="681"/>
      <c r="DJ9" s="681"/>
      <c r="DK9" s="681"/>
      <c r="DL9" s="681"/>
      <c r="DM9" s="681"/>
      <c r="DN9" s="681"/>
      <c r="DO9" s="681"/>
      <c r="DP9" s="682"/>
      <c r="DQ9" s="686">
        <v>3304266</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244</v>
      </c>
      <c r="S10" s="681"/>
      <c r="T10" s="681"/>
      <c r="U10" s="681"/>
      <c r="V10" s="681"/>
      <c r="W10" s="681"/>
      <c r="X10" s="681"/>
      <c r="Y10" s="682"/>
      <c r="Z10" s="713" t="s">
        <v>245</v>
      </c>
      <c r="AA10" s="713"/>
      <c r="AB10" s="713"/>
      <c r="AC10" s="713"/>
      <c r="AD10" s="714" t="s">
        <v>245</v>
      </c>
      <c r="AE10" s="714"/>
      <c r="AF10" s="714"/>
      <c r="AG10" s="714"/>
      <c r="AH10" s="714"/>
      <c r="AI10" s="714"/>
      <c r="AJ10" s="714"/>
      <c r="AK10" s="714"/>
      <c r="AL10" s="683" t="s">
        <v>177</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327921</v>
      </c>
      <c r="BH10" s="681"/>
      <c r="BI10" s="681"/>
      <c r="BJ10" s="681"/>
      <c r="BK10" s="681"/>
      <c r="BL10" s="681"/>
      <c r="BM10" s="681"/>
      <c r="BN10" s="682"/>
      <c r="BO10" s="713">
        <v>2.4</v>
      </c>
      <c r="BP10" s="713"/>
      <c r="BQ10" s="713"/>
      <c r="BR10" s="713"/>
      <c r="BS10" s="686" t="s">
        <v>177</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v>151922</v>
      </c>
      <c r="CS10" s="681"/>
      <c r="CT10" s="681"/>
      <c r="CU10" s="681"/>
      <c r="CV10" s="681"/>
      <c r="CW10" s="681"/>
      <c r="CX10" s="681"/>
      <c r="CY10" s="682"/>
      <c r="CZ10" s="713">
        <v>0.2</v>
      </c>
      <c r="DA10" s="713"/>
      <c r="DB10" s="713"/>
      <c r="DC10" s="713"/>
      <c r="DD10" s="686">
        <v>33076</v>
      </c>
      <c r="DE10" s="681"/>
      <c r="DF10" s="681"/>
      <c r="DG10" s="681"/>
      <c r="DH10" s="681"/>
      <c r="DI10" s="681"/>
      <c r="DJ10" s="681"/>
      <c r="DK10" s="681"/>
      <c r="DL10" s="681"/>
      <c r="DM10" s="681"/>
      <c r="DN10" s="681"/>
      <c r="DO10" s="681"/>
      <c r="DP10" s="682"/>
      <c r="DQ10" s="686">
        <v>70824</v>
      </c>
      <c r="DR10" s="681"/>
      <c r="DS10" s="681"/>
      <c r="DT10" s="681"/>
      <c r="DU10" s="681"/>
      <c r="DV10" s="681"/>
      <c r="DW10" s="681"/>
      <c r="DX10" s="681"/>
      <c r="DY10" s="681"/>
      <c r="DZ10" s="681"/>
      <c r="EA10" s="681"/>
      <c r="EB10" s="681"/>
      <c r="EC10" s="726"/>
    </row>
    <row r="11" spans="2:143" ht="11.25" customHeight="1" x14ac:dyDescent="0.15">
      <c r="B11" s="677" t="s">
        <v>248</v>
      </c>
      <c r="C11" s="678"/>
      <c r="D11" s="678"/>
      <c r="E11" s="678"/>
      <c r="F11" s="678"/>
      <c r="G11" s="678"/>
      <c r="H11" s="678"/>
      <c r="I11" s="678"/>
      <c r="J11" s="678"/>
      <c r="K11" s="678"/>
      <c r="L11" s="678"/>
      <c r="M11" s="678"/>
      <c r="N11" s="678"/>
      <c r="O11" s="678"/>
      <c r="P11" s="678"/>
      <c r="Q11" s="679"/>
      <c r="R11" s="680">
        <v>2374705</v>
      </c>
      <c r="S11" s="681"/>
      <c r="T11" s="681"/>
      <c r="U11" s="681"/>
      <c r="V11" s="681"/>
      <c r="W11" s="681"/>
      <c r="X11" s="681"/>
      <c r="Y11" s="682"/>
      <c r="Z11" s="683">
        <v>3.1</v>
      </c>
      <c r="AA11" s="684"/>
      <c r="AB11" s="684"/>
      <c r="AC11" s="685"/>
      <c r="AD11" s="686">
        <v>2374705</v>
      </c>
      <c r="AE11" s="681"/>
      <c r="AF11" s="681"/>
      <c r="AG11" s="681"/>
      <c r="AH11" s="681"/>
      <c r="AI11" s="681"/>
      <c r="AJ11" s="681"/>
      <c r="AK11" s="682"/>
      <c r="AL11" s="683">
        <v>8.3000000000000007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602638</v>
      </c>
      <c r="BH11" s="681"/>
      <c r="BI11" s="681"/>
      <c r="BJ11" s="681"/>
      <c r="BK11" s="681"/>
      <c r="BL11" s="681"/>
      <c r="BM11" s="681"/>
      <c r="BN11" s="682"/>
      <c r="BO11" s="713">
        <v>4.4000000000000004</v>
      </c>
      <c r="BP11" s="713"/>
      <c r="BQ11" s="713"/>
      <c r="BR11" s="713"/>
      <c r="BS11" s="686">
        <v>139098</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3499044</v>
      </c>
      <c r="CS11" s="681"/>
      <c r="CT11" s="681"/>
      <c r="CU11" s="681"/>
      <c r="CV11" s="681"/>
      <c r="CW11" s="681"/>
      <c r="CX11" s="681"/>
      <c r="CY11" s="682"/>
      <c r="CZ11" s="713">
        <v>4.7</v>
      </c>
      <c r="DA11" s="713"/>
      <c r="DB11" s="713"/>
      <c r="DC11" s="713"/>
      <c r="DD11" s="686">
        <v>2174996</v>
      </c>
      <c r="DE11" s="681"/>
      <c r="DF11" s="681"/>
      <c r="DG11" s="681"/>
      <c r="DH11" s="681"/>
      <c r="DI11" s="681"/>
      <c r="DJ11" s="681"/>
      <c r="DK11" s="681"/>
      <c r="DL11" s="681"/>
      <c r="DM11" s="681"/>
      <c r="DN11" s="681"/>
      <c r="DO11" s="681"/>
      <c r="DP11" s="682"/>
      <c r="DQ11" s="686">
        <v>883935</v>
      </c>
      <c r="DR11" s="681"/>
      <c r="DS11" s="681"/>
      <c r="DT11" s="681"/>
      <c r="DU11" s="681"/>
      <c r="DV11" s="681"/>
      <c r="DW11" s="681"/>
      <c r="DX11" s="681"/>
      <c r="DY11" s="681"/>
      <c r="DZ11" s="681"/>
      <c r="EA11" s="681"/>
      <c r="EB11" s="681"/>
      <c r="EC11" s="726"/>
    </row>
    <row r="12" spans="2:143" ht="11.25" customHeight="1" x14ac:dyDescent="0.15">
      <c r="B12" s="677" t="s">
        <v>251</v>
      </c>
      <c r="C12" s="678"/>
      <c r="D12" s="678"/>
      <c r="E12" s="678"/>
      <c r="F12" s="678"/>
      <c r="G12" s="678"/>
      <c r="H12" s="678"/>
      <c r="I12" s="678"/>
      <c r="J12" s="678"/>
      <c r="K12" s="678"/>
      <c r="L12" s="678"/>
      <c r="M12" s="678"/>
      <c r="N12" s="678"/>
      <c r="O12" s="678"/>
      <c r="P12" s="678"/>
      <c r="Q12" s="679"/>
      <c r="R12" s="680">
        <v>5994</v>
      </c>
      <c r="S12" s="681"/>
      <c r="T12" s="681"/>
      <c r="U12" s="681"/>
      <c r="V12" s="681"/>
      <c r="W12" s="681"/>
      <c r="X12" s="681"/>
      <c r="Y12" s="682"/>
      <c r="Z12" s="713">
        <v>0</v>
      </c>
      <c r="AA12" s="713"/>
      <c r="AB12" s="713"/>
      <c r="AC12" s="713"/>
      <c r="AD12" s="714">
        <v>5994</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6385385</v>
      </c>
      <c r="BH12" s="681"/>
      <c r="BI12" s="681"/>
      <c r="BJ12" s="681"/>
      <c r="BK12" s="681"/>
      <c r="BL12" s="681"/>
      <c r="BM12" s="681"/>
      <c r="BN12" s="682"/>
      <c r="BO12" s="713">
        <v>47</v>
      </c>
      <c r="BP12" s="713"/>
      <c r="BQ12" s="713"/>
      <c r="BR12" s="713"/>
      <c r="BS12" s="686" t="s">
        <v>177</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5314114</v>
      </c>
      <c r="CS12" s="681"/>
      <c r="CT12" s="681"/>
      <c r="CU12" s="681"/>
      <c r="CV12" s="681"/>
      <c r="CW12" s="681"/>
      <c r="CX12" s="681"/>
      <c r="CY12" s="682"/>
      <c r="CZ12" s="713">
        <v>7.2</v>
      </c>
      <c r="DA12" s="713"/>
      <c r="DB12" s="713"/>
      <c r="DC12" s="713"/>
      <c r="DD12" s="686">
        <v>839707</v>
      </c>
      <c r="DE12" s="681"/>
      <c r="DF12" s="681"/>
      <c r="DG12" s="681"/>
      <c r="DH12" s="681"/>
      <c r="DI12" s="681"/>
      <c r="DJ12" s="681"/>
      <c r="DK12" s="681"/>
      <c r="DL12" s="681"/>
      <c r="DM12" s="681"/>
      <c r="DN12" s="681"/>
      <c r="DO12" s="681"/>
      <c r="DP12" s="682"/>
      <c r="DQ12" s="686">
        <v>2457490</v>
      </c>
      <c r="DR12" s="681"/>
      <c r="DS12" s="681"/>
      <c r="DT12" s="681"/>
      <c r="DU12" s="681"/>
      <c r="DV12" s="681"/>
      <c r="DW12" s="681"/>
      <c r="DX12" s="681"/>
      <c r="DY12" s="681"/>
      <c r="DZ12" s="681"/>
      <c r="EA12" s="681"/>
      <c r="EB12" s="681"/>
      <c r="EC12" s="726"/>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177</v>
      </c>
      <c r="AA13" s="713"/>
      <c r="AB13" s="713"/>
      <c r="AC13" s="713"/>
      <c r="AD13" s="714" t="s">
        <v>244</v>
      </c>
      <c r="AE13" s="714"/>
      <c r="AF13" s="714"/>
      <c r="AG13" s="714"/>
      <c r="AH13" s="714"/>
      <c r="AI13" s="714"/>
      <c r="AJ13" s="714"/>
      <c r="AK13" s="714"/>
      <c r="AL13" s="683" t="s">
        <v>177</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6323859</v>
      </c>
      <c r="BH13" s="681"/>
      <c r="BI13" s="681"/>
      <c r="BJ13" s="681"/>
      <c r="BK13" s="681"/>
      <c r="BL13" s="681"/>
      <c r="BM13" s="681"/>
      <c r="BN13" s="682"/>
      <c r="BO13" s="713">
        <v>46.6</v>
      </c>
      <c r="BP13" s="713"/>
      <c r="BQ13" s="713"/>
      <c r="BR13" s="713"/>
      <c r="BS13" s="686" t="s">
        <v>177</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6704428</v>
      </c>
      <c r="CS13" s="681"/>
      <c r="CT13" s="681"/>
      <c r="CU13" s="681"/>
      <c r="CV13" s="681"/>
      <c r="CW13" s="681"/>
      <c r="CX13" s="681"/>
      <c r="CY13" s="682"/>
      <c r="CZ13" s="713">
        <v>9.1</v>
      </c>
      <c r="DA13" s="713"/>
      <c r="DB13" s="713"/>
      <c r="DC13" s="713"/>
      <c r="DD13" s="686">
        <v>2534582</v>
      </c>
      <c r="DE13" s="681"/>
      <c r="DF13" s="681"/>
      <c r="DG13" s="681"/>
      <c r="DH13" s="681"/>
      <c r="DI13" s="681"/>
      <c r="DJ13" s="681"/>
      <c r="DK13" s="681"/>
      <c r="DL13" s="681"/>
      <c r="DM13" s="681"/>
      <c r="DN13" s="681"/>
      <c r="DO13" s="681"/>
      <c r="DP13" s="682"/>
      <c r="DQ13" s="686">
        <v>4317891</v>
      </c>
      <c r="DR13" s="681"/>
      <c r="DS13" s="681"/>
      <c r="DT13" s="681"/>
      <c r="DU13" s="681"/>
      <c r="DV13" s="681"/>
      <c r="DW13" s="681"/>
      <c r="DX13" s="681"/>
      <c r="DY13" s="681"/>
      <c r="DZ13" s="681"/>
      <c r="EA13" s="681"/>
      <c r="EB13" s="681"/>
      <c r="EC13" s="726"/>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245</v>
      </c>
      <c r="S14" s="681"/>
      <c r="T14" s="681"/>
      <c r="U14" s="681"/>
      <c r="V14" s="681"/>
      <c r="W14" s="681"/>
      <c r="X14" s="681"/>
      <c r="Y14" s="682"/>
      <c r="Z14" s="713" t="s">
        <v>177</v>
      </c>
      <c r="AA14" s="713"/>
      <c r="AB14" s="713"/>
      <c r="AC14" s="713"/>
      <c r="AD14" s="714" t="s">
        <v>177</v>
      </c>
      <c r="AE14" s="714"/>
      <c r="AF14" s="714"/>
      <c r="AG14" s="714"/>
      <c r="AH14" s="714"/>
      <c r="AI14" s="714"/>
      <c r="AJ14" s="714"/>
      <c r="AK14" s="714"/>
      <c r="AL14" s="683" t="s">
        <v>177</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359578</v>
      </c>
      <c r="BH14" s="681"/>
      <c r="BI14" s="681"/>
      <c r="BJ14" s="681"/>
      <c r="BK14" s="681"/>
      <c r="BL14" s="681"/>
      <c r="BM14" s="681"/>
      <c r="BN14" s="682"/>
      <c r="BO14" s="713">
        <v>2.6</v>
      </c>
      <c r="BP14" s="713"/>
      <c r="BQ14" s="713"/>
      <c r="BR14" s="713"/>
      <c r="BS14" s="686" t="s">
        <v>177</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1818485</v>
      </c>
      <c r="CS14" s="681"/>
      <c r="CT14" s="681"/>
      <c r="CU14" s="681"/>
      <c r="CV14" s="681"/>
      <c r="CW14" s="681"/>
      <c r="CX14" s="681"/>
      <c r="CY14" s="682"/>
      <c r="CZ14" s="713">
        <v>2.5</v>
      </c>
      <c r="DA14" s="713"/>
      <c r="DB14" s="713"/>
      <c r="DC14" s="713"/>
      <c r="DD14" s="686">
        <v>125194</v>
      </c>
      <c r="DE14" s="681"/>
      <c r="DF14" s="681"/>
      <c r="DG14" s="681"/>
      <c r="DH14" s="681"/>
      <c r="DI14" s="681"/>
      <c r="DJ14" s="681"/>
      <c r="DK14" s="681"/>
      <c r="DL14" s="681"/>
      <c r="DM14" s="681"/>
      <c r="DN14" s="681"/>
      <c r="DO14" s="681"/>
      <c r="DP14" s="682"/>
      <c r="DQ14" s="686">
        <v>1576507</v>
      </c>
      <c r="DR14" s="681"/>
      <c r="DS14" s="681"/>
      <c r="DT14" s="681"/>
      <c r="DU14" s="681"/>
      <c r="DV14" s="681"/>
      <c r="DW14" s="681"/>
      <c r="DX14" s="681"/>
      <c r="DY14" s="681"/>
      <c r="DZ14" s="681"/>
      <c r="EA14" s="681"/>
      <c r="EB14" s="681"/>
      <c r="EC14" s="726"/>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245</v>
      </c>
      <c r="S15" s="681"/>
      <c r="T15" s="681"/>
      <c r="U15" s="681"/>
      <c r="V15" s="681"/>
      <c r="W15" s="681"/>
      <c r="X15" s="681"/>
      <c r="Y15" s="682"/>
      <c r="Z15" s="713" t="s">
        <v>244</v>
      </c>
      <c r="AA15" s="713"/>
      <c r="AB15" s="713"/>
      <c r="AC15" s="713"/>
      <c r="AD15" s="714" t="s">
        <v>177</v>
      </c>
      <c r="AE15" s="714"/>
      <c r="AF15" s="714"/>
      <c r="AG15" s="714"/>
      <c r="AH15" s="714"/>
      <c r="AI15" s="714"/>
      <c r="AJ15" s="714"/>
      <c r="AK15" s="714"/>
      <c r="AL15" s="683" t="s">
        <v>244</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606983</v>
      </c>
      <c r="BH15" s="681"/>
      <c r="BI15" s="681"/>
      <c r="BJ15" s="681"/>
      <c r="BK15" s="681"/>
      <c r="BL15" s="681"/>
      <c r="BM15" s="681"/>
      <c r="BN15" s="682"/>
      <c r="BO15" s="713">
        <v>4.5</v>
      </c>
      <c r="BP15" s="713"/>
      <c r="BQ15" s="713"/>
      <c r="BR15" s="713"/>
      <c r="BS15" s="686" t="s">
        <v>177</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7576908</v>
      </c>
      <c r="CS15" s="681"/>
      <c r="CT15" s="681"/>
      <c r="CU15" s="681"/>
      <c r="CV15" s="681"/>
      <c r="CW15" s="681"/>
      <c r="CX15" s="681"/>
      <c r="CY15" s="682"/>
      <c r="CZ15" s="713">
        <v>10.3</v>
      </c>
      <c r="DA15" s="713"/>
      <c r="DB15" s="713"/>
      <c r="DC15" s="713"/>
      <c r="DD15" s="686">
        <v>3256243</v>
      </c>
      <c r="DE15" s="681"/>
      <c r="DF15" s="681"/>
      <c r="DG15" s="681"/>
      <c r="DH15" s="681"/>
      <c r="DI15" s="681"/>
      <c r="DJ15" s="681"/>
      <c r="DK15" s="681"/>
      <c r="DL15" s="681"/>
      <c r="DM15" s="681"/>
      <c r="DN15" s="681"/>
      <c r="DO15" s="681"/>
      <c r="DP15" s="682"/>
      <c r="DQ15" s="686">
        <v>3514396</v>
      </c>
      <c r="DR15" s="681"/>
      <c r="DS15" s="681"/>
      <c r="DT15" s="681"/>
      <c r="DU15" s="681"/>
      <c r="DV15" s="681"/>
      <c r="DW15" s="681"/>
      <c r="DX15" s="681"/>
      <c r="DY15" s="681"/>
      <c r="DZ15" s="681"/>
      <c r="EA15" s="681"/>
      <c r="EB15" s="681"/>
      <c r="EC15" s="726"/>
    </row>
    <row r="16" spans="2:143" ht="11.25" customHeight="1" x14ac:dyDescent="0.15">
      <c r="B16" s="677" t="s">
        <v>263</v>
      </c>
      <c r="C16" s="678"/>
      <c r="D16" s="678"/>
      <c r="E16" s="678"/>
      <c r="F16" s="678"/>
      <c r="G16" s="678"/>
      <c r="H16" s="678"/>
      <c r="I16" s="678"/>
      <c r="J16" s="678"/>
      <c r="K16" s="678"/>
      <c r="L16" s="678"/>
      <c r="M16" s="678"/>
      <c r="N16" s="678"/>
      <c r="O16" s="678"/>
      <c r="P16" s="678"/>
      <c r="Q16" s="679"/>
      <c r="R16" s="680">
        <v>28903</v>
      </c>
      <c r="S16" s="681"/>
      <c r="T16" s="681"/>
      <c r="U16" s="681"/>
      <c r="V16" s="681"/>
      <c r="W16" s="681"/>
      <c r="X16" s="681"/>
      <c r="Y16" s="682"/>
      <c r="Z16" s="713">
        <v>0</v>
      </c>
      <c r="AA16" s="713"/>
      <c r="AB16" s="713"/>
      <c r="AC16" s="713"/>
      <c r="AD16" s="714">
        <v>28903</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3" t="s">
        <v>177</v>
      </c>
      <c r="BP16" s="713"/>
      <c r="BQ16" s="713"/>
      <c r="BR16" s="713"/>
      <c r="BS16" s="686" t="s">
        <v>244</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4682</v>
      </c>
      <c r="CS16" s="681"/>
      <c r="CT16" s="681"/>
      <c r="CU16" s="681"/>
      <c r="CV16" s="681"/>
      <c r="CW16" s="681"/>
      <c r="CX16" s="681"/>
      <c r="CY16" s="682"/>
      <c r="CZ16" s="713">
        <v>0</v>
      </c>
      <c r="DA16" s="713"/>
      <c r="DB16" s="713"/>
      <c r="DC16" s="713"/>
      <c r="DD16" s="686" t="s">
        <v>245</v>
      </c>
      <c r="DE16" s="681"/>
      <c r="DF16" s="681"/>
      <c r="DG16" s="681"/>
      <c r="DH16" s="681"/>
      <c r="DI16" s="681"/>
      <c r="DJ16" s="681"/>
      <c r="DK16" s="681"/>
      <c r="DL16" s="681"/>
      <c r="DM16" s="681"/>
      <c r="DN16" s="681"/>
      <c r="DO16" s="681"/>
      <c r="DP16" s="682"/>
      <c r="DQ16" s="686">
        <v>4682</v>
      </c>
      <c r="DR16" s="681"/>
      <c r="DS16" s="681"/>
      <c r="DT16" s="681"/>
      <c r="DU16" s="681"/>
      <c r="DV16" s="681"/>
      <c r="DW16" s="681"/>
      <c r="DX16" s="681"/>
      <c r="DY16" s="681"/>
      <c r="DZ16" s="681"/>
      <c r="EA16" s="681"/>
      <c r="EB16" s="681"/>
      <c r="EC16" s="726"/>
    </row>
    <row r="17" spans="2:133" ht="11.25" customHeight="1" x14ac:dyDescent="0.15">
      <c r="B17" s="677" t="s">
        <v>266</v>
      </c>
      <c r="C17" s="678"/>
      <c r="D17" s="678"/>
      <c r="E17" s="678"/>
      <c r="F17" s="678"/>
      <c r="G17" s="678"/>
      <c r="H17" s="678"/>
      <c r="I17" s="678"/>
      <c r="J17" s="678"/>
      <c r="K17" s="678"/>
      <c r="L17" s="678"/>
      <c r="M17" s="678"/>
      <c r="N17" s="678"/>
      <c r="O17" s="678"/>
      <c r="P17" s="678"/>
      <c r="Q17" s="679"/>
      <c r="R17" s="680">
        <v>97160</v>
      </c>
      <c r="S17" s="681"/>
      <c r="T17" s="681"/>
      <c r="U17" s="681"/>
      <c r="V17" s="681"/>
      <c r="W17" s="681"/>
      <c r="X17" s="681"/>
      <c r="Y17" s="682"/>
      <c r="Z17" s="713">
        <v>0.1</v>
      </c>
      <c r="AA17" s="713"/>
      <c r="AB17" s="713"/>
      <c r="AC17" s="713"/>
      <c r="AD17" s="714">
        <v>97160</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141</v>
      </c>
      <c r="BH17" s="681"/>
      <c r="BI17" s="681"/>
      <c r="BJ17" s="681"/>
      <c r="BK17" s="681"/>
      <c r="BL17" s="681"/>
      <c r="BM17" s="681"/>
      <c r="BN17" s="682"/>
      <c r="BO17" s="713" t="s">
        <v>177</v>
      </c>
      <c r="BP17" s="713"/>
      <c r="BQ17" s="713"/>
      <c r="BR17" s="713"/>
      <c r="BS17" s="686" t="s">
        <v>244</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7370793</v>
      </c>
      <c r="CS17" s="681"/>
      <c r="CT17" s="681"/>
      <c r="CU17" s="681"/>
      <c r="CV17" s="681"/>
      <c r="CW17" s="681"/>
      <c r="CX17" s="681"/>
      <c r="CY17" s="682"/>
      <c r="CZ17" s="713">
        <v>10</v>
      </c>
      <c r="DA17" s="713"/>
      <c r="DB17" s="713"/>
      <c r="DC17" s="713"/>
      <c r="DD17" s="686" t="s">
        <v>245</v>
      </c>
      <c r="DE17" s="681"/>
      <c r="DF17" s="681"/>
      <c r="DG17" s="681"/>
      <c r="DH17" s="681"/>
      <c r="DI17" s="681"/>
      <c r="DJ17" s="681"/>
      <c r="DK17" s="681"/>
      <c r="DL17" s="681"/>
      <c r="DM17" s="681"/>
      <c r="DN17" s="681"/>
      <c r="DO17" s="681"/>
      <c r="DP17" s="682"/>
      <c r="DQ17" s="686">
        <v>6597306</v>
      </c>
      <c r="DR17" s="681"/>
      <c r="DS17" s="681"/>
      <c r="DT17" s="681"/>
      <c r="DU17" s="681"/>
      <c r="DV17" s="681"/>
      <c r="DW17" s="681"/>
      <c r="DX17" s="681"/>
      <c r="DY17" s="681"/>
      <c r="DZ17" s="681"/>
      <c r="EA17" s="681"/>
      <c r="EB17" s="681"/>
      <c r="EC17" s="726"/>
    </row>
    <row r="18" spans="2:133" ht="11.25" customHeight="1" x14ac:dyDescent="0.15">
      <c r="B18" s="677" t="s">
        <v>269</v>
      </c>
      <c r="C18" s="678"/>
      <c r="D18" s="678"/>
      <c r="E18" s="678"/>
      <c r="F18" s="678"/>
      <c r="G18" s="678"/>
      <c r="H18" s="678"/>
      <c r="I18" s="678"/>
      <c r="J18" s="678"/>
      <c r="K18" s="678"/>
      <c r="L18" s="678"/>
      <c r="M18" s="678"/>
      <c r="N18" s="678"/>
      <c r="O18" s="678"/>
      <c r="P18" s="678"/>
      <c r="Q18" s="679"/>
      <c r="R18" s="680">
        <v>86956</v>
      </c>
      <c r="S18" s="681"/>
      <c r="T18" s="681"/>
      <c r="U18" s="681"/>
      <c r="V18" s="681"/>
      <c r="W18" s="681"/>
      <c r="X18" s="681"/>
      <c r="Y18" s="682"/>
      <c r="Z18" s="713">
        <v>0.1</v>
      </c>
      <c r="AA18" s="713"/>
      <c r="AB18" s="713"/>
      <c r="AC18" s="713"/>
      <c r="AD18" s="714">
        <v>86956</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177</v>
      </c>
      <c r="BH18" s="681"/>
      <c r="BI18" s="681"/>
      <c r="BJ18" s="681"/>
      <c r="BK18" s="681"/>
      <c r="BL18" s="681"/>
      <c r="BM18" s="681"/>
      <c r="BN18" s="682"/>
      <c r="BO18" s="713" t="s">
        <v>245</v>
      </c>
      <c r="BP18" s="713"/>
      <c r="BQ18" s="713"/>
      <c r="BR18" s="713"/>
      <c r="BS18" s="686" t="s">
        <v>177</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v>85399</v>
      </c>
      <c r="CS18" s="681"/>
      <c r="CT18" s="681"/>
      <c r="CU18" s="681"/>
      <c r="CV18" s="681"/>
      <c r="CW18" s="681"/>
      <c r="CX18" s="681"/>
      <c r="CY18" s="682"/>
      <c r="CZ18" s="713">
        <v>0.1</v>
      </c>
      <c r="DA18" s="713"/>
      <c r="DB18" s="713"/>
      <c r="DC18" s="713"/>
      <c r="DD18" s="686" t="s">
        <v>245</v>
      </c>
      <c r="DE18" s="681"/>
      <c r="DF18" s="681"/>
      <c r="DG18" s="681"/>
      <c r="DH18" s="681"/>
      <c r="DI18" s="681"/>
      <c r="DJ18" s="681"/>
      <c r="DK18" s="681"/>
      <c r="DL18" s="681"/>
      <c r="DM18" s="681"/>
      <c r="DN18" s="681"/>
      <c r="DO18" s="681"/>
      <c r="DP18" s="682"/>
      <c r="DQ18" s="686">
        <v>85399</v>
      </c>
      <c r="DR18" s="681"/>
      <c r="DS18" s="681"/>
      <c r="DT18" s="681"/>
      <c r="DU18" s="681"/>
      <c r="DV18" s="681"/>
      <c r="DW18" s="681"/>
      <c r="DX18" s="681"/>
      <c r="DY18" s="681"/>
      <c r="DZ18" s="681"/>
      <c r="EA18" s="681"/>
      <c r="EB18" s="681"/>
      <c r="EC18" s="726"/>
    </row>
    <row r="19" spans="2:133" ht="11.25" customHeight="1" x14ac:dyDescent="0.15">
      <c r="B19" s="677" t="s">
        <v>272</v>
      </c>
      <c r="C19" s="678"/>
      <c r="D19" s="678"/>
      <c r="E19" s="678"/>
      <c r="F19" s="678"/>
      <c r="G19" s="678"/>
      <c r="H19" s="678"/>
      <c r="I19" s="678"/>
      <c r="J19" s="678"/>
      <c r="K19" s="678"/>
      <c r="L19" s="678"/>
      <c r="M19" s="678"/>
      <c r="N19" s="678"/>
      <c r="O19" s="678"/>
      <c r="P19" s="678"/>
      <c r="Q19" s="679"/>
      <c r="R19" s="680">
        <v>65420</v>
      </c>
      <c r="S19" s="681"/>
      <c r="T19" s="681"/>
      <c r="U19" s="681"/>
      <c r="V19" s="681"/>
      <c r="W19" s="681"/>
      <c r="X19" s="681"/>
      <c r="Y19" s="682"/>
      <c r="Z19" s="713">
        <v>0.1</v>
      </c>
      <c r="AA19" s="713"/>
      <c r="AB19" s="713"/>
      <c r="AC19" s="713"/>
      <c r="AD19" s="714">
        <v>65420</v>
      </c>
      <c r="AE19" s="714"/>
      <c r="AF19" s="714"/>
      <c r="AG19" s="714"/>
      <c r="AH19" s="714"/>
      <c r="AI19" s="714"/>
      <c r="AJ19" s="714"/>
      <c r="AK19" s="714"/>
      <c r="AL19" s="683">
        <v>0.2</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878675</v>
      </c>
      <c r="BH19" s="681"/>
      <c r="BI19" s="681"/>
      <c r="BJ19" s="681"/>
      <c r="BK19" s="681"/>
      <c r="BL19" s="681"/>
      <c r="BM19" s="681"/>
      <c r="BN19" s="682"/>
      <c r="BO19" s="713">
        <v>6.5</v>
      </c>
      <c r="BP19" s="713"/>
      <c r="BQ19" s="713"/>
      <c r="BR19" s="713"/>
      <c r="BS19" s="686" t="s">
        <v>177</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177</v>
      </c>
      <c r="CS19" s="681"/>
      <c r="CT19" s="681"/>
      <c r="CU19" s="681"/>
      <c r="CV19" s="681"/>
      <c r="CW19" s="681"/>
      <c r="CX19" s="681"/>
      <c r="CY19" s="682"/>
      <c r="CZ19" s="713" t="s">
        <v>177</v>
      </c>
      <c r="DA19" s="713"/>
      <c r="DB19" s="713"/>
      <c r="DC19" s="713"/>
      <c r="DD19" s="686" t="s">
        <v>244</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6"/>
    </row>
    <row r="20" spans="2:133" ht="11.25" customHeight="1" x14ac:dyDescent="0.15">
      <c r="B20" s="677" t="s">
        <v>275</v>
      </c>
      <c r="C20" s="678"/>
      <c r="D20" s="678"/>
      <c r="E20" s="678"/>
      <c r="F20" s="678"/>
      <c r="G20" s="678"/>
      <c r="H20" s="678"/>
      <c r="I20" s="678"/>
      <c r="J20" s="678"/>
      <c r="K20" s="678"/>
      <c r="L20" s="678"/>
      <c r="M20" s="678"/>
      <c r="N20" s="678"/>
      <c r="O20" s="678"/>
      <c r="P20" s="678"/>
      <c r="Q20" s="679"/>
      <c r="R20" s="680">
        <v>13427</v>
      </c>
      <c r="S20" s="681"/>
      <c r="T20" s="681"/>
      <c r="U20" s="681"/>
      <c r="V20" s="681"/>
      <c r="W20" s="681"/>
      <c r="X20" s="681"/>
      <c r="Y20" s="682"/>
      <c r="Z20" s="713">
        <v>0</v>
      </c>
      <c r="AA20" s="713"/>
      <c r="AB20" s="713"/>
      <c r="AC20" s="713"/>
      <c r="AD20" s="714">
        <v>13427</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878675</v>
      </c>
      <c r="BH20" s="681"/>
      <c r="BI20" s="681"/>
      <c r="BJ20" s="681"/>
      <c r="BK20" s="681"/>
      <c r="BL20" s="681"/>
      <c r="BM20" s="681"/>
      <c r="BN20" s="682"/>
      <c r="BO20" s="713">
        <v>6.5</v>
      </c>
      <c r="BP20" s="713"/>
      <c r="BQ20" s="713"/>
      <c r="BR20" s="713"/>
      <c r="BS20" s="686" t="s">
        <v>244</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73706009</v>
      </c>
      <c r="CS20" s="681"/>
      <c r="CT20" s="681"/>
      <c r="CU20" s="681"/>
      <c r="CV20" s="681"/>
      <c r="CW20" s="681"/>
      <c r="CX20" s="681"/>
      <c r="CY20" s="682"/>
      <c r="CZ20" s="713">
        <v>100</v>
      </c>
      <c r="DA20" s="713"/>
      <c r="DB20" s="713"/>
      <c r="DC20" s="713"/>
      <c r="DD20" s="686">
        <v>10010161</v>
      </c>
      <c r="DE20" s="681"/>
      <c r="DF20" s="681"/>
      <c r="DG20" s="681"/>
      <c r="DH20" s="681"/>
      <c r="DI20" s="681"/>
      <c r="DJ20" s="681"/>
      <c r="DK20" s="681"/>
      <c r="DL20" s="681"/>
      <c r="DM20" s="681"/>
      <c r="DN20" s="681"/>
      <c r="DO20" s="681"/>
      <c r="DP20" s="682"/>
      <c r="DQ20" s="686">
        <v>38976403</v>
      </c>
      <c r="DR20" s="681"/>
      <c r="DS20" s="681"/>
      <c r="DT20" s="681"/>
      <c r="DU20" s="681"/>
      <c r="DV20" s="681"/>
      <c r="DW20" s="681"/>
      <c r="DX20" s="681"/>
      <c r="DY20" s="681"/>
      <c r="DZ20" s="681"/>
      <c r="EA20" s="681"/>
      <c r="EB20" s="681"/>
      <c r="EC20" s="726"/>
    </row>
    <row r="21" spans="2:133" ht="11.25" customHeight="1" x14ac:dyDescent="0.15">
      <c r="B21" s="677" t="s">
        <v>278</v>
      </c>
      <c r="C21" s="678"/>
      <c r="D21" s="678"/>
      <c r="E21" s="678"/>
      <c r="F21" s="678"/>
      <c r="G21" s="678"/>
      <c r="H21" s="678"/>
      <c r="I21" s="678"/>
      <c r="J21" s="678"/>
      <c r="K21" s="678"/>
      <c r="L21" s="678"/>
      <c r="M21" s="678"/>
      <c r="N21" s="678"/>
      <c r="O21" s="678"/>
      <c r="P21" s="678"/>
      <c r="Q21" s="679"/>
      <c r="R21" s="680">
        <v>8109</v>
      </c>
      <c r="S21" s="681"/>
      <c r="T21" s="681"/>
      <c r="U21" s="681"/>
      <c r="V21" s="681"/>
      <c r="W21" s="681"/>
      <c r="X21" s="681"/>
      <c r="Y21" s="682"/>
      <c r="Z21" s="713">
        <v>0</v>
      </c>
      <c r="AA21" s="713"/>
      <c r="AB21" s="713"/>
      <c r="AC21" s="713"/>
      <c r="AD21" s="714">
        <v>8109</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v>17398</v>
      </c>
      <c r="BH21" s="681"/>
      <c r="BI21" s="681"/>
      <c r="BJ21" s="681"/>
      <c r="BK21" s="681"/>
      <c r="BL21" s="681"/>
      <c r="BM21" s="681"/>
      <c r="BN21" s="682"/>
      <c r="BO21" s="713">
        <v>0.1</v>
      </c>
      <c r="BP21" s="713"/>
      <c r="BQ21" s="713"/>
      <c r="BR21" s="713"/>
      <c r="BS21" s="686" t="s">
        <v>244</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13730935</v>
      </c>
      <c r="S22" s="681"/>
      <c r="T22" s="681"/>
      <c r="U22" s="681"/>
      <c r="V22" s="681"/>
      <c r="W22" s="681"/>
      <c r="X22" s="681"/>
      <c r="Y22" s="682"/>
      <c r="Z22" s="713">
        <v>18.2</v>
      </c>
      <c r="AA22" s="713"/>
      <c r="AB22" s="713"/>
      <c r="AC22" s="713"/>
      <c r="AD22" s="714">
        <v>12471311</v>
      </c>
      <c r="AE22" s="714"/>
      <c r="AF22" s="714"/>
      <c r="AG22" s="714"/>
      <c r="AH22" s="714"/>
      <c r="AI22" s="714"/>
      <c r="AJ22" s="714"/>
      <c r="AK22" s="714"/>
      <c r="AL22" s="683">
        <v>43.8</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244</v>
      </c>
      <c r="BH22" s="681"/>
      <c r="BI22" s="681"/>
      <c r="BJ22" s="681"/>
      <c r="BK22" s="681"/>
      <c r="BL22" s="681"/>
      <c r="BM22" s="681"/>
      <c r="BN22" s="682"/>
      <c r="BO22" s="713" t="s">
        <v>177</v>
      </c>
      <c r="BP22" s="713"/>
      <c r="BQ22" s="713"/>
      <c r="BR22" s="713"/>
      <c r="BS22" s="686" t="s">
        <v>177</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12471311</v>
      </c>
      <c r="S23" s="681"/>
      <c r="T23" s="681"/>
      <c r="U23" s="681"/>
      <c r="V23" s="681"/>
      <c r="W23" s="681"/>
      <c r="X23" s="681"/>
      <c r="Y23" s="682"/>
      <c r="Z23" s="713">
        <v>16.5</v>
      </c>
      <c r="AA23" s="713"/>
      <c r="AB23" s="713"/>
      <c r="AC23" s="713"/>
      <c r="AD23" s="714">
        <v>12471311</v>
      </c>
      <c r="AE23" s="714"/>
      <c r="AF23" s="714"/>
      <c r="AG23" s="714"/>
      <c r="AH23" s="714"/>
      <c r="AI23" s="714"/>
      <c r="AJ23" s="714"/>
      <c r="AK23" s="714"/>
      <c r="AL23" s="683">
        <v>43.8</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v>861277</v>
      </c>
      <c r="BH23" s="681"/>
      <c r="BI23" s="681"/>
      <c r="BJ23" s="681"/>
      <c r="BK23" s="681"/>
      <c r="BL23" s="681"/>
      <c r="BM23" s="681"/>
      <c r="BN23" s="682"/>
      <c r="BO23" s="713">
        <v>6.3</v>
      </c>
      <c r="BP23" s="713"/>
      <c r="BQ23" s="713"/>
      <c r="BR23" s="713"/>
      <c r="BS23" s="686" t="s">
        <v>177</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1259624</v>
      </c>
      <c r="S24" s="681"/>
      <c r="T24" s="681"/>
      <c r="U24" s="681"/>
      <c r="V24" s="681"/>
      <c r="W24" s="681"/>
      <c r="X24" s="681"/>
      <c r="Y24" s="682"/>
      <c r="Z24" s="713">
        <v>1.7</v>
      </c>
      <c r="AA24" s="713"/>
      <c r="AB24" s="713"/>
      <c r="AC24" s="713"/>
      <c r="AD24" s="714" t="s">
        <v>141</v>
      </c>
      <c r="AE24" s="714"/>
      <c r="AF24" s="714"/>
      <c r="AG24" s="714"/>
      <c r="AH24" s="714"/>
      <c r="AI24" s="714"/>
      <c r="AJ24" s="714"/>
      <c r="AK24" s="714"/>
      <c r="AL24" s="683" t="s">
        <v>141</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177</v>
      </c>
      <c r="BH24" s="681"/>
      <c r="BI24" s="681"/>
      <c r="BJ24" s="681"/>
      <c r="BK24" s="681"/>
      <c r="BL24" s="681"/>
      <c r="BM24" s="681"/>
      <c r="BN24" s="682"/>
      <c r="BO24" s="713" t="s">
        <v>244</v>
      </c>
      <c r="BP24" s="713"/>
      <c r="BQ24" s="713"/>
      <c r="BR24" s="713"/>
      <c r="BS24" s="686" t="s">
        <v>177</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24276081</v>
      </c>
      <c r="CS24" s="736"/>
      <c r="CT24" s="736"/>
      <c r="CU24" s="736"/>
      <c r="CV24" s="736"/>
      <c r="CW24" s="736"/>
      <c r="CX24" s="736"/>
      <c r="CY24" s="779"/>
      <c r="CZ24" s="780">
        <v>32.9</v>
      </c>
      <c r="DA24" s="755"/>
      <c r="DB24" s="755"/>
      <c r="DC24" s="783"/>
      <c r="DD24" s="778">
        <v>15658319</v>
      </c>
      <c r="DE24" s="736"/>
      <c r="DF24" s="736"/>
      <c r="DG24" s="736"/>
      <c r="DH24" s="736"/>
      <c r="DI24" s="736"/>
      <c r="DJ24" s="736"/>
      <c r="DK24" s="779"/>
      <c r="DL24" s="778">
        <v>15007867</v>
      </c>
      <c r="DM24" s="736"/>
      <c r="DN24" s="736"/>
      <c r="DO24" s="736"/>
      <c r="DP24" s="736"/>
      <c r="DQ24" s="736"/>
      <c r="DR24" s="736"/>
      <c r="DS24" s="736"/>
      <c r="DT24" s="736"/>
      <c r="DU24" s="736"/>
      <c r="DV24" s="779"/>
      <c r="DW24" s="780">
        <v>50.6</v>
      </c>
      <c r="DX24" s="755"/>
      <c r="DY24" s="755"/>
      <c r="DZ24" s="755"/>
      <c r="EA24" s="755"/>
      <c r="EB24" s="755"/>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177</v>
      </c>
      <c r="AA25" s="713"/>
      <c r="AB25" s="713"/>
      <c r="AC25" s="713"/>
      <c r="AD25" s="714" t="s">
        <v>244</v>
      </c>
      <c r="AE25" s="714"/>
      <c r="AF25" s="714"/>
      <c r="AG25" s="714"/>
      <c r="AH25" s="714"/>
      <c r="AI25" s="714"/>
      <c r="AJ25" s="714"/>
      <c r="AK25" s="714"/>
      <c r="AL25" s="683" t="s">
        <v>245</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245</v>
      </c>
      <c r="BH25" s="681"/>
      <c r="BI25" s="681"/>
      <c r="BJ25" s="681"/>
      <c r="BK25" s="681"/>
      <c r="BL25" s="681"/>
      <c r="BM25" s="681"/>
      <c r="BN25" s="682"/>
      <c r="BO25" s="713" t="s">
        <v>141</v>
      </c>
      <c r="BP25" s="713"/>
      <c r="BQ25" s="713"/>
      <c r="BR25" s="713"/>
      <c r="BS25" s="686" t="s">
        <v>245</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7216563</v>
      </c>
      <c r="CS25" s="699"/>
      <c r="CT25" s="699"/>
      <c r="CU25" s="699"/>
      <c r="CV25" s="699"/>
      <c r="CW25" s="699"/>
      <c r="CX25" s="699"/>
      <c r="CY25" s="700"/>
      <c r="CZ25" s="683">
        <v>9.8000000000000007</v>
      </c>
      <c r="DA25" s="701"/>
      <c r="DB25" s="701"/>
      <c r="DC25" s="702"/>
      <c r="DD25" s="686">
        <v>6630159</v>
      </c>
      <c r="DE25" s="699"/>
      <c r="DF25" s="699"/>
      <c r="DG25" s="699"/>
      <c r="DH25" s="699"/>
      <c r="DI25" s="699"/>
      <c r="DJ25" s="699"/>
      <c r="DK25" s="700"/>
      <c r="DL25" s="686">
        <v>6134003</v>
      </c>
      <c r="DM25" s="699"/>
      <c r="DN25" s="699"/>
      <c r="DO25" s="699"/>
      <c r="DP25" s="699"/>
      <c r="DQ25" s="699"/>
      <c r="DR25" s="699"/>
      <c r="DS25" s="699"/>
      <c r="DT25" s="699"/>
      <c r="DU25" s="699"/>
      <c r="DV25" s="700"/>
      <c r="DW25" s="683">
        <v>20.7</v>
      </c>
      <c r="DX25" s="701"/>
      <c r="DY25" s="701"/>
      <c r="DZ25" s="701"/>
      <c r="EA25" s="701"/>
      <c r="EB25" s="701"/>
      <c r="EC25" s="719"/>
    </row>
    <row r="26" spans="2:133" ht="11.25" customHeight="1" x14ac:dyDescent="0.15">
      <c r="B26" s="677" t="s">
        <v>296</v>
      </c>
      <c r="C26" s="678"/>
      <c r="D26" s="678"/>
      <c r="E26" s="678"/>
      <c r="F26" s="678"/>
      <c r="G26" s="678"/>
      <c r="H26" s="678"/>
      <c r="I26" s="678"/>
      <c r="J26" s="678"/>
      <c r="K26" s="678"/>
      <c r="L26" s="678"/>
      <c r="M26" s="678"/>
      <c r="N26" s="678"/>
      <c r="O26" s="678"/>
      <c r="P26" s="678"/>
      <c r="Q26" s="679"/>
      <c r="R26" s="680">
        <v>30425546</v>
      </c>
      <c r="S26" s="681"/>
      <c r="T26" s="681"/>
      <c r="U26" s="681"/>
      <c r="V26" s="681"/>
      <c r="W26" s="681"/>
      <c r="X26" s="681"/>
      <c r="Y26" s="682"/>
      <c r="Z26" s="713">
        <v>40.299999999999997</v>
      </c>
      <c r="AA26" s="713"/>
      <c r="AB26" s="713"/>
      <c r="AC26" s="713"/>
      <c r="AD26" s="714">
        <v>28304644</v>
      </c>
      <c r="AE26" s="714"/>
      <c r="AF26" s="714"/>
      <c r="AG26" s="714"/>
      <c r="AH26" s="714"/>
      <c r="AI26" s="714"/>
      <c r="AJ26" s="714"/>
      <c r="AK26" s="714"/>
      <c r="AL26" s="683">
        <v>99.5</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244</v>
      </c>
      <c r="BH26" s="681"/>
      <c r="BI26" s="681"/>
      <c r="BJ26" s="681"/>
      <c r="BK26" s="681"/>
      <c r="BL26" s="681"/>
      <c r="BM26" s="681"/>
      <c r="BN26" s="682"/>
      <c r="BO26" s="713" t="s">
        <v>177</v>
      </c>
      <c r="BP26" s="713"/>
      <c r="BQ26" s="713"/>
      <c r="BR26" s="713"/>
      <c r="BS26" s="686" t="s">
        <v>177</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4140749</v>
      </c>
      <c r="CS26" s="681"/>
      <c r="CT26" s="681"/>
      <c r="CU26" s="681"/>
      <c r="CV26" s="681"/>
      <c r="CW26" s="681"/>
      <c r="CX26" s="681"/>
      <c r="CY26" s="682"/>
      <c r="CZ26" s="683">
        <v>5.6</v>
      </c>
      <c r="DA26" s="701"/>
      <c r="DB26" s="701"/>
      <c r="DC26" s="702"/>
      <c r="DD26" s="686">
        <v>3797247</v>
      </c>
      <c r="DE26" s="681"/>
      <c r="DF26" s="681"/>
      <c r="DG26" s="681"/>
      <c r="DH26" s="681"/>
      <c r="DI26" s="681"/>
      <c r="DJ26" s="681"/>
      <c r="DK26" s="682"/>
      <c r="DL26" s="686" t="s">
        <v>177</v>
      </c>
      <c r="DM26" s="681"/>
      <c r="DN26" s="681"/>
      <c r="DO26" s="681"/>
      <c r="DP26" s="681"/>
      <c r="DQ26" s="681"/>
      <c r="DR26" s="681"/>
      <c r="DS26" s="681"/>
      <c r="DT26" s="681"/>
      <c r="DU26" s="681"/>
      <c r="DV26" s="682"/>
      <c r="DW26" s="683" t="s">
        <v>245</v>
      </c>
      <c r="DX26" s="701"/>
      <c r="DY26" s="701"/>
      <c r="DZ26" s="701"/>
      <c r="EA26" s="701"/>
      <c r="EB26" s="701"/>
      <c r="EC26" s="719"/>
    </row>
    <row r="27" spans="2:133" ht="11.25" customHeight="1" x14ac:dyDescent="0.15">
      <c r="B27" s="677" t="s">
        <v>299</v>
      </c>
      <c r="C27" s="678"/>
      <c r="D27" s="678"/>
      <c r="E27" s="678"/>
      <c r="F27" s="678"/>
      <c r="G27" s="678"/>
      <c r="H27" s="678"/>
      <c r="I27" s="678"/>
      <c r="J27" s="678"/>
      <c r="K27" s="678"/>
      <c r="L27" s="678"/>
      <c r="M27" s="678"/>
      <c r="N27" s="678"/>
      <c r="O27" s="678"/>
      <c r="P27" s="678"/>
      <c r="Q27" s="679"/>
      <c r="R27" s="680">
        <v>17543</v>
      </c>
      <c r="S27" s="681"/>
      <c r="T27" s="681"/>
      <c r="U27" s="681"/>
      <c r="V27" s="681"/>
      <c r="W27" s="681"/>
      <c r="X27" s="681"/>
      <c r="Y27" s="682"/>
      <c r="Z27" s="713">
        <v>0</v>
      </c>
      <c r="AA27" s="713"/>
      <c r="AB27" s="713"/>
      <c r="AC27" s="713"/>
      <c r="AD27" s="714">
        <v>17543</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13575152</v>
      </c>
      <c r="BH27" s="681"/>
      <c r="BI27" s="681"/>
      <c r="BJ27" s="681"/>
      <c r="BK27" s="681"/>
      <c r="BL27" s="681"/>
      <c r="BM27" s="681"/>
      <c r="BN27" s="682"/>
      <c r="BO27" s="713">
        <v>100</v>
      </c>
      <c r="BP27" s="713"/>
      <c r="BQ27" s="713"/>
      <c r="BR27" s="713"/>
      <c r="BS27" s="686">
        <v>139098</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9688725</v>
      </c>
      <c r="CS27" s="699"/>
      <c r="CT27" s="699"/>
      <c r="CU27" s="699"/>
      <c r="CV27" s="699"/>
      <c r="CW27" s="699"/>
      <c r="CX27" s="699"/>
      <c r="CY27" s="700"/>
      <c r="CZ27" s="683">
        <v>13.1</v>
      </c>
      <c r="DA27" s="701"/>
      <c r="DB27" s="701"/>
      <c r="DC27" s="702"/>
      <c r="DD27" s="686">
        <v>2430854</v>
      </c>
      <c r="DE27" s="699"/>
      <c r="DF27" s="699"/>
      <c r="DG27" s="699"/>
      <c r="DH27" s="699"/>
      <c r="DI27" s="699"/>
      <c r="DJ27" s="699"/>
      <c r="DK27" s="700"/>
      <c r="DL27" s="686">
        <v>2281649</v>
      </c>
      <c r="DM27" s="699"/>
      <c r="DN27" s="699"/>
      <c r="DO27" s="699"/>
      <c r="DP27" s="699"/>
      <c r="DQ27" s="699"/>
      <c r="DR27" s="699"/>
      <c r="DS27" s="699"/>
      <c r="DT27" s="699"/>
      <c r="DU27" s="699"/>
      <c r="DV27" s="700"/>
      <c r="DW27" s="683">
        <v>7.7</v>
      </c>
      <c r="DX27" s="701"/>
      <c r="DY27" s="701"/>
      <c r="DZ27" s="701"/>
      <c r="EA27" s="701"/>
      <c r="EB27" s="701"/>
      <c r="EC27" s="719"/>
    </row>
    <row r="28" spans="2:133" ht="11.25" customHeight="1" x14ac:dyDescent="0.15">
      <c r="B28" s="677" t="s">
        <v>302</v>
      </c>
      <c r="C28" s="678"/>
      <c r="D28" s="678"/>
      <c r="E28" s="678"/>
      <c r="F28" s="678"/>
      <c r="G28" s="678"/>
      <c r="H28" s="678"/>
      <c r="I28" s="678"/>
      <c r="J28" s="678"/>
      <c r="K28" s="678"/>
      <c r="L28" s="678"/>
      <c r="M28" s="678"/>
      <c r="N28" s="678"/>
      <c r="O28" s="678"/>
      <c r="P28" s="678"/>
      <c r="Q28" s="679"/>
      <c r="R28" s="680">
        <v>182618</v>
      </c>
      <c r="S28" s="681"/>
      <c r="T28" s="681"/>
      <c r="U28" s="681"/>
      <c r="V28" s="681"/>
      <c r="W28" s="681"/>
      <c r="X28" s="681"/>
      <c r="Y28" s="682"/>
      <c r="Z28" s="713">
        <v>0.2</v>
      </c>
      <c r="AA28" s="713"/>
      <c r="AB28" s="713"/>
      <c r="AC28" s="713"/>
      <c r="AD28" s="714" t="s">
        <v>177</v>
      </c>
      <c r="AE28" s="714"/>
      <c r="AF28" s="714"/>
      <c r="AG28" s="714"/>
      <c r="AH28" s="714"/>
      <c r="AI28" s="714"/>
      <c r="AJ28" s="714"/>
      <c r="AK28" s="714"/>
      <c r="AL28" s="683" t="s">
        <v>177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7370793</v>
      </c>
      <c r="CS28" s="681"/>
      <c r="CT28" s="681"/>
      <c r="CU28" s="681"/>
      <c r="CV28" s="681"/>
      <c r="CW28" s="681"/>
      <c r="CX28" s="681"/>
      <c r="CY28" s="682"/>
      <c r="CZ28" s="683">
        <v>10</v>
      </c>
      <c r="DA28" s="701"/>
      <c r="DB28" s="701"/>
      <c r="DC28" s="702"/>
      <c r="DD28" s="686">
        <v>6597306</v>
      </c>
      <c r="DE28" s="681"/>
      <c r="DF28" s="681"/>
      <c r="DG28" s="681"/>
      <c r="DH28" s="681"/>
      <c r="DI28" s="681"/>
      <c r="DJ28" s="681"/>
      <c r="DK28" s="682"/>
      <c r="DL28" s="686">
        <v>6592215</v>
      </c>
      <c r="DM28" s="681"/>
      <c r="DN28" s="681"/>
      <c r="DO28" s="681"/>
      <c r="DP28" s="681"/>
      <c r="DQ28" s="681"/>
      <c r="DR28" s="681"/>
      <c r="DS28" s="681"/>
      <c r="DT28" s="681"/>
      <c r="DU28" s="681"/>
      <c r="DV28" s="682"/>
      <c r="DW28" s="683">
        <v>22.2</v>
      </c>
      <c r="DX28" s="701"/>
      <c r="DY28" s="701"/>
      <c r="DZ28" s="701"/>
      <c r="EA28" s="701"/>
      <c r="EB28" s="701"/>
      <c r="EC28" s="719"/>
    </row>
    <row r="29" spans="2:133" ht="11.25" customHeight="1" x14ac:dyDescent="0.15">
      <c r="B29" s="677" t="s">
        <v>304</v>
      </c>
      <c r="C29" s="678"/>
      <c r="D29" s="678"/>
      <c r="E29" s="678"/>
      <c r="F29" s="678"/>
      <c r="G29" s="678"/>
      <c r="H29" s="678"/>
      <c r="I29" s="678"/>
      <c r="J29" s="678"/>
      <c r="K29" s="678"/>
      <c r="L29" s="678"/>
      <c r="M29" s="678"/>
      <c r="N29" s="678"/>
      <c r="O29" s="678"/>
      <c r="P29" s="678"/>
      <c r="Q29" s="679"/>
      <c r="R29" s="680">
        <v>351276</v>
      </c>
      <c r="S29" s="681"/>
      <c r="T29" s="681"/>
      <c r="U29" s="681"/>
      <c r="V29" s="681"/>
      <c r="W29" s="681"/>
      <c r="X29" s="681"/>
      <c r="Y29" s="682"/>
      <c r="Z29" s="713">
        <v>0.5</v>
      </c>
      <c r="AA29" s="713"/>
      <c r="AB29" s="713"/>
      <c r="AC29" s="713"/>
      <c r="AD29" s="714">
        <v>31690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7370716</v>
      </c>
      <c r="CS29" s="699"/>
      <c r="CT29" s="699"/>
      <c r="CU29" s="699"/>
      <c r="CV29" s="699"/>
      <c r="CW29" s="699"/>
      <c r="CX29" s="699"/>
      <c r="CY29" s="700"/>
      <c r="CZ29" s="683">
        <v>10</v>
      </c>
      <c r="DA29" s="701"/>
      <c r="DB29" s="701"/>
      <c r="DC29" s="702"/>
      <c r="DD29" s="686">
        <v>6597229</v>
      </c>
      <c r="DE29" s="699"/>
      <c r="DF29" s="699"/>
      <c r="DG29" s="699"/>
      <c r="DH29" s="699"/>
      <c r="DI29" s="699"/>
      <c r="DJ29" s="699"/>
      <c r="DK29" s="700"/>
      <c r="DL29" s="686">
        <v>6592138</v>
      </c>
      <c r="DM29" s="699"/>
      <c r="DN29" s="699"/>
      <c r="DO29" s="699"/>
      <c r="DP29" s="699"/>
      <c r="DQ29" s="699"/>
      <c r="DR29" s="699"/>
      <c r="DS29" s="699"/>
      <c r="DT29" s="699"/>
      <c r="DU29" s="699"/>
      <c r="DV29" s="700"/>
      <c r="DW29" s="683">
        <v>22.2</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73927</v>
      </c>
      <c r="S30" s="681"/>
      <c r="T30" s="681"/>
      <c r="U30" s="681"/>
      <c r="V30" s="681"/>
      <c r="W30" s="681"/>
      <c r="X30" s="681"/>
      <c r="Y30" s="682"/>
      <c r="Z30" s="713">
        <v>0.1</v>
      </c>
      <c r="AA30" s="713"/>
      <c r="AB30" s="713"/>
      <c r="AC30" s="713"/>
      <c r="AD30" s="714" t="s">
        <v>244</v>
      </c>
      <c r="AE30" s="714"/>
      <c r="AF30" s="714"/>
      <c r="AG30" s="714"/>
      <c r="AH30" s="714"/>
      <c r="AI30" s="714"/>
      <c r="AJ30" s="714"/>
      <c r="AK30" s="714"/>
      <c r="AL30" s="683" t="s">
        <v>177</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7054866</v>
      </c>
      <c r="CS30" s="681"/>
      <c r="CT30" s="681"/>
      <c r="CU30" s="681"/>
      <c r="CV30" s="681"/>
      <c r="CW30" s="681"/>
      <c r="CX30" s="681"/>
      <c r="CY30" s="682"/>
      <c r="CZ30" s="683">
        <v>9.6</v>
      </c>
      <c r="DA30" s="701"/>
      <c r="DB30" s="701"/>
      <c r="DC30" s="702"/>
      <c r="DD30" s="686">
        <v>6347159</v>
      </c>
      <c r="DE30" s="681"/>
      <c r="DF30" s="681"/>
      <c r="DG30" s="681"/>
      <c r="DH30" s="681"/>
      <c r="DI30" s="681"/>
      <c r="DJ30" s="681"/>
      <c r="DK30" s="682"/>
      <c r="DL30" s="686">
        <v>6342068</v>
      </c>
      <c r="DM30" s="681"/>
      <c r="DN30" s="681"/>
      <c r="DO30" s="681"/>
      <c r="DP30" s="681"/>
      <c r="DQ30" s="681"/>
      <c r="DR30" s="681"/>
      <c r="DS30" s="681"/>
      <c r="DT30" s="681"/>
      <c r="DU30" s="681"/>
      <c r="DV30" s="682"/>
      <c r="DW30" s="683">
        <v>21.4</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20689471</v>
      </c>
      <c r="S31" s="681"/>
      <c r="T31" s="681"/>
      <c r="U31" s="681"/>
      <c r="V31" s="681"/>
      <c r="W31" s="681"/>
      <c r="X31" s="681"/>
      <c r="Y31" s="682"/>
      <c r="Z31" s="713">
        <v>27.4</v>
      </c>
      <c r="AA31" s="713"/>
      <c r="AB31" s="713"/>
      <c r="AC31" s="713"/>
      <c r="AD31" s="714" t="s">
        <v>177</v>
      </c>
      <c r="AE31" s="714"/>
      <c r="AF31" s="714"/>
      <c r="AG31" s="714"/>
      <c r="AH31" s="714"/>
      <c r="AI31" s="714"/>
      <c r="AJ31" s="714"/>
      <c r="AK31" s="714"/>
      <c r="AL31" s="683" t="s">
        <v>177</v>
      </c>
      <c r="AM31" s="684"/>
      <c r="AN31" s="684"/>
      <c r="AO31" s="715"/>
      <c r="AP31" s="757" t="s">
        <v>312</v>
      </c>
      <c r="AQ31" s="758"/>
      <c r="AR31" s="758"/>
      <c r="AS31" s="758"/>
      <c r="AT31" s="763" t="s">
        <v>313</v>
      </c>
      <c r="AU31" s="231"/>
      <c r="AV31" s="231"/>
      <c r="AW31" s="231"/>
      <c r="AX31" s="750" t="s">
        <v>189</v>
      </c>
      <c r="AY31" s="751"/>
      <c r="AZ31" s="751"/>
      <c r="BA31" s="751"/>
      <c r="BB31" s="751"/>
      <c r="BC31" s="751"/>
      <c r="BD31" s="751"/>
      <c r="BE31" s="751"/>
      <c r="BF31" s="752"/>
      <c r="BG31" s="753">
        <v>99</v>
      </c>
      <c r="BH31" s="754"/>
      <c r="BI31" s="754"/>
      <c r="BJ31" s="754"/>
      <c r="BK31" s="754"/>
      <c r="BL31" s="754"/>
      <c r="BM31" s="755">
        <v>97</v>
      </c>
      <c r="BN31" s="754"/>
      <c r="BO31" s="754"/>
      <c r="BP31" s="754"/>
      <c r="BQ31" s="756"/>
      <c r="BR31" s="753">
        <v>99.3</v>
      </c>
      <c r="BS31" s="754"/>
      <c r="BT31" s="754"/>
      <c r="BU31" s="754"/>
      <c r="BV31" s="754"/>
      <c r="BW31" s="754"/>
      <c r="BX31" s="755">
        <v>96.8</v>
      </c>
      <c r="BY31" s="754"/>
      <c r="BZ31" s="754"/>
      <c r="CA31" s="754"/>
      <c r="CB31" s="756"/>
      <c r="CD31" s="771"/>
      <c r="CE31" s="772"/>
      <c r="CF31" s="727" t="s">
        <v>314</v>
      </c>
      <c r="CG31" s="724"/>
      <c r="CH31" s="724"/>
      <c r="CI31" s="724"/>
      <c r="CJ31" s="724"/>
      <c r="CK31" s="724"/>
      <c r="CL31" s="724"/>
      <c r="CM31" s="724"/>
      <c r="CN31" s="724"/>
      <c r="CO31" s="724"/>
      <c r="CP31" s="724"/>
      <c r="CQ31" s="725"/>
      <c r="CR31" s="680">
        <v>315850</v>
      </c>
      <c r="CS31" s="699"/>
      <c r="CT31" s="699"/>
      <c r="CU31" s="699"/>
      <c r="CV31" s="699"/>
      <c r="CW31" s="699"/>
      <c r="CX31" s="699"/>
      <c r="CY31" s="700"/>
      <c r="CZ31" s="683">
        <v>0.4</v>
      </c>
      <c r="DA31" s="701"/>
      <c r="DB31" s="701"/>
      <c r="DC31" s="702"/>
      <c r="DD31" s="686">
        <v>250070</v>
      </c>
      <c r="DE31" s="699"/>
      <c r="DF31" s="699"/>
      <c r="DG31" s="699"/>
      <c r="DH31" s="699"/>
      <c r="DI31" s="699"/>
      <c r="DJ31" s="699"/>
      <c r="DK31" s="700"/>
      <c r="DL31" s="686">
        <v>250070</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47" t="s">
        <v>315</v>
      </c>
      <c r="C32" s="748"/>
      <c r="D32" s="748"/>
      <c r="E32" s="748"/>
      <c r="F32" s="748"/>
      <c r="G32" s="748"/>
      <c r="H32" s="748"/>
      <c r="I32" s="748"/>
      <c r="J32" s="748"/>
      <c r="K32" s="748"/>
      <c r="L32" s="748"/>
      <c r="M32" s="748"/>
      <c r="N32" s="748"/>
      <c r="O32" s="748"/>
      <c r="P32" s="748"/>
      <c r="Q32" s="749"/>
      <c r="R32" s="680" t="s">
        <v>244</v>
      </c>
      <c r="S32" s="681"/>
      <c r="T32" s="681"/>
      <c r="U32" s="681"/>
      <c r="V32" s="681"/>
      <c r="W32" s="681"/>
      <c r="X32" s="681"/>
      <c r="Y32" s="682"/>
      <c r="Z32" s="713" t="s">
        <v>177</v>
      </c>
      <c r="AA32" s="713"/>
      <c r="AB32" s="713"/>
      <c r="AC32" s="713"/>
      <c r="AD32" s="714" t="s">
        <v>244</v>
      </c>
      <c r="AE32" s="714"/>
      <c r="AF32" s="714"/>
      <c r="AG32" s="714"/>
      <c r="AH32" s="714"/>
      <c r="AI32" s="714"/>
      <c r="AJ32" s="714"/>
      <c r="AK32" s="714"/>
      <c r="AL32" s="683" t="s">
        <v>177</v>
      </c>
      <c r="AM32" s="684"/>
      <c r="AN32" s="684"/>
      <c r="AO32" s="715"/>
      <c r="AP32" s="759"/>
      <c r="AQ32" s="760"/>
      <c r="AR32" s="760"/>
      <c r="AS32" s="760"/>
      <c r="AT32" s="764"/>
      <c r="AU32" s="230" t="s">
        <v>316</v>
      </c>
      <c r="AV32" s="230"/>
      <c r="AW32" s="230"/>
      <c r="AX32" s="677" t="s">
        <v>317</v>
      </c>
      <c r="AY32" s="678"/>
      <c r="AZ32" s="678"/>
      <c r="BA32" s="678"/>
      <c r="BB32" s="678"/>
      <c r="BC32" s="678"/>
      <c r="BD32" s="678"/>
      <c r="BE32" s="678"/>
      <c r="BF32" s="679"/>
      <c r="BG32" s="745">
        <v>99.2</v>
      </c>
      <c r="BH32" s="699"/>
      <c r="BI32" s="699"/>
      <c r="BJ32" s="699"/>
      <c r="BK32" s="699"/>
      <c r="BL32" s="699"/>
      <c r="BM32" s="684">
        <v>97.8</v>
      </c>
      <c r="BN32" s="746"/>
      <c r="BO32" s="746"/>
      <c r="BP32" s="746"/>
      <c r="BQ32" s="723"/>
      <c r="BR32" s="745">
        <v>99.5</v>
      </c>
      <c r="BS32" s="699"/>
      <c r="BT32" s="699"/>
      <c r="BU32" s="699"/>
      <c r="BV32" s="699"/>
      <c r="BW32" s="699"/>
      <c r="BX32" s="684">
        <v>98.1</v>
      </c>
      <c r="BY32" s="746"/>
      <c r="BZ32" s="746"/>
      <c r="CA32" s="746"/>
      <c r="CB32" s="723"/>
      <c r="CD32" s="773"/>
      <c r="CE32" s="774"/>
      <c r="CF32" s="727" t="s">
        <v>318</v>
      </c>
      <c r="CG32" s="724"/>
      <c r="CH32" s="724"/>
      <c r="CI32" s="724"/>
      <c r="CJ32" s="724"/>
      <c r="CK32" s="724"/>
      <c r="CL32" s="724"/>
      <c r="CM32" s="724"/>
      <c r="CN32" s="724"/>
      <c r="CO32" s="724"/>
      <c r="CP32" s="724"/>
      <c r="CQ32" s="725"/>
      <c r="CR32" s="680">
        <v>77</v>
      </c>
      <c r="CS32" s="681"/>
      <c r="CT32" s="681"/>
      <c r="CU32" s="681"/>
      <c r="CV32" s="681"/>
      <c r="CW32" s="681"/>
      <c r="CX32" s="681"/>
      <c r="CY32" s="682"/>
      <c r="CZ32" s="683">
        <v>0</v>
      </c>
      <c r="DA32" s="701"/>
      <c r="DB32" s="701"/>
      <c r="DC32" s="702"/>
      <c r="DD32" s="686">
        <v>77</v>
      </c>
      <c r="DE32" s="681"/>
      <c r="DF32" s="681"/>
      <c r="DG32" s="681"/>
      <c r="DH32" s="681"/>
      <c r="DI32" s="681"/>
      <c r="DJ32" s="681"/>
      <c r="DK32" s="682"/>
      <c r="DL32" s="686">
        <v>77</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5593472</v>
      </c>
      <c r="S33" s="681"/>
      <c r="T33" s="681"/>
      <c r="U33" s="681"/>
      <c r="V33" s="681"/>
      <c r="W33" s="681"/>
      <c r="X33" s="681"/>
      <c r="Y33" s="682"/>
      <c r="Z33" s="713">
        <v>7.4</v>
      </c>
      <c r="AA33" s="713"/>
      <c r="AB33" s="713"/>
      <c r="AC33" s="713"/>
      <c r="AD33" s="714" t="s">
        <v>244</v>
      </c>
      <c r="AE33" s="714"/>
      <c r="AF33" s="714"/>
      <c r="AG33" s="714"/>
      <c r="AH33" s="714"/>
      <c r="AI33" s="714"/>
      <c r="AJ33" s="714"/>
      <c r="AK33" s="714"/>
      <c r="AL33" s="683" t="s">
        <v>245</v>
      </c>
      <c r="AM33" s="684"/>
      <c r="AN33" s="684"/>
      <c r="AO33" s="715"/>
      <c r="AP33" s="761"/>
      <c r="AQ33" s="762"/>
      <c r="AR33" s="762"/>
      <c r="AS33" s="762"/>
      <c r="AT33" s="765"/>
      <c r="AU33" s="232"/>
      <c r="AV33" s="232"/>
      <c r="AW33" s="232"/>
      <c r="AX33" s="661" t="s">
        <v>320</v>
      </c>
      <c r="AY33" s="662"/>
      <c r="AZ33" s="662"/>
      <c r="BA33" s="662"/>
      <c r="BB33" s="662"/>
      <c r="BC33" s="662"/>
      <c r="BD33" s="662"/>
      <c r="BE33" s="662"/>
      <c r="BF33" s="663"/>
      <c r="BG33" s="744">
        <v>98.8</v>
      </c>
      <c r="BH33" s="665"/>
      <c r="BI33" s="665"/>
      <c r="BJ33" s="665"/>
      <c r="BK33" s="665"/>
      <c r="BL33" s="665"/>
      <c r="BM33" s="707">
        <v>96.1</v>
      </c>
      <c r="BN33" s="665"/>
      <c r="BO33" s="665"/>
      <c r="BP33" s="665"/>
      <c r="BQ33" s="709"/>
      <c r="BR33" s="744">
        <v>99</v>
      </c>
      <c r="BS33" s="665"/>
      <c r="BT33" s="665"/>
      <c r="BU33" s="665"/>
      <c r="BV33" s="665"/>
      <c r="BW33" s="665"/>
      <c r="BX33" s="707">
        <v>95.6</v>
      </c>
      <c r="BY33" s="665"/>
      <c r="BZ33" s="665"/>
      <c r="CA33" s="665"/>
      <c r="CB33" s="709"/>
      <c r="CD33" s="727" t="s">
        <v>321</v>
      </c>
      <c r="CE33" s="724"/>
      <c r="CF33" s="724"/>
      <c r="CG33" s="724"/>
      <c r="CH33" s="724"/>
      <c r="CI33" s="724"/>
      <c r="CJ33" s="724"/>
      <c r="CK33" s="724"/>
      <c r="CL33" s="724"/>
      <c r="CM33" s="724"/>
      <c r="CN33" s="724"/>
      <c r="CO33" s="724"/>
      <c r="CP33" s="724"/>
      <c r="CQ33" s="725"/>
      <c r="CR33" s="680">
        <v>39415085</v>
      </c>
      <c r="CS33" s="699"/>
      <c r="CT33" s="699"/>
      <c r="CU33" s="699"/>
      <c r="CV33" s="699"/>
      <c r="CW33" s="699"/>
      <c r="CX33" s="699"/>
      <c r="CY33" s="700"/>
      <c r="CZ33" s="683">
        <v>53.5</v>
      </c>
      <c r="DA33" s="701"/>
      <c r="DB33" s="701"/>
      <c r="DC33" s="702"/>
      <c r="DD33" s="686">
        <v>21792673</v>
      </c>
      <c r="DE33" s="699"/>
      <c r="DF33" s="699"/>
      <c r="DG33" s="699"/>
      <c r="DH33" s="699"/>
      <c r="DI33" s="699"/>
      <c r="DJ33" s="699"/>
      <c r="DK33" s="700"/>
      <c r="DL33" s="686">
        <v>12791114</v>
      </c>
      <c r="DM33" s="699"/>
      <c r="DN33" s="699"/>
      <c r="DO33" s="699"/>
      <c r="DP33" s="699"/>
      <c r="DQ33" s="699"/>
      <c r="DR33" s="699"/>
      <c r="DS33" s="699"/>
      <c r="DT33" s="699"/>
      <c r="DU33" s="699"/>
      <c r="DV33" s="700"/>
      <c r="DW33" s="683">
        <v>43.2</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163554</v>
      </c>
      <c r="S34" s="681"/>
      <c r="T34" s="681"/>
      <c r="U34" s="681"/>
      <c r="V34" s="681"/>
      <c r="W34" s="681"/>
      <c r="X34" s="681"/>
      <c r="Y34" s="682"/>
      <c r="Z34" s="713">
        <v>0.2</v>
      </c>
      <c r="AA34" s="713"/>
      <c r="AB34" s="713"/>
      <c r="AC34" s="713"/>
      <c r="AD34" s="714">
        <v>4992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7405275</v>
      </c>
      <c r="CS34" s="681"/>
      <c r="CT34" s="681"/>
      <c r="CU34" s="681"/>
      <c r="CV34" s="681"/>
      <c r="CW34" s="681"/>
      <c r="CX34" s="681"/>
      <c r="CY34" s="682"/>
      <c r="CZ34" s="683">
        <v>10</v>
      </c>
      <c r="DA34" s="701"/>
      <c r="DB34" s="701"/>
      <c r="DC34" s="702"/>
      <c r="DD34" s="686">
        <v>5742894</v>
      </c>
      <c r="DE34" s="681"/>
      <c r="DF34" s="681"/>
      <c r="DG34" s="681"/>
      <c r="DH34" s="681"/>
      <c r="DI34" s="681"/>
      <c r="DJ34" s="681"/>
      <c r="DK34" s="682"/>
      <c r="DL34" s="686">
        <v>3638702</v>
      </c>
      <c r="DM34" s="681"/>
      <c r="DN34" s="681"/>
      <c r="DO34" s="681"/>
      <c r="DP34" s="681"/>
      <c r="DQ34" s="681"/>
      <c r="DR34" s="681"/>
      <c r="DS34" s="681"/>
      <c r="DT34" s="681"/>
      <c r="DU34" s="681"/>
      <c r="DV34" s="682"/>
      <c r="DW34" s="683">
        <v>12.3</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2991582</v>
      </c>
      <c r="S35" s="681"/>
      <c r="T35" s="681"/>
      <c r="U35" s="681"/>
      <c r="V35" s="681"/>
      <c r="W35" s="681"/>
      <c r="X35" s="681"/>
      <c r="Y35" s="682"/>
      <c r="Z35" s="713">
        <v>4</v>
      </c>
      <c r="AA35" s="713"/>
      <c r="AB35" s="713"/>
      <c r="AC35" s="713"/>
      <c r="AD35" s="714" t="s">
        <v>245</v>
      </c>
      <c r="AE35" s="714"/>
      <c r="AF35" s="714"/>
      <c r="AG35" s="714"/>
      <c r="AH35" s="714"/>
      <c r="AI35" s="714"/>
      <c r="AJ35" s="714"/>
      <c r="AK35" s="714"/>
      <c r="AL35" s="683" t="s">
        <v>177</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917106</v>
      </c>
      <c r="CS35" s="699"/>
      <c r="CT35" s="699"/>
      <c r="CU35" s="699"/>
      <c r="CV35" s="699"/>
      <c r="CW35" s="699"/>
      <c r="CX35" s="699"/>
      <c r="CY35" s="700"/>
      <c r="CZ35" s="683">
        <v>1.2</v>
      </c>
      <c r="DA35" s="701"/>
      <c r="DB35" s="701"/>
      <c r="DC35" s="702"/>
      <c r="DD35" s="686">
        <v>788564</v>
      </c>
      <c r="DE35" s="699"/>
      <c r="DF35" s="699"/>
      <c r="DG35" s="699"/>
      <c r="DH35" s="699"/>
      <c r="DI35" s="699"/>
      <c r="DJ35" s="699"/>
      <c r="DK35" s="700"/>
      <c r="DL35" s="686">
        <v>661477</v>
      </c>
      <c r="DM35" s="699"/>
      <c r="DN35" s="699"/>
      <c r="DO35" s="699"/>
      <c r="DP35" s="699"/>
      <c r="DQ35" s="699"/>
      <c r="DR35" s="699"/>
      <c r="DS35" s="699"/>
      <c r="DT35" s="699"/>
      <c r="DU35" s="699"/>
      <c r="DV35" s="700"/>
      <c r="DW35" s="683">
        <v>2.2000000000000002</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3793998</v>
      </c>
      <c r="S36" s="681"/>
      <c r="T36" s="681"/>
      <c r="U36" s="681"/>
      <c r="V36" s="681"/>
      <c r="W36" s="681"/>
      <c r="X36" s="681"/>
      <c r="Y36" s="682"/>
      <c r="Z36" s="713">
        <v>5</v>
      </c>
      <c r="AA36" s="713"/>
      <c r="AB36" s="713"/>
      <c r="AC36" s="713"/>
      <c r="AD36" s="714" t="s">
        <v>177</v>
      </c>
      <c r="AE36" s="714"/>
      <c r="AF36" s="714"/>
      <c r="AG36" s="714"/>
      <c r="AH36" s="714"/>
      <c r="AI36" s="714"/>
      <c r="AJ36" s="714"/>
      <c r="AK36" s="714"/>
      <c r="AL36" s="683" t="s">
        <v>244</v>
      </c>
      <c r="AM36" s="684"/>
      <c r="AN36" s="684"/>
      <c r="AO36" s="715"/>
      <c r="AP36" s="235"/>
      <c r="AQ36" s="732" t="s">
        <v>329</v>
      </c>
      <c r="AR36" s="733"/>
      <c r="AS36" s="733"/>
      <c r="AT36" s="733"/>
      <c r="AU36" s="733"/>
      <c r="AV36" s="733"/>
      <c r="AW36" s="733"/>
      <c r="AX36" s="733"/>
      <c r="AY36" s="734"/>
      <c r="AZ36" s="735">
        <v>7141437</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41989</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20253069</v>
      </c>
      <c r="CS36" s="681"/>
      <c r="CT36" s="681"/>
      <c r="CU36" s="681"/>
      <c r="CV36" s="681"/>
      <c r="CW36" s="681"/>
      <c r="CX36" s="681"/>
      <c r="CY36" s="682"/>
      <c r="CZ36" s="683">
        <v>27.5</v>
      </c>
      <c r="DA36" s="701"/>
      <c r="DB36" s="701"/>
      <c r="DC36" s="702"/>
      <c r="DD36" s="686">
        <v>8655146</v>
      </c>
      <c r="DE36" s="681"/>
      <c r="DF36" s="681"/>
      <c r="DG36" s="681"/>
      <c r="DH36" s="681"/>
      <c r="DI36" s="681"/>
      <c r="DJ36" s="681"/>
      <c r="DK36" s="682"/>
      <c r="DL36" s="686">
        <v>4967902</v>
      </c>
      <c r="DM36" s="681"/>
      <c r="DN36" s="681"/>
      <c r="DO36" s="681"/>
      <c r="DP36" s="681"/>
      <c r="DQ36" s="681"/>
      <c r="DR36" s="681"/>
      <c r="DS36" s="681"/>
      <c r="DT36" s="681"/>
      <c r="DU36" s="681"/>
      <c r="DV36" s="682"/>
      <c r="DW36" s="683">
        <v>16.8</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1520713</v>
      </c>
      <c r="S37" s="681"/>
      <c r="T37" s="681"/>
      <c r="U37" s="681"/>
      <c r="V37" s="681"/>
      <c r="W37" s="681"/>
      <c r="X37" s="681"/>
      <c r="Y37" s="682"/>
      <c r="Z37" s="713">
        <v>2</v>
      </c>
      <c r="AA37" s="713"/>
      <c r="AB37" s="713"/>
      <c r="AC37" s="713"/>
      <c r="AD37" s="714" t="s">
        <v>177</v>
      </c>
      <c r="AE37" s="714"/>
      <c r="AF37" s="714"/>
      <c r="AG37" s="714"/>
      <c r="AH37" s="714"/>
      <c r="AI37" s="714"/>
      <c r="AJ37" s="714"/>
      <c r="AK37" s="714"/>
      <c r="AL37" s="683" t="s">
        <v>177</v>
      </c>
      <c r="AM37" s="684"/>
      <c r="AN37" s="684"/>
      <c r="AO37" s="715"/>
      <c r="AQ37" s="720" t="s">
        <v>333</v>
      </c>
      <c r="AR37" s="721"/>
      <c r="AS37" s="721"/>
      <c r="AT37" s="721"/>
      <c r="AU37" s="721"/>
      <c r="AV37" s="721"/>
      <c r="AW37" s="721"/>
      <c r="AX37" s="721"/>
      <c r="AY37" s="722"/>
      <c r="AZ37" s="680">
        <v>2520816</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-60651</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2160968</v>
      </c>
      <c r="CS37" s="699"/>
      <c r="CT37" s="699"/>
      <c r="CU37" s="699"/>
      <c r="CV37" s="699"/>
      <c r="CW37" s="699"/>
      <c r="CX37" s="699"/>
      <c r="CY37" s="700"/>
      <c r="CZ37" s="683">
        <v>2.9</v>
      </c>
      <c r="DA37" s="701"/>
      <c r="DB37" s="701"/>
      <c r="DC37" s="702"/>
      <c r="DD37" s="686">
        <v>2021668</v>
      </c>
      <c r="DE37" s="699"/>
      <c r="DF37" s="699"/>
      <c r="DG37" s="699"/>
      <c r="DH37" s="699"/>
      <c r="DI37" s="699"/>
      <c r="DJ37" s="699"/>
      <c r="DK37" s="700"/>
      <c r="DL37" s="686">
        <v>1518109</v>
      </c>
      <c r="DM37" s="699"/>
      <c r="DN37" s="699"/>
      <c r="DO37" s="699"/>
      <c r="DP37" s="699"/>
      <c r="DQ37" s="699"/>
      <c r="DR37" s="699"/>
      <c r="DS37" s="699"/>
      <c r="DT37" s="699"/>
      <c r="DU37" s="699"/>
      <c r="DV37" s="700"/>
      <c r="DW37" s="683">
        <v>5.0999999999999996</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3703995</v>
      </c>
      <c r="S38" s="681"/>
      <c r="T38" s="681"/>
      <c r="U38" s="681"/>
      <c r="V38" s="681"/>
      <c r="W38" s="681"/>
      <c r="X38" s="681"/>
      <c r="Y38" s="682"/>
      <c r="Z38" s="713">
        <v>4.9000000000000004</v>
      </c>
      <c r="AA38" s="713"/>
      <c r="AB38" s="713"/>
      <c r="AC38" s="713"/>
      <c r="AD38" s="714">
        <v>101955</v>
      </c>
      <c r="AE38" s="714"/>
      <c r="AF38" s="714"/>
      <c r="AG38" s="714"/>
      <c r="AH38" s="714"/>
      <c r="AI38" s="714"/>
      <c r="AJ38" s="714"/>
      <c r="AK38" s="714"/>
      <c r="AL38" s="683">
        <v>0.4</v>
      </c>
      <c r="AM38" s="684"/>
      <c r="AN38" s="684"/>
      <c r="AO38" s="715"/>
      <c r="AQ38" s="720" t="s">
        <v>337</v>
      </c>
      <c r="AR38" s="721"/>
      <c r="AS38" s="721"/>
      <c r="AT38" s="721"/>
      <c r="AU38" s="721"/>
      <c r="AV38" s="721"/>
      <c r="AW38" s="721"/>
      <c r="AX38" s="721"/>
      <c r="AY38" s="722"/>
      <c r="AZ38" s="680">
        <v>162559</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13990</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4446251</v>
      </c>
      <c r="CS38" s="681"/>
      <c r="CT38" s="681"/>
      <c r="CU38" s="681"/>
      <c r="CV38" s="681"/>
      <c r="CW38" s="681"/>
      <c r="CX38" s="681"/>
      <c r="CY38" s="682"/>
      <c r="CZ38" s="683">
        <v>6</v>
      </c>
      <c r="DA38" s="701"/>
      <c r="DB38" s="701"/>
      <c r="DC38" s="702"/>
      <c r="DD38" s="686">
        <v>3677466</v>
      </c>
      <c r="DE38" s="681"/>
      <c r="DF38" s="681"/>
      <c r="DG38" s="681"/>
      <c r="DH38" s="681"/>
      <c r="DI38" s="681"/>
      <c r="DJ38" s="681"/>
      <c r="DK38" s="682"/>
      <c r="DL38" s="686">
        <v>3514598</v>
      </c>
      <c r="DM38" s="681"/>
      <c r="DN38" s="681"/>
      <c r="DO38" s="681"/>
      <c r="DP38" s="681"/>
      <c r="DQ38" s="681"/>
      <c r="DR38" s="681"/>
      <c r="DS38" s="681"/>
      <c r="DT38" s="681"/>
      <c r="DU38" s="681"/>
      <c r="DV38" s="682"/>
      <c r="DW38" s="683">
        <v>11.9</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5998000</v>
      </c>
      <c r="S39" s="681"/>
      <c r="T39" s="681"/>
      <c r="U39" s="681"/>
      <c r="V39" s="681"/>
      <c r="W39" s="681"/>
      <c r="X39" s="681"/>
      <c r="Y39" s="682"/>
      <c r="Z39" s="713">
        <v>7.9</v>
      </c>
      <c r="AA39" s="713"/>
      <c r="AB39" s="713"/>
      <c r="AC39" s="713"/>
      <c r="AD39" s="714" t="s">
        <v>245</v>
      </c>
      <c r="AE39" s="714"/>
      <c r="AF39" s="714"/>
      <c r="AG39" s="714"/>
      <c r="AH39" s="714"/>
      <c r="AI39" s="714"/>
      <c r="AJ39" s="714"/>
      <c r="AK39" s="714"/>
      <c r="AL39" s="683" t="s">
        <v>141</v>
      </c>
      <c r="AM39" s="684"/>
      <c r="AN39" s="684"/>
      <c r="AO39" s="715"/>
      <c r="AQ39" s="720" t="s">
        <v>341</v>
      </c>
      <c r="AR39" s="721"/>
      <c r="AS39" s="721"/>
      <c r="AT39" s="721"/>
      <c r="AU39" s="721"/>
      <c r="AV39" s="721"/>
      <c r="AW39" s="721"/>
      <c r="AX39" s="721"/>
      <c r="AY39" s="722"/>
      <c r="AZ39" s="680">
        <v>72400</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21460</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3659163</v>
      </c>
      <c r="CS39" s="699"/>
      <c r="CT39" s="699"/>
      <c r="CU39" s="699"/>
      <c r="CV39" s="699"/>
      <c r="CW39" s="699"/>
      <c r="CX39" s="699"/>
      <c r="CY39" s="700"/>
      <c r="CZ39" s="683">
        <v>5</v>
      </c>
      <c r="DA39" s="701"/>
      <c r="DB39" s="701"/>
      <c r="DC39" s="702"/>
      <c r="DD39" s="686">
        <v>2912867</v>
      </c>
      <c r="DE39" s="699"/>
      <c r="DF39" s="699"/>
      <c r="DG39" s="699"/>
      <c r="DH39" s="699"/>
      <c r="DI39" s="699"/>
      <c r="DJ39" s="699"/>
      <c r="DK39" s="700"/>
      <c r="DL39" s="686" t="s">
        <v>141</v>
      </c>
      <c r="DM39" s="699"/>
      <c r="DN39" s="699"/>
      <c r="DO39" s="699"/>
      <c r="DP39" s="699"/>
      <c r="DQ39" s="699"/>
      <c r="DR39" s="699"/>
      <c r="DS39" s="699"/>
      <c r="DT39" s="699"/>
      <c r="DU39" s="699"/>
      <c r="DV39" s="700"/>
      <c r="DW39" s="683" t="s">
        <v>177</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177</v>
      </c>
      <c r="S40" s="681"/>
      <c r="T40" s="681"/>
      <c r="U40" s="681"/>
      <c r="V40" s="681"/>
      <c r="W40" s="681"/>
      <c r="X40" s="681"/>
      <c r="Y40" s="682"/>
      <c r="Z40" s="713" t="s">
        <v>177</v>
      </c>
      <c r="AA40" s="713"/>
      <c r="AB40" s="713"/>
      <c r="AC40" s="713"/>
      <c r="AD40" s="714" t="s">
        <v>244</v>
      </c>
      <c r="AE40" s="714"/>
      <c r="AF40" s="714"/>
      <c r="AG40" s="714"/>
      <c r="AH40" s="714"/>
      <c r="AI40" s="714"/>
      <c r="AJ40" s="714"/>
      <c r="AK40" s="714"/>
      <c r="AL40" s="683" t="s">
        <v>177</v>
      </c>
      <c r="AM40" s="684"/>
      <c r="AN40" s="684"/>
      <c r="AO40" s="715"/>
      <c r="AQ40" s="720" t="s">
        <v>345</v>
      </c>
      <c r="AR40" s="721"/>
      <c r="AS40" s="721"/>
      <c r="AT40" s="721"/>
      <c r="AU40" s="721"/>
      <c r="AV40" s="721"/>
      <c r="AW40" s="721"/>
      <c r="AX40" s="721"/>
      <c r="AY40" s="722"/>
      <c r="AZ40" s="680">
        <v>44795</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89</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2734221</v>
      </c>
      <c r="CS40" s="681"/>
      <c r="CT40" s="681"/>
      <c r="CU40" s="681"/>
      <c r="CV40" s="681"/>
      <c r="CW40" s="681"/>
      <c r="CX40" s="681"/>
      <c r="CY40" s="682"/>
      <c r="CZ40" s="683">
        <v>3.7</v>
      </c>
      <c r="DA40" s="701"/>
      <c r="DB40" s="701"/>
      <c r="DC40" s="702"/>
      <c r="DD40" s="686">
        <v>15736</v>
      </c>
      <c r="DE40" s="681"/>
      <c r="DF40" s="681"/>
      <c r="DG40" s="681"/>
      <c r="DH40" s="681"/>
      <c r="DI40" s="681"/>
      <c r="DJ40" s="681"/>
      <c r="DK40" s="682"/>
      <c r="DL40" s="686">
        <v>8435</v>
      </c>
      <c r="DM40" s="681"/>
      <c r="DN40" s="681"/>
      <c r="DO40" s="681"/>
      <c r="DP40" s="681"/>
      <c r="DQ40" s="681"/>
      <c r="DR40" s="681"/>
      <c r="DS40" s="681"/>
      <c r="DT40" s="681"/>
      <c r="DU40" s="681"/>
      <c r="DV40" s="682"/>
      <c r="DW40" s="683">
        <v>0</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177</v>
      </c>
      <c r="AA41" s="713"/>
      <c r="AB41" s="713"/>
      <c r="AC41" s="713"/>
      <c r="AD41" s="714" t="s">
        <v>177</v>
      </c>
      <c r="AE41" s="714"/>
      <c r="AF41" s="714"/>
      <c r="AG41" s="714"/>
      <c r="AH41" s="714"/>
      <c r="AI41" s="714"/>
      <c r="AJ41" s="714"/>
      <c r="AK41" s="714"/>
      <c r="AL41" s="683" t="s">
        <v>244</v>
      </c>
      <c r="AM41" s="684"/>
      <c r="AN41" s="684"/>
      <c r="AO41" s="715"/>
      <c r="AQ41" s="720" t="s">
        <v>350</v>
      </c>
      <c r="AR41" s="721"/>
      <c r="AS41" s="721"/>
      <c r="AT41" s="721"/>
      <c r="AU41" s="721"/>
      <c r="AV41" s="721"/>
      <c r="AW41" s="721"/>
      <c r="AX41" s="721"/>
      <c r="AY41" s="722"/>
      <c r="AZ41" s="680">
        <v>881819</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177</v>
      </c>
      <c r="CS41" s="699"/>
      <c r="CT41" s="699"/>
      <c r="CU41" s="699"/>
      <c r="CV41" s="699"/>
      <c r="CW41" s="699"/>
      <c r="CX41" s="699"/>
      <c r="CY41" s="700"/>
      <c r="CZ41" s="683" t="s">
        <v>245</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1174500</v>
      </c>
      <c r="S42" s="681"/>
      <c r="T42" s="681"/>
      <c r="U42" s="681"/>
      <c r="V42" s="681"/>
      <c r="W42" s="681"/>
      <c r="X42" s="681"/>
      <c r="Y42" s="682"/>
      <c r="Z42" s="713">
        <v>1.6</v>
      </c>
      <c r="AA42" s="713"/>
      <c r="AB42" s="713"/>
      <c r="AC42" s="713"/>
      <c r="AD42" s="714" t="s">
        <v>244</v>
      </c>
      <c r="AE42" s="714"/>
      <c r="AF42" s="714"/>
      <c r="AG42" s="714"/>
      <c r="AH42" s="714"/>
      <c r="AI42" s="714"/>
      <c r="AJ42" s="714"/>
      <c r="AK42" s="714"/>
      <c r="AL42" s="683" t="s">
        <v>244</v>
      </c>
      <c r="AM42" s="684"/>
      <c r="AN42" s="684"/>
      <c r="AO42" s="715"/>
      <c r="AQ42" s="716" t="s">
        <v>354</v>
      </c>
      <c r="AR42" s="717"/>
      <c r="AS42" s="717"/>
      <c r="AT42" s="717"/>
      <c r="AU42" s="717"/>
      <c r="AV42" s="717"/>
      <c r="AW42" s="717"/>
      <c r="AX42" s="717"/>
      <c r="AY42" s="718"/>
      <c r="AZ42" s="664">
        <v>3459048</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332</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10014843</v>
      </c>
      <c r="CS42" s="681"/>
      <c r="CT42" s="681"/>
      <c r="CU42" s="681"/>
      <c r="CV42" s="681"/>
      <c r="CW42" s="681"/>
      <c r="CX42" s="681"/>
      <c r="CY42" s="682"/>
      <c r="CZ42" s="683">
        <v>13.6</v>
      </c>
      <c r="DA42" s="684"/>
      <c r="DB42" s="684"/>
      <c r="DC42" s="685"/>
      <c r="DD42" s="686">
        <v>1525411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75505695</v>
      </c>
      <c r="S43" s="703"/>
      <c r="T43" s="703"/>
      <c r="U43" s="703"/>
      <c r="V43" s="703"/>
      <c r="W43" s="703"/>
      <c r="X43" s="703"/>
      <c r="Y43" s="704"/>
      <c r="Z43" s="705">
        <v>100</v>
      </c>
      <c r="AA43" s="705"/>
      <c r="AB43" s="705"/>
      <c r="AC43" s="705"/>
      <c r="AD43" s="706">
        <v>28460824</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354892</v>
      </c>
      <c r="CS43" s="699"/>
      <c r="CT43" s="699"/>
      <c r="CU43" s="699"/>
      <c r="CV43" s="699"/>
      <c r="CW43" s="699"/>
      <c r="CX43" s="699"/>
      <c r="CY43" s="700"/>
      <c r="CZ43" s="683">
        <v>0.5</v>
      </c>
      <c r="DA43" s="701"/>
      <c r="DB43" s="701"/>
      <c r="DC43" s="702"/>
      <c r="DD43" s="686">
        <v>354892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10010161</v>
      </c>
      <c r="CS44" s="681"/>
      <c r="CT44" s="681"/>
      <c r="CU44" s="681"/>
      <c r="CV44" s="681"/>
      <c r="CW44" s="681"/>
      <c r="CX44" s="681"/>
      <c r="CY44" s="682"/>
      <c r="CZ44" s="683">
        <v>13.6</v>
      </c>
      <c r="DA44" s="684"/>
      <c r="DB44" s="684"/>
      <c r="DC44" s="685"/>
      <c r="DD44" s="686">
        <v>1520729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7563729</v>
      </c>
      <c r="CS45" s="699"/>
      <c r="CT45" s="699"/>
      <c r="CU45" s="699"/>
      <c r="CV45" s="699"/>
      <c r="CW45" s="699"/>
      <c r="CX45" s="699"/>
      <c r="CY45" s="700"/>
      <c r="CZ45" s="683">
        <v>10.3</v>
      </c>
      <c r="DA45" s="701"/>
      <c r="DB45" s="701"/>
      <c r="DC45" s="702"/>
      <c r="DD45" s="686">
        <v>718627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1955187</v>
      </c>
      <c r="CS46" s="681"/>
      <c r="CT46" s="681"/>
      <c r="CU46" s="681"/>
      <c r="CV46" s="681"/>
      <c r="CW46" s="681"/>
      <c r="CX46" s="681"/>
      <c r="CY46" s="682"/>
      <c r="CZ46" s="683">
        <v>2.7</v>
      </c>
      <c r="DA46" s="684"/>
      <c r="DB46" s="684"/>
      <c r="DC46" s="685"/>
      <c r="DD46" s="686">
        <v>777554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4682</v>
      </c>
      <c r="CS47" s="699"/>
      <c r="CT47" s="699"/>
      <c r="CU47" s="699"/>
      <c r="CV47" s="699"/>
      <c r="CW47" s="699"/>
      <c r="CX47" s="699"/>
      <c r="CY47" s="700"/>
      <c r="CZ47" s="683">
        <v>0</v>
      </c>
      <c r="DA47" s="701"/>
      <c r="DB47" s="701"/>
      <c r="DC47" s="702"/>
      <c r="DD47" s="686">
        <v>4682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177</v>
      </c>
      <c r="CS48" s="681"/>
      <c r="CT48" s="681"/>
      <c r="CU48" s="681"/>
      <c r="CV48" s="681"/>
      <c r="CW48" s="681"/>
      <c r="CX48" s="681"/>
      <c r="CY48" s="682"/>
      <c r="CZ48" s="683" t="s">
        <v>177</v>
      </c>
      <c r="DA48" s="684"/>
      <c r="DB48" s="684"/>
      <c r="DC48" s="685"/>
      <c r="DD48" s="686" t="s">
        <v>177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73706009</v>
      </c>
      <c r="CS49" s="665"/>
      <c r="CT49" s="665"/>
      <c r="CU49" s="665"/>
      <c r="CV49" s="665"/>
      <c r="CW49" s="665"/>
      <c r="CX49" s="665"/>
      <c r="CY49" s="666"/>
      <c r="CZ49" s="667">
        <v>100</v>
      </c>
      <c r="DA49" s="668"/>
      <c r="DB49" s="668"/>
      <c r="DC49" s="669"/>
      <c r="DD49" s="670">
        <v>38976403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dm+XddfzYsca/nJ54tsuFwmBQtHFQ95GgrZIdVMw5NRf17CvLvFWaqUoIdpHYGp3pWY0sJFOwUyYmRjONq8hA==" saltValue="wBiD5xBYmexHuwv645CT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c r="R7" s="1200"/>
      <c r="S7" s="1200"/>
      <c r="T7" s="1200"/>
      <c r="U7" s="1200"/>
      <c r="V7" s="1200"/>
      <c r="W7" s="1200"/>
      <c r="X7" s="1200"/>
      <c r="Y7" s="1200"/>
      <c r="Z7" s="1200"/>
      <c r="AA7" s="1200"/>
      <c r="AB7" s="1200"/>
      <c r="AC7" s="1200"/>
      <c r="AD7" s="1200"/>
      <c r="AE7" s="1201"/>
      <c r="AF7" s="1202">
        <v>1650</v>
      </c>
      <c r="AG7" s="1203"/>
      <c r="AH7" s="1203"/>
      <c r="AI7" s="1203"/>
      <c r="AJ7" s="1204"/>
      <c r="AK7" s="1186"/>
      <c r="AL7" s="1187"/>
      <c r="AM7" s="1187"/>
      <c r="AN7" s="1187"/>
      <c r="AO7" s="1187"/>
      <c r="AP7" s="1187"/>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26" t="s">
        <v>391</v>
      </c>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v>-3</v>
      </c>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392</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1647</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c r="R28" s="1149"/>
      <c r="S28" s="1149"/>
      <c r="T28" s="1149"/>
      <c r="U28" s="1149"/>
      <c r="V28" s="1149"/>
      <c r="W28" s="1149"/>
      <c r="X28" s="1149"/>
      <c r="Y28" s="1149"/>
      <c r="Z28" s="1149"/>
      <c r="AA28" s="1149"/>
      <c r="AB28" s="1149"/>
      <c r="AC28" s="1149"/>
      <c r="AD28" s="1149"/>
      <c r="AE28" s="1150"/>
      <c r="AF28" s="1151">
        <v>42</v>
      </c>
      <c r="AG28" s="1149"/>
      <c r="AH28" s="1149"/>
      <c r="AI28" s="1149"/>
      <c r="AJ28" s="1152"/>
      <c r="AK28" s="1153"/>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407</v>
      </c>
      <c r="C29" s="1127"/>
      <c r="D29" s="1127"/>
      <c r="E29" s="1127"/>
      <c r="F29" s="1127"/>
      <c r="G29" s="1127"/>
      <c r="H29" s="1127"/>
      <c r="I29" s="1127"/>
      <c r="J29" s="1127"/>
      <c r="K29" s="1127"/>
      <c r="L29" s="1127"/>
      <c r="M29" s="1127"/>
      <c r="N29" s="1127"/>
      <c r="O29" s="1127"/>
      <c r="P29" s="1128"/>
      <c r="Q29" s="1138"/>
      <c r="R29" s="1139"/>
      <c r="S29" s="1139"/>
      <c r="T29" s="1139"/>
      <c r="U29" s="1139"/>
      <c r="V29" s="1139"/>
      <c r="W29" s="1139"/>
      <c r="X29" s="1139"/>
      <c r="Y29" s="1139"/>
      <c r="Z29" s="1139"/>
      <c r="AA29" s="1139"/>
      <c r="AB29" s="1139"/>
      <c r="AC29" s="1139"/>
      <c r="AD29" s="1139"/>
      <c r="AE29" s="1140"/>
      <c r="AF29" s="1132">
        <v>298</v>
      </c>
      <c r="AG29" s="1133"/>
      <c r="AH29" s="1133"/>
      <c r="AI29" s="1133"/>
      <c r="AJ29" s="1134"/>
      <c r="AK29" s="1075"/>
      <c r="AL29" s="1066"/>
      <c r="AM29" s="1066"/>
      <c r="AN29" s="1066"/>
      <c r="AO29" s="1066"/>
      <c r="AP29" s="1066"/>
      <c r="AQ29" s="1066"/>
      <c r="AR29" s="1066"/>
      <c r="AS29" s="1066"/>
      <c r="AT29" s="1066"/>
      <c r="AU29" s="1066"/>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408</v>
      </c>
      <c r="C30" s="1127"/>
      <c r="D30" s="1127"/>
      <c r="E30" s="1127"/>
      <c r="F30" s="1127"/>
      <c r="G30" s="1127"/>
      <c r="H30" s="1127"/>
      <c r="I30" s="1127"/>
      <c r="J30" s="1127"/>
      <c r="K30" s="1127"/>
      <c r="L30" s="1127"/>
      <c r="M30" s="1127"/>
      <c r="N30" s="1127"/>
      <c r="O30" s="1127"/>
      <c r="P30" s="1128"/>
      <c r="Q30" s="1138"/>
      <c r="R30" s="1139"/>
      <c r="S30" s="1139"/>
      <c r="T30" s="1139"/>
      <c r="U30" s="1139"/>
      <c r="V30" s="1139"/>
      <c r="W30" s="1139"/>
      <c r="X30" s="1139"/>
      <c r="Y30" s="1139"/>
      <c r="Z30" s="1139"/>
      <c r="AA30" s="1139"/>
      <c r="AB30" s="1139"/>
      <c r="AC30" s="1139"/>
      <c r="AD30" s="1139"/>
      <c r="AE30" s="1140"/>
      <c r="AF30" s="1132">
        <v>9</v>
      </c>
      <c r="AG30" s="1133"/>
      <c r="AH30" s="1133"/>
      <c r="AI30" s="1133"/>
      <c r="AJ30" s="1134"/>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409</v>
      </c>
      <c r="C31" s="1127"/>
      <c r="D31" s="1127"/>
      <c r="E31" s="1127"/>
      <c r="F31" s="1127"/>
      <c r="G31" s="1127"/>
      <c r="H31" s="1127"/>
      <c r="I31" s="1127"/>
      <c r="J31" s="1127"/>
      <c r="K31" s="1127"/>
      <c r="L31" s="1127"/>
      <c r="M31" s="1127"/>
      <c r="N31" s="1127"/>
      <c r="O31" s="1127"/>
      <c r="P31" s="1128"/>
      <c r="Q31" s="1138"/>
      <c r="R31" s="1139"/>
      <c r="S31" s="1139"/>
      <c r="T31" s="1139"/>
      <c r="U31" s="1139"/>
      <c r="V31" s="1139"/>
      <c r="W31" s="1139"/>
      <c r="X31" s="1139"/>
      <c r="Y31" s="1139"/>
      <c r="Z31" s="1139"/>
      <c r="AA31" s="1139"/>
      <c r="AB31" s="1139"/>
      <c r="AC31" s="1139"/>
      <c r="AD31" s="1139"/>
      <c r="AE31" s="1140"/>
      <c r="AF31" s="1132">
        <v>5053</v>
      </c>
      <c r="AG31" s="1133"/>
      <c r="AH31" s="1133"/>
      <c r="AI31" s="1133"/>
      <c r="AJ31" s="1134"/>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1" t="s">
        <v>410</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411</v>
      </c>
      <c r="C32" s="1127"/>
      <c r="D32" s="1127"/>
      <c r="E32" s="1127"/>
      <c r="F32" s="1127"/>
      <c r="G32" s="1127"/>
      <c r="H32" s="1127"/>
      <c r="I32" s="1127"/>
      <c r="J32" s="1127"/>
      <c r="K32" s="1127"/>
      <c r="L32" s="1127"/>
      <c r="M32" s="1127"/>
      <c r="N32" s="1127"/>
      <c r="O32" s="1127"/>
      <c r="P32" s="1128"/>
      <c r="Q32" s="1138"/>
      <c r="R32" s="1139"/>
      <c r="S32" s="1139"/>
      <c r="T32" s="1139"/>
      <c r="U32" s="1139"/>
      <c r="V32" s="1139"/>
      <c r="W32" s="1139"/>
      <c r="X32" s="1139"/>
      <c r="Y32" s="1139"/>
      <c r="Z32" s="1139"/>
      <c r="AA32" s="1139"/>
      <c r="AB32" s="1139"/>
      <c r="AC32" s="1139"/>
      <c r="AD32" s="1139"/>
      <c r="AE32" s="1140"/>
      <c r="AF32" s="1132">
        <v>941</v>
      </c>
      <c r="AG32" s="1133"/>
      <c r="AH32" s="1133"/>
      <c r="AI32" s="1133"/>
      <c r="AJ32" s="1134"/>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1" t="s">
        <v>412</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413</v>
      </c>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t="s">
        <v>395</v>
      </c>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t="s">
        <v>414</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415</v>
      </c>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t="s">
        <v>395</v>
      </c>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t="s">
        <v>414</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416</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6342</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395</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420</v>
      </c>
      <c r="W66" s="1097"/>
      <c r="X66" s="1097"/>
      <c r="Y66" s="1097"/>
      <c r="Z66" s="1098"/>
      <c r="AA66" s="1096" t="s">
        <v>421</v>
      </c>
      <c r="AB66" s="1097"/>
      <c r="AC66" s="1097"/>
      <c r="AD66" s="1097"/>
      <c r="AE66" s="1098"/>
      <c r="AF66" s="1102" t="s">
        <v>401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308</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308</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308</v>
      </c>
      <c r="DR109" s="989"/>
      <c r="DS109" s="989"/>
      <c r="DT109" s="989"/>
      <c r="DU109" s="990"/>
      <c r="DV109" s="991" t="s">
        <v>436</v>
      </c>
      <c r="DW109" s="989"/>
      <c r="DX109" s="989"/>
      <c r="DY109" s="989"/>
      <c r="DZ109" s="1020"/>
    </row>
    <row r="110" spans="1:131" s="248" customFormat="1" ht="26.25" customHeight="1" x14ac:dyDescent="0.15">
      <c r="A110" s="893" t="s">
        <v>438</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1">
        <v>7533412</v>
      </c>
      <c r="AB110" s="982"/>
      <c r="AC110" s="982"/>
      <c r="AD110" s="982"/>
      <c r="AE110" s="983"/>
      <c r="AF110" s="984">
        <v>7281319</v>
      </c>
      <c r="AG110" s="982"/>
      <c r="AH110" s="982"/>
      <c r="AI110" s="982"/>
      <c r="AJ110" s="983"/>
      <c r="AK110" s="984">
        <v>7369514</v>
      </c>
      <c r="AL110" s="982"/>
      <c r="AM110" s="982"/>
      <c r="AN110" s="982"/>
      <c r="AO110" s="983"/>
      <c r="AP110" s="985">
        <v>31.6</v>
      </c>
      <c r="AQ110" s="986"/>
      <c r="AR110" s="986"/>
      <c r="AS110" s="986"/>
      <c r="AT110" s="987"/>
      <c r="AU110" s="1021" t="s">
        <v>77</v>
      </c>
      <c r="AV110" s="1022"/>
      <c r="AW110" s="1022"/>
      <c r="AX110" s="1022"/>
      <c r="AY110" s="1022"/>
      <c r="AZ110" s="947" t="s">
        <v>439</v>
      </c>
      <c r="BA110" s="894"/>
      <c r="BB110" s="894"/>
      <c r="BC110" s="894"/>
      <c r="BD110" s="894"/>
      <c r="BE110" s="894"/>
      <c r="BF110" s="894"/>
      <c r="BG110" s="894"/>
      <c r="BH110" s="894"/>
      <c r="BI110" s="894"/>
      <c r="BJ110" s="894"/>
      <c r="BK110" s="894"/>
      <c r="BL110" s="894"/>
      <c r="BM110" s="894"/>
      <c r="BN110" s="894"/>
      <c r="BO110" s="894"/>
      <c r="BP110" s="895"/>
      <c r="BQ110" s="948">
        <v>61429845</v>
      </c>
      <c r="BR110" s="929"/>
      <c r="BS110" s="929"/>
      <c r="BT110" s="929"/>
      <c r="BU110" s="929"/>
      <c r="BV110" s="929">
        <v>60560504</v>
      </c>
      <c r="BW110" s="929"/>
      <c r="BX110" s="929"/>
      <c r="BY110" s="929"/>
      <c r="BZ110" s="929"/>
      <c r="CA110" s="929">
        <v>59494422</v>
      </c>
      <c r="CB110" s="929"/>
      <c r="CC110" s="929"/>
      <c r="CD110" s="929"/>
      <c r="CE110" s="929"/>
      <c r="CF110" s="953">
        <v>254.8</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442</v>
      </c>
      <c r="DM110" s="929"/>
      <c r="DN110" s="929"/>
      <c r="DO110" s="929"/>
      <c r="DP110" s="929"/>
      <c r="DQ110" s="929" t="s">
        <v>443</v>
      </c>
      <c r="DR110" s="929"/>
      <c r="DS110" s="929"/>
      <c r="DT110" s="929"/>
      <c r="DU110" s="929"/>
      <c r="DV110" s="930" t="s">
        <v>442</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442</v>
      </c>
      <c r="AG111" s="1010"/>
      <c r="AH111" s="1010"/>
      <c r="AI111" s="1010"/>
      <c r="AJ111" s="1011"/>
      <c r="AK111" s="1012" t="s">
        <v>443</v>
      </c>
      <c r="AL111" s="1010"/>
      <c r="AM111" s="1010"/>
      <c r="AN111" s="1010"/>
      <c r="AO111" s="1011"/>
      <c r="AP111" s="1013" t="s">
        <v>443</v>
      </c>
      <c r="AQ111" s="1014"/>
      <c r="AR111" s="1014"/>
      <c r="AS111" s="1014"/>
      <c r="AT111" s="1015"/>
      <c r="AU111" s="1023"/>
      <c r="AV111" s="1024"/>
      <c r="AW111" s="1024"/>
      <c r="AX111" s="1024"/>
      <c r="AY111" s="1024"/>
      <c r="AZ111" s="901" t="s">
        <v>445</v>
      </c>
      <c r="BA111" s="834"/>
      <c r="BB111" s="834"/>
      <c r="BC111" s="834"/>
      <c r="BD111" s="834"/>
      <c r="BE111" s="834"/>
      <c r="BF111" s="834"/>
      <c r="BG111" s="834"/>
      <c r="BH111" s="834"/>
      <c r="BI111" s="834"/>
      <c r="BJ111" s="834"/>
      <c r="BK111" s="834"/>
      <c r="BL111" s="834"/>
      <c r="BM111" s="834"/>
      <c r="BN111" s="834"/>
      <c r="BO111" s="834"/>
      <c r="BP111" s="835"/>
      <c r="BQ111" s="873">
        <v>43393</v>
      </c>
      <c r="BR111" s="874"/>
      <c r="BS111" s="874"/>
      <c r="BT111" s="874"/>
      <c r="BU111" s="874"/>
      <c r="BV111" s="874">
        <v>26290</v>
      </c>
      <c r="BW111" s="874"/>
      <c r="BX111" s="874"/>
      <c r="BY111" s="874"/>
      <c r="BZ111" s="874"/>
      <c r="CA111" s="874">
        <v>12324</v>
      </c>
      <c r="CB111" s="874"/>
      <c r="CC111" s="874"/>
      <c r="CD111" s="874"/>
      <c r="CE111" s="874"/>
      <c r="CF111" s="962">
        <v>0.1</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3" t="s">
        <v>395</v>
      </c>
      <c r="DH111" s="874"/>
      <c r="DI111" s="874"/>
      <c r="DJ111" s="874"/>
      <c r="DK111" s="874"/>
      <c r="DL111" s="874" t="s">
        <v>442</v>
      </c>
      <c r="DM111" s="874"/>
      <c r="DN111" s="874"/>
      <c r="DO111" s="874"/>
      <c r="DP111" s="874"/>
      <c r="DQ111" s="874" t="s">
        <v>442</v>
      </c>
      <c r="DR111" s="874"/>
      <c r="DS111" s="874"/>
      <c r="DT111" s="874"/>
      <c r="DU111" s="874"/>
      <c r="DV111" s="880" t="s">
        <v>442</v>
      </c>
      <c r="DW111" s="880"/>
      <c r="DX111" s="880"/>
      <c r="DY111" s="880"/>
      <c r="DZ111" s="881"/>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442</v>
      </c>
      <c r="AG112" s="864"/>
      <c r="AH112" s="864"/>
      <c r="AI112" s="864"/>
      <c r="AJ112" s="865"/>
      <c r="AK112" s="866" t="s">
        <v>442</v>
      </c>
      <c r="AL112" s="864"/>
      <c r="AM112" s="864"/>
      <c r="AN112" s="864"/>
      <c r="AO112" s="865"/>
      <c r="AP112" s="911" t="s">
        <v>442</v>
      </c>
      <c r="AQ112" s="912"/>
      <c r="AR112" s="912"/>
      <c r="AS112" s="912"/>
      <c r="AT112" s="913"/>
      <c r="AU112" s="1023"/>
      <c r="AV112" s="1024"/>
      <c r="AW112" s="1024"/>
      <c r="AX112" s="1024"/>
      <c r="AY112" s="1024"/>
      <c r="AZ112" s="901" t="s">
        <v>449</v>
      </c>
      <c r="BA112" s="834"/>
      <c r="BB112" s="834"/>
      <c r="BC112" s="834"/>
      <c r="BD112" s="834"/>
      <c r="BE112" s="834"/>
      <c r="BF112" s="834"/>
      <c r="BG112" s="834"/>
      <c r="BH112" s="834"/>
      <c r="BI112" s="834"/>
      <c r="BJ112" s="834"/>
      <c r="BK112" s="834"/>
      <c r="BL112" s="834"/>
      <c r="BM112" s="834"/>
      <c r="BN112" s="834"/>
      <c r="BO112" s="834"/>
      <c r="BP112" s="835"/>
      <c r="BQ112" s="873">
        <v>24949552</v>
      </c>
      <c r="BR112" s="874"/>
      <c r="BS112" s="874"/>
      <c r="BT112" s="874"/>
      <c r="BU112" s="874"/>
      <c r="BV112" s="874">
        <v>22977666</v>
      </c>
      <c r="BW112" s="874"/>
      <c r="BX112" s="874"/>
      <c r="BY112" s="874"/>
      <c r="BZ112" s="874"/>
      <c r="CA112" s="874">
        <v>21661365</v>
      </c>
      <c r="CB112" s="874"/>
      <c r="CC112" s="874"/>
      <c r="CD112" s="874"/>
      <c r="CE112" s="874"/>
      <c r="CF112" s="962">
        <v>92.8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3" t="s">
        <v>442</v>
      </c>
      <c r="DH112" s="874"/>
      <c r="DI112" s="874"/>
      <c r="DJ112" s="874"/>
      <c r="DK112" s="874"/>
      <c r="DL112" s="874" t="s">
        <v>442</v>
      </c>
      <c r="DM112" s="874"/>
      <c r="DN112" s="874"/>
      <c r="DO112" s="874"/>
      <c r="DP112" s="874"/>
      <c r="DQ112" s="874" t="s">
        <v>442</v>
      </c>
      <c r="DR112" s="874"/>
      <c r="DS112" s="874"/>
      <c r="DT112" s="874"/>
      <c r="DU112" s="874"/>
      <c r="DV112" s="880" t="s">
        <v>442</v>
      </c>
      <c r="DW112" s="880"/>
      <c r="DX112" s="880"/>
      <c r="DY112" s="880"/>
      <c r="DZ112" s="881"/>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2236382</v>
      </c>
      <c r="AB113" s="1010"/>
      <c r="AC113" s="1010"/>
      <c r="AD113" s="1010"/>
      <c r="AE113" s="1011"/>
      <c r="AF113" s="1012">
        <v>2359044</v>
      </c>
      <c r="AG113" s="1010"/>
      <c r="AH113" s="1010"/>
      <c r="AI113" s="1010"/>
      <c r="AJ113" s="1011"/>
      <c r="AK113" s="1012">
        <v>2326110</v>
      </c>
      <c r="AL113" s="1010"/>
      <c r="AM113" s="1010"/>
      <c r="AN113" s="1010"/>
      <c r="AO113" s="1011"/>
      <c r="AP113" s="1013">
        <v>10</v>
      </c>
      <c r="AQ113" s="1014"/>
      <c r="AR113" s="1014"/>
      <c r="AS113" s="1014"/>
      <c r="AT113" s="1015"/>
      <c r="AU113" s="1023"/>
      <c r="AV113" s="1024"/>
      <c r="AW113" s="1024"/>
      <c r="AX113" s="1024"/>
      <c r="AY113" s="1024"/>
      <c r="AZ113" s="901" t="s">
        <v>452</v>
      </c>
      <c r="BA113" s="834"/>
      <c r="BB113" s="834"/>
      <c r="BC113" s="834"/>
      <c r="BD113" s="834"/>
      <c r="BE113" s="834"/>
      <c r="BF113" s="834"/>
      <c r="BG113" s="834"/>
      <c r="BH113" s="834"/>
      <c r="BI113" s="834"/>
      <c r="BJ113" s="834"/>
      <c r="BK113" s="834"/>
      <c r="BL113" s="834"/>
      <c r="BM113" s="834"/>
      <c r="BN113" s="834"/>
      <c r="BO113" s="834"/>
      <c r="BP113" s="835"/>
      <c r="BQ113" s="873">
        <v>350278</v>
      </c>
      <c r="BR113" s="874"/>
      <c r="BS113" s="874"/>
      <c r="BT113" s="874"/>
      <c r="BU113" s="874"/>
      <c r="BV113" s="874">
        <v>1664715</v>
      </c>
      <c r="BW113" s="874"/>
      <c r="BX113" s="874"/>
      <c r="BY113" s="874"/>
      <c r="BZ113" s="874"/>
      <c r="CA113" s="874">
        <v>2563965</v>
      </c>
      <c r="CB113" s="874"/>
      <c r="CC113" s="874"/>
      <c r="CD113" s="874"/>
      <c r="CE113" s="874"/>
      <c r="CF113" s="962">
        <v>11</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395</v>
      </c>
      <c r="DM113" s="864"/>
      <c r="DN113" s="864"/>
      <c r="DO113" s="864"/>
      <c r="DP113" s="865"/>
      <c r="DQ113" s="866" t="s">
        <v>395</v>
      </c>
      <c r="DR113" s="864"/>
      <c r="DS113" s="864"/>
      <c r="DT113" s="864"/>
      <c r="DU113" s="865"/>
      <c r="DV113" s="911" t="s">
        <v>395</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39028</v>
      </c>
      <c r="AB114" s="864"/>
      <c r="AC114" s="864"/>
      <c r="AD114" s="864"/>
      <c r="AE114" s="865"/>
      <c r="AF114" s="866">
        <v>43560</v>
      </c>
      <c r="AG114" s="864"/>
      <c r="AH114" s="864"/>
      <c r="AI114" s="864"/>
      <c r="AJ114" s="865"/>
      <c r="AK114" s="866">
        <v>43646</v>
      </c>
      <c r="AL114" s="864"/>
      <c r="AM114" s="864"/>
      <c r="AN114" s="864"/>
      <c r="AO114" s="865"/>
      <c r="AP114" s="911">
        <v>0.2</v>
      </c>
      <c r="AQ114" s="912"/>
      <c r="AR114" s="912"/>
      <c r="AS114" s="912"/>
      <c r="AT114" s="913"/>
      <c r="AU114" s="1023"/>
      <c r="AV114" s="1024"/>
      <c r="AW114" s="1024"/>
      <c r="AX114" s="1024"/>
      <c r="AY114" s="1024"/>
      <c r="AZ114" s="901" t="s">
        <v>455</v>
      </c>
      <c r="BA114" s="834"/>
      <c r="BB114" s="834"/>
      <c r="BC114" s="834"/>
      <c r="BD114" s="834"/>
      <c r="BE114" s="834"/>
      <c r="BF114" s="834"/>
      <c r="BG114" s="834"/>
      <c r="BH114" s="834"/>
      <c r="BI114" s="834"/>
      <c r="BJ114" s="834"/>
      <c r="BK114" s="834"/>
      <c r="BL114" s="834"/>
      <c r="BM114" s="834"/>
      <c r="BN114" s="834"/>
      <c r="BO114" s="834"/>
      <c r="BP114" s="835"/>
      <c r="BQ114" s="873">
        <v>8174114</v>
      </c>
      <c r="BR114" s="874"/>
      <c r="BS114" s="874"/>
      <c r="BT114" s="874"/>
      <c r="BU114" s="874"/>
      <c r="BV114" s="874">
        <v>7657196</v>
      </c>
      <c r="BW114" s="874"/>
      <c r="BX114" s="874"/>
      <c r="BY114" s="874"/>
      <c r="BZ114" s="874"/>
      <c r="CA114" s="874">
        <v>7418823</v>
      </c>
      <c r="CB114" s="874"/>
      <c r="CC114" s="874"/>
      <c r="CD114" s="874"/>
      <c r="CE114" s="874"/>
      <c r="CF114" s="962">
        <v>31.8</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395</v>
      </c>
      <c r="DM114" s="864"/>
      <c r="DN114" s="864"/>
      <c r="DO114" s="864"/>
      <c r="DP114" s="865"/>
      <c r="DQ114" s="866" t="s">
        <v>395</v>
      </c>
      <c r="DR114" s="864"/>
      <c r="DS114" s="864"/>
      <c r="DT114" s="864"/>
      <c r="DU114" s="865"/>
      <c r="DV114" s="911" t="s">
        <v>395</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42445</v>
      </c>
      <c r="AB115" s="1010"/>
      <c r="AC115" s="1010"/>
      <c r="AD115" s="1010"/>
      <c r="AE115" s="1011"/>
      <c r="AF115" s="1012">
        <v>17820</v>
      </c>
      <c r="AG115" s="1010"/>
      <c r="AH115" s="1010"/>
      <c r="AI115" s="1010"/>
      <c r="AJ115" s="1011"/>
      <c r="AK115" s="1012">
        <v>14497</v>
      </c>
      <c r="AL115" s="1010"/>
      <c r="AM115" s="1010"/>
      <c r="AN115" s="1010"/>
      <c r="AO115" s="1011"/>
      <c r="AP115" s="1013">
        <v>0.1</v>
      </c>
      <c r="AQ115" s="1014"/>
      <c r="AR115" s="1014"/>
      <c r="AS115" s="1014"/>
      <c r="AT115" s="1015"/>
      <c r="AU115" s="1023"/>
      <c r="AV115" s="1024"/>
      <c r="AW115" s="1024"/>
      <c r="AX115" s="1024"/>
      <c r="AY115" s="1024"/>
      <c r="AZ115" s="901" t="s">
        <v>458</v>
      </c>
      <c r="BA115" s="834"/>
      <c r="BB115" s="834"/>
      <c r="BC115" s="834"/>
      <c r="BD115" s="834"/>
      <c r="BE115" s="834"/>
      <c r="BF115" s="834"/>
      <c r="BG115" s="834"/>
      <c r="BH115" s="834"/>
      <c r="BI115" s="834"/>
      <c r="BJ115" s="834"/>
      <c r="BK115" s="834"/>
      <c r="BL115" s="834"/>
      <c r="BM115" s="834"/>
      <c r="BN115" s="834"/>
      <c r="BO115" s="834"/>
      <c r="BP115" s="835"/>
      <c r="BQ115" s="873" t="s">
        <v>442</v>
      </c>
      <c r="BR115" s="874"/>
      <c r="BS115" s="874"/>
      <c r="BT115" s="874"/>
      <c r="BU115" s="874"/>
      <c r="BV115" s="874" t="s">
        <v>395</v>
      </c>
      <c r="BW115" s="874"/>
      <c r="BX115" s="874"/>
      <c r="BY115" s="874"/>
      <c r="BZ115" s="874"/>
      <c r="CA115" s="874" t="s">
        <v>442</v>
      </c>
      <c r="CB115" s="874"/>
      <c r="CC115" s="874"/>
      <c r="CD115" s="874"/>
      <c r="CE115" s="874"/>
      <c r="CF115" s="962" t="s">
        <v>442</v>
      </c>
      <c r="CG115" s="963"/>
      <c r="CH115" s="963"/>
      <c r="CI115" s="963"/>
      <c r="CJ115" s="963"/>
      <c r="CK115" s="1018"/>
      <c r="CL115" s="905"/>
      <c r="CM115" s="901"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442</v>
      </c>
      <c r="DM115" s="864"/>
      <c r="DN115" s="864"/>
      <c r="DO115" s="864"/>
      <c r="DP115" s="865"/>
      <c r="DQ115" s="866" t="s">
        <v>442</v>
      </c>
      <c r="DR115" s="864"/>
      <c r="DS115" s="864"/>
      <c r="DT115" s="864"/>
      <c r="DU115" s="865"/>
      <c r="DV115" s="911" t="s">
        <v>395</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v>34</v>
      </c>
      <c r="AG116" s="864"/>
      <c r="AH116" s="864"/>
      <c r="AI116" s="864"/>
      <c r="AJ116" s="865"/>
      <c r="AK116" s="866">
        <v>22</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873" t="s">
        <v>395</v>
      </c>
      <c r="BR116" s="874"/>
      <c r="BS116" s="874"/>
      <c r="BT116" s="874"/>
      <c r="BU116" s="874"/>
      <c r="BV116" s="874" t="s">
        <v>395</v>
      </c>
      <c r="BW116" s="874"/>
      <c r="BX116" s="874"/>
      <c r="BY116" s="874"/>
      <c r="BZ116" s="874"/>
      <c r="CA116" s="874" t="s">
        <v>395</v>
      </c>
      <c r="CB116" s="874"/>
      <c r="CC116" s="874"/>
      <c r="CD116" s="874"/>
      <c r="CE116" s="874"/>
      <c r="CF116" s="962" t="s">
        <v>442</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43393</v>
      </c>
      <c r="DH116" s="864"/>
      <c r="DI116" s="864"/>
      <c r="DJ116" s="864"/>
      <c r="DK116" s="865"/>
      <c r="DL116" s="866">
        <v>26290</v>
      </c>
      <c r="DM116" s="864"/>
      <c r="DN116" s="864"/>
      <c r="DO116" s="864"/>
      <c r="DP116" s="865"/>
      <c r="DQ116" s="866">
        <v>12324</v>
      </c>
      <c r="DR116" s="864"/>
      <c r="DS116" s="864"/>
      <c r="DT116" s="864"/>
      <c r="DU116" s="865"/>
      <c r="DV116" s="911">
        <v>0.1</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9851267</v>
      </c>
      <c r="AB117" s="996"/>
      <c r="AC117" s="996"/>
      <c r="AD117" s="996"/>
      <c r="AE117" s="997"/>
      <c r="AF117" s="998">
        <v>9701777</v>
      </c>
      <c r="AG117" s="996"/>
      <c r="AH117" s="996"/>
      <c r="AI117" s="996"/>
      <c r="AJ117" s="997"/>
      <c r="AK117" s="998">
        <v>9753789</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873" t="s">
        <v>395</v>
      </c>
      <c r="BR117" s="874"/>
      <c r="BS117" s="874"/>
      <c r="BT117" s="874"/>
      <c r="BU117" s="874"/>
      <c r="BV117" s="874" t="s">
        <v>395</v>
      </c>
      <c r="BW117" s="874"/>
      <c r="BX117" s="874"/>
      <c r="BY117" s="874"/>
      <c r="BZ117" s="874"/>
      <c r="CA117" s="874" t="s">
        <v>395</v>
      </c>
      <c r="CB117" s="874"/>
      <c r="CC117" s="874"/>
      <c r="CD117" s="874"/>
      <c r="CE117" s="874"/>
      <c r="CF117" s="962" t="s">
        <v>177</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177</v>
      </c>
      <c r="DH117" s="864"/>
      <c r="DI117" s="864"/>
      <c r="DJ117" s="864"/>
      <c r="DK117" s="865"/>
      <c r="DL117" s="866" t="s">
        <v>177</v>
      </c>
      <c r="DM117" s="864"/>
      <c r="DN117" s="864"/>
      <c r="DO117" s="864"/>
      <c r="DP117" s="865"/>
      <c r="DQ117" s="866" t="s">
        <v>395</v>
      </c>
      <c r="DR117" s="864"/>
      <c r="DS117" s="864"/>
      <c r="DT117" s="864"/>
      <c r="DU117" s="865"/>
      <c r="DV117" s="911" t="s">
        <v>395</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308</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395</v>
      </c>
      <c r="BR118" s="932"/>
      <c r="BS118" s="932"/>
      <c r="BT118" s="932"/>
      <c r="BU118" s="932"/>
      <c r="BV118" s="932" t="s">
        <v>177</v>
      </c>
      <c r="BW118" s="932"/>
      <c r="BX118" s="932"/>
      <c r="BY118" s="932"/>
      <c r="BZ118" s="932"/>
      <c r="CA118" s="932" t="s">
        <v>467</v>
      </c>
      <c r="CB118" s="932"/>
      <c r="CC118" s="932"/>
      <c r="CD118" s="932"/>
      <c r="CE118" s="932"/>
      <c r="CF118" s="962" t="s">
        <v>395</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395</v>
      </c>
      <c r="DH118" s="864"/>
      <c r="DI118" s="864"/>
      <c r="DJ118" s="864"/>
      <c r="DK118" s="865"/>
      <c r="DL118" s="866" t="s">
        <v>469</v>
      </c>
      <c r="DM118" s="864"/>
      <c r="DN118" s="864"/>
      <c r="DO118" s="864"/>
      <c r="DP118" s="865"/>
      <c r="DQ118" s="866" t="s">
        <v>395</v>
      </c>
      <c r="DR118" s="864"/>
      <c r="DS118" s="864"/>
      <c r="DT118" s="864"/>
      <c r="DU118" s="865"/>
      <c r="DV118" s="911" t="s">
        <v>395</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395</v>
      </c>
      <c r="AG119" s="982"/>
      <c r="AH119" s="982"/>
      <c r="AI119" s="982"/>
      <c r="AJ119" s="983"/>
      <c r="AK119" s="984" t="s">
        <v>395</v>
      </c>
      <c r="AL119" s="982"/>
      <c r="AM119" s="982"/>
      <c r="AN119" s="982"/>
      <c r="AO119" s="983"/>
      <c r="AP119" s="985" t="s">
        <v>469</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470</v>
      </c>
      <c r="BP119" s="965"/>
      <c r="BQ119" s="969">
        <v>94947182</v>
      </c>
      <c r="BR119" s="932"/>
      <c r="BS119" s="932"/>
      <c r="BT119" s="932"/>
      <c r="BU119" s="932"/>
      <c r="BV119" s="932">
        <v>92886371</v>
      </c>
      <c r="BW119" s="932"/>
      <c r="BX119" s="932"/>
      <c r="BY119" s="932"/>
      <c r="BZ119" s="932"/>
      <c r="CA119" s="932">
        <v>91150899</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395</v>
      </c>
      <c r="DH119" s="847"/>
      <c r="DI119" s="847"/>
      <c r="DJ119" s="847"/>
      <c r="DK119" s="848"/>
      <c r="DL119" s="849" t="s">
        <v>395</v>
      </c>
      <c r="DM119" s="847"/>
      <c r="DN119" s="847"/>
      <c r="DO119" s="847"/>
      <c r="DP119" s="848"/>
      <c r="DQ119" s="849" t="s">
        <v>469</v>
      </c>
      <c r="DR119" s="847"/>
      <c r="DS119" s="847"/>
      <c r="DT119" s="847"/>
      <c r="DU119" s="848"/>
      <c r="DV119" s="935" t="s">
        <v>395</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395</v>
      </c>
      <c r="AG120" s="864"/>
      <c r="AH120" s="864"/>
      <c r="AI120" s="864"/>
      <c r="AJ120" s="865"/>
      <c r="AK120" s="866" t="s">
        <v>395</v>
      </c>
      <c r="AL120" s="864"/>
      <c r="AM120" s="864"/>
      <c r="AN120" s="864"/>
      <c r="AO120" s="865"/>
      <c r="AP120" s="911" t="s">
        <v>395</v>
      </c>
      <c r="AQ120" s="912"/>
      <c r="AR120" s="912"/>
      <c r="AS120" s="912"/>
      <c r="AT120" s="913"/>
      <c r="AU120" s="970" t="s">
        <v>472</v>
      </c>
      <c r="AV120" s="971"/>
      <c r="AW120" s="971"/>
      <c r="AX120" s="971"/>
      <c r="AY120" s="972"/>
      <c r="AZ120" s="947" t="s">
        <v>473</v>
      </c>
      <c r="BA120" s="894"/>
      <c r="BB120" s="894"/>
      <c r="BC120" s="894"/>
      <c r="BD120" s="894"/>
      <c r="BE120" s="894"/>
      <c r="BF120" s="894"/>
      <c r="BG120" s="894"/>
      <c r="BH120" s="894"/>
      <c r="BI120" s="894"/>
      <c r="BJ120" s="894"/>
      <c r="BK120" s="894"/>
      <c r="BL120" s="894"/>
      <c r="BM120" s="894"/>
      <c r="BN120" s="894"/>
      <c r="BO120" s="894"/>
      <c r="BP120" s="895"/>
      <c r="BQ120" s="948">
        <v>10300925</v>
      </c>
      <c r="BR120" s="929"/>
      <c r="BS120" s="929"/>
      <c r="BT120" s="929"/>
      <c r="BU120" s="929"/>
      <c r="BV120" s="929">
        <v>9585147</v>
      </c>
      <c r="BW120" s="929"/>
      <c r="BX120" s="929"/>
      <c r="BY120" s="929"/>
      <c r="BZ120" s="929"/>
      <c r="CA120" s="929">
        <v>9574409</v>
      </c>
      <c r="CB120" s="929"/>
      <c r="CC120" s="929"/>
      <c r="CD120" s="929"/>
      <c r="CE120" s="929"/>
      <c r="CF120" s="953">
        <v>41</v>
      </c>
      <c r="CG120" s="954"/>
      <c r="CH120" s="954"/>
      <c r="CI120" s="954"/>
      <c r="CJ120" s="954"/>
      <c r="CK120" s="955" t="s">
        <v>474</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24074908</v>
      </c>
      <c r="DH120" s="929"/>
      <c r="DI120" s="929"/>
      <c r="DJ120" s="929"/>
      <c r="DK120" s="929"/>
      <c r="DL120" s="929">
        <v>22107201</v>
      </c>
      <c r="DM120" s="929"/>
      <c r="DN120" s="929"/>
      <c r="DO120" s="929"/>
      <c r="DP120" s="929"/>
      <c r="DQ120" s="929">
        <v>20933318</v>
      </c>
      <c r="DR120" s="929"/>
      <c r="DS120" s="929"/>
      <c r="DT120" s="929"/>
      <c r="DU120" s="929"/>
      <c r="DV120" s="930">
        <v>89.7</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14136</v>
      </c>
      <c r="AB121" s="864"/>
      <c r="AC121" s="864"/>
      <c r="AD121" s="864"/>
      <c r="AE121" s="865"/>
      <c r="AF121" s="866" t="s">
        <v>395</v>
      </c>
      <c r="AG121" s="864"/>
      <c r="AH121" s="864"/>
      <c r="AI121" s="864"/>
      <c r="AJ121" s="865"/>
      <c r="AK121" s="866" t="s">
        <v>469</v>
      </c>
      <c r="AL121" s="864"/>
      <c r="AM121" s="864"/>
      <c r="AN121" s="864"/>
      <c r="AO121" s="865"/>
      <c r="AP121" s="911" t="s">
        <v>395</v>
      </c>
      <c r="AQ121" s="912"/>
      <c r="AR121" s="912"/>
      <c r="AS121" s="912"/>
      <c r="AT121" s="913"/>
      <c r="AU121" s="973"/>
      <c r="AV121" s="974"/>
      <c r="AW121" s="974"/>
      <c r="AX121" s="974"/>
      <c r="AY121" s="975"/>
      <c r="AZ121" s="901" t="s">
        <v>476</v>
      </c>
      <c r="BA121" s="834"/>
      <c r="BB121" s="834"/>
      <c r="BC121" s="834"/>
      <c r="BD121" s="834"/>
      <c r="BE121" s="834"/>
      <c r="BF121" s="834"/>
      <c r="BG121" s="834"/>
      <c r="BH121" s="834"/>
      <c r="BI121" s="834"/>
      <c r="BJ121" s="834"/>
      <c r="BK121" s="834"/>
      <c r="BL121" s="834"/>
      <c r="BM121" s="834"/>
      <c r="BN121" s="834"/>
      <c r="BO121" s="834"/>
      <c r="BP121" s="835"/>
      <c r="BQ121" s="873">
        <v>13507345</v>
      </c>
      <c r="BR121" s="874"/>
      <c r="BS121" s="874"/>
      <c r="BT121" s="874"/>
      <c r="BU121" s="874"/>
      <c r="BV121" s="874">
        <v>12945116</v>
      </c>
      <c r="BW121" s="874"/>
      <c r="BX121" s="874"/>
      <c r="BY121" s="874"/>
      <c r="BZ121" s="874"/>
      <c r="CA121" s="874">
        <v>12666785</v>
      </c>
      <c r="CB121" s="874"/>
      <c r="CC121" s="874"/>
      <c r="CD121" s="874"/>
      <c r="CE121" s="874"/>
      <c r="CF121" s="962">
        <v>54.3</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873">
        <v>755400</v>
      </c>
      <c r="DH121" s="874"/>
      <c r="DI121" s="874"/>
      <c r="DJ121" s="874"/>
      <c r="DK121" s="874"/>
      <c r="DL121" s="874">
        <v>754601</v>
      </c>
      <c r="DM121" s="874"/>
      <c r="DN121" s="874"/>
      <c r="DO121" s="874"/>
      <c r="DP121" s="874"/>
      <c r="DQ121" s="874">
        <v>653624</v>
      </c>
      <c r="DR121" s="874"/>
      <c r="DS121" s="874"/>
      <c r="DT121" s="874"/>
      <c r="DU121" s="874"/>
      <c r="DV121" s="880">
        <v>2.8</v>
      </c>
      <c r="DW121" s="880"/>
      <c r="DX121" s="880"/>
      <c r="DY121" s="880"/>
      <c r="DZ121" s="881"/>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395</v>
      </c>
      <c r="AB122" s="864"/>
      <c r="AC122" s="864"/>
      <c r="AD122" s="864"/>
      <c r="AE122" s="865"/>
      <c r="AF122" s="866" t="s">
        <v>395</v>
      </c>
      <c r="AG122" s="864"/>
      <c r="AH122" s="864"/>
      <c r="AI122" s="864"/>
      <c r="AJ122" s="865"/>
      <c r="AK122" s="866" t="s">
        <v>177</v>
      </c>
      <c r="AL122" s="864"/>
      <c r="AM122" s="864"/>
      <c r="AN122" s="864"/>
      <c r="AO122" s="865"/>
      <c r="AP122" s="911" t="s">
        <v>469</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63162453</v>
      </c>
      <c r="BR122" s="932"/>
      <c r="BS122" s="932"/>
      <c r="BT122" s="932"/>
      <c r="BU122" s="932"/>
      <c r="BV122" s="932">
        <v>61626008</v>
      </c>
      <c r="BW122" s="932"/>
      <c r="BX122" s="932"/>
      <c r="BY122" s="932"/>
      <c r="BZ122" s="932"/>
      <c r="CA122" s="932">
        <v>59908013</v>
      </c>
      <c r="CB122" s="932"/>
      <c r="CC122" s="932"/>
      <c r="CD122" s="932"/>
      <c r="CE122" s="932"/>
      <c r="CF122" s="933">
        <v>256.60000000000002</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873">
        <v>119244</v>
      </c>
      <c r="DH122" s="874"/>
      <c r="DI122" s="874"/>
      <c r="DJ122" s="874"/>
      <c r="DK122" s="874"/>
      <c r="DL122" s="874">
        <v>115864</v>
      </c>
      <c r="DM122" s="874"/>
      <c r="DN122" s="874"/>
      <c r="DO122" s="874"/>
      <c r="DP122" s="874"/>
      <c r="DQ122" s="874">
        <v>74423</v>
      </c>
      <c r="DR122" s="874"/>
      <c r="DS122" s="874"/>
      <c r="DT122" s="874"/>
      <c r="DU122" s="874"/>
      <c r="DV122" s="880">
        <v>0.3</v>
      </c>
      <c r="DW122" s="880"/>
      <c r="DX122" s="880"/>
      <c r="DY122" s="880"/>
      <c r="DZ122" s="881"/>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27316</v>
      </c>
      <c r="AB123" s="864"/>
      <c r="AC123" s="864"/>
      <c r="AD123" s="864"/>
      <c r="AE123" s="865"/>
      <c r="AF123" s="866">
        <v>17103</v>
      </c>
      <c r="AG123" s="864"/>
      <c r="AH123" s="864"/>
      <c r="AI123" s="864"/>
      <c r="AJ123" s="865"/>
      <c r="AK123" s="866">
        <v>13968</v>
      </c>
      <c r="AL123" s="864"/>
      <c r="AM123" s="864"/>
      <c r="AN123" s="864"/>
      <c r="AO123" s="865"/>
      <c r="AP123" s="911">
        <v>0.1</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479</v>
      </c>
      <c r="BP123" s="965"/>
      <c r="BQ123" s="919">
        <v>86970723</v>
      </c>
      <c r="BR123" s="920"/>
      <c r="BS123" s="920"/>
      <c r="BT123" s="920"/>
      <c r="BU123" s="920"/>
      <c r="BV123" s="920">
        <v>84156271</v>
      </c>
      <c r="BW123" s="920"/>
      <c r="BX123" s="920"/>
      <c r="BY123" s="920"/>
      <c r="BZ123" s="920"/>
      <c r="CA123" s="920">
        <v>82149207</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395</v>
      </c>
      <c r="DH123" s="864"/>
      <c r="DI123" s="864"/>
      <c r="DJ123" s="864"/>
      <c r="DK123" s="865"/>
      <c r="DL123" s="866" t="s">
        <v>469</v>
      </c>
      <c r="DM123" s="864"/>
      <c r="DN123" s="864"/>
      <c r="DO123" s="864"/>
      <c r="DP123" s="865"/>
      <c r="DQ123" s="866" t="s">
        <v>395</v>
      </c>
      <c r="DR123" s="864"/>
      <c r="DS123" s="864"/>
      <c r="DT123" s="864"/>
      <c r="DU123" s="865"/>
      <c r="DV123" s="911" t="s">
        <v>177</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395</v>
      </c>
      <c r="AB124" s="864"/>
      <c r="AC124" s="864"/>
      <c r="AD124" s="864"/>
      <c r="AE124" s="865"/>
      <c r="AF124" s="866" t="s">
        <v>395</v>
      </c>
      <c r="AG124" s="864"/>
      <c r="AH124" s="864"/>
      <c r="AI124" s="864"/>
      <c r="AJ124" s="865"/>
      <c r="AK124" s="866" t="s">
        <v>469</v>
      </c>
      <c r="AL124" s="864"/>
      <c r="AM124" s="864"/>
      <c r="AN124" s="864"/>
      <c r="AO124" s="865"/>
      <c r="AP124" s="911" t="s">
        <v>395</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34.299999999999997</v>
      </c>
      <c r="BR124" s="918"/>
      <c r="BS124" s="918"/>
      <c r="BT124" s="918"/>
      <c r="BU124" s="918"/>
      <c r="BV124" s="918">
        <v>38</v>
      </c>
      <c r="BW124" s="918"/>
      <c r="BX124" s="918"/>
      <c r="BY124" s="918"/>
      <c r="BZ124" s="918"/>
      <c r="CA124" s="918">
        <v>38.5</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395</v>
      </c>
      <c r="DH124" s="847"/>
      <c r="DI124" s="847"/>
      <c r="DJ124" s="847"/>
      <c r="DK124" s="848"/>
      <c r="DL124" s="849" t="s">
        <v>395</v>
      </c>
      <c r="DM124" s="847"/>
      <c r="DN124" s="847"/>
      <c r="DO124" s="847"/>
      <c r="DP124" s="848"/>
      <c r="DQ124" s="849" t="s">
        <v>469</v>
      </c>
      <c r="DR124" s="847"/>
      <c r="DS124" s="847"/>
      <c r="DT124" s="847"/>
      <c r="DU124" s="848"/>
      <c r="DV124" s="935" t="s">
        <v>395</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395</v>
      </c>
      <c r="AB125" s="864"/>
      <c r="AC125" s="864"/>
      <c r="AD125" s="864"/>
      <c r="AE125" s="865"/>
      <c r="AF125" s="866" t="s">
        <v>469</v>
      </c>
      <c r="AG125" s="864"/>
      <c r="AH125" s="864"/>
      <c r="AI125" s="864"/>
      <c r="AJ125" s="865"/>
      <c r="AK125" s="866" t="s">
        <v>469</v>
      </c>
      <c r="AL125" s="864"/>
      <c r="AM125" s="864"/>
      <c r="AN125" s="864"/>
      <c r="AO125" s="865"/>
      <c r="AP125" s="911" t="s">
        <v>469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4"/>
      <c r="CR125" s="894"/>
      <c r="CS125" s="894"/>
      <c r="CT125" s="894"/>
      <c r="CU125" s="894"/>
      <c r="CV125" s="894"/>
      <c r="CW125" s="894"/>
      <c r="CX125" s="894"/>
      <c r="CY125" s="894"/>
      <c r="CZ125" s="894"/>
      <c r="DA125" s="894"/>
      <c r="DB125" s="894"/>
      <c r="DC125" s="894"/>
      <c r="DD125" s="894"/>
      <c r="DE125" s="894"/>
      <c r="DF125" s="895"/>
      <c r="DG125" s="948" t="s">
        <v>395</v>
      </c>
      <c r="DH125" s="929"/>
      <c r="DI125" s="929"/>
      <c r="DJ125" s="929"/>
      <c r="DK125" s="929"/>
      <c r="DL125" s="929" t="s">
        <v>395</v>
      </c>
      <c r="DM125" s="929"/>
      <c r="DN125" s="929"/>
      <c r="DO125" s="929"/>
      <c r="DP125" s="929"/>
      <c r="DQ125" s="929" t="s">
        <v>395</v>
      </c>
      <c r="DR125" s="929"/>
      <c r="DS125" s="929"/>
      <c r="DT125" s="929"/>
      <c r="DU125" s="929"/>
      <c r="DV125" s="930" t="s">
        <v>395</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395</v>
      </c>
      <c r="AB126" s="864"/>
      <c r="AC126" s="864"/>
      <c r="AD126" s="864"/>
      <c r="AE126" s="865"/>
      <c r="AF126" s="866" t="s">
        <v>395</v>
      </c>
      <c r="AG126" s="864"/>
      <c r="AH126" s="864"/>
      <c r="AI126" s="864"/>
      <c r="AJ126" s="865"/>
      <c r="AK126" s="866" t="s">
        <v>395</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901" t="s">
        <v>485</v>
      </c>
      <c r="CQ126" s="834"/>
      <c r="CR126" s="834"/>
      <c r="CS126" s="834"/>
      <c r="CT126" s="834"/>
      <c r="CU126" s="834"/>
      <c r="CV126" s="834"/>
      <c r="CW126" s="834"/>
      <c r="CX126" s="834"/>
      <c r="CY126" s="834"/>
      <c r="CZ126" s="834"/>
      <c r="DA126" s="834"/>
      <c r="DB126" s="834"/>
      <c r="DC126" s="834"/>
      <c r="DD126" s="834"/>
      <c r="DE126" s="834"/>
      <c r="DF126" s="835"/>
      <c r="DG126" s="873" t="s">
        <v>395</v>
      </c>
      <c r="DH126" s="874"/>
      <c r="DI126" s="874"/>
      <c r="DJ126" s="874"/>
      <c r="DK126" s="874"/>
      <c r="DL126" s="874" t="s">
        <v>395</v>
      </c>
      <c r="DM126" s="874"/>
      <c r="DN126" s="874"/>
      <c r="DO126" s="874"/>
      <c r="DP126" s="874"/>
      <c r="DQ126" s="874" t="s">
        <v>395</v>
      </c>
      <c r="DR126" s="874"/>
      <c r="DS126" s="874"/>
      <c r="DT126" s="874"/>
      <c r="DU126" s="874"/>
      <c r="DV126" s="880" t="s">
        <v>469</v>
      </c>
      <c r="DW126" s="880"/>
      <c r="DX126" s="880"/>
      <c r="DY126" s="880"/>
      <c r="DZ126" s="881"/>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993</v>
      </c>
      <c r="AB127" s="864"/>
      <c r="AC127" s="864"/>
      <c r="AD127" s="864"/>
      <c r="AE127" s="865"/>
      <c r="AF127" s="866">
        <v>717</v>
      </c>
      <c r="AG127" s="864"/>
      <c r="AH127" s="864"/>
      <c r="AI127" s="864"/>
      <c r="AJ127" s="865"/>
      <c r="AK127" s="866">
        <v>529</v>
      </c>
      <c r="AL127" s="864"/>
      <c r="AM127" s="864"/>
      <c r="AN127" s="864"/>
      <c r="AO127" s="865"/>
      <c r="AP127" s="911">
        <v>0</v>
      </c>
      <c r="AQ127" s="912"/>
      <c r="AR127" s="912"/>
      <c r="AS127" s="912"/>
      <c r="AT127" s="913"/>
      <c r="AU127" s="284"/>
      <c r="AV127" s="284"/>
      <c r="AW127" s="284"/>
      <c r="AX127" s="928" t="s">
        <v>487</v>
      </c>
      <c r="AY127" s="898"/>
      <c r="AZ127" s="898"/>
      <c r="BA127" s="898"/>
      <c r="BB127" s="898"/>
      <c r="BC127" s="898"/>
      <c r="BD127" s="898"/>
      <c r="BE127" s="899"/>
      <c r="BF127" s="897" t="s">
        <v>488</v>
      </c>
      <c r="BG127" s="898"/>
      <c r="BH127" s="898"/>
      <c r="BI127" s="898"/>
      <c r="BJ127" s="898"/>
      <c r="BK127" s="898"/>
      <c r="BL127" s="899"/>
      <c r="BM127" s="897" t="s">
        <v>489</v>
      </c>
      <c r="BN127" s="898"/>
      <c r="BO127" s="898"/>
      <c r="BP127" s="898"/>
      <c r="BQ127" s="898"/>
      <c r="BR127" s="898"/>
      <c r="BS127" s="899"/>
      <c r="BT127" s="897" t="s">
        <v>490</v>
      </c>
      <c r="BU127" s="898"/>
      <c r="BV127" s="898"/>
      <c r="BW127" s="898"/>
      <c r="BX127" s="898"/>
      <c r="BY127" s="898"/>
      <c r="BZ127" s="900"/>
      <c r="CA127" s="284"/>
      <c r="CB127" s="284"/>
      <c r="CC127" s="284"/>
      <c r="CD127" s="285"/>
      <c r="CE127" s="285"/>
      <c r="CF127" s="285"/>
      <c r="CG127" s="282"/>
      <c r="CH127" s="282"/>
      <c r="CI127" s="282"/>
      <c r="CJ127" s="283"/>
      <c r="CK127" s="941"/>
      <c r="CL127" s="942"/>
      <c r="CM127" s="942"/>
      <c r="CN127" s="942"/>
      <c r="CO127" s="943"/>
      <c r="CP127" s="901" t="s">
        <v>491</v>
      </c>
      <c r="CQ127" s="834"/>
      <c r="CR127" s="834"/>
      <c r="CS127" s="834"/>
      <c r="CT127" s="834"/>
      <c r="CU127" s="834"/>
      <c r="CV127" s="834"/>
      <c r="CW127" s="834"/>
      <c r="CX127" s="834"/>
      <c r="CY127" s="834"/>
      <c r="CZ127" s="834"/>
      <c r="DA127" s="834"/>
      <c r="DB127" s="834"/>
      <c r="DC127" s="834"/>
      <c r="DD127" s="834"/>
      <c r="DE127" s="834"/>
      <c r="DF127" s="835"/>
      <c r="DG127" s="873" t="s">
        <v>395</v>
      </c>
      <c r="DH127" s="874"/>
      <c r="DI127" s="874"/>
      <c r="DJ127" s="874"/>
      <c r="DK127" s="874"/>
      <c r="DL127" s="874" t="s">
        <v>395</v>
      </c>
      <c r="DM127" s="874"/>
      <c r="DN127" s="874"/>
      <c r="DO127" s="874"/>
      <c r="DP127" s="874"/>
      <c r="DQ127" s="874" t="s">
        <v>395</v>
      </c>
      <c r="DR127" s="874"/>
      <c r="DS127" s="874"/>
      <c r="DT127" s="874"/>
      <c r="DU127" s="874"/>
      <c r="DV127" s="880" t="s">
        <v>395</v>
      </c>
      <c r="DW127" s="880"/>
      <c r="DX127" s="880"/>
      <c r="DY127" s="880"/>
      <c r="DZ127" s="881"/>
    </row>
    <row r="128" spans="1:130" s="248" customFormat="1" ht="26.25" customHeight="1" thickBot="1" x14ac:dyDescent="0.2">
      <c r="A128" s="882" t="s">
        <v>492</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493</v>
      </c>
      <c r="X128" s="884"/>
      <c r="Y128" s="884"/>
      <c r="Z128" s="885"/>
      <c r="AA128" s="886">
        <v>1406471</v>
      </c>
      <c r="AB128" s="887"/>
      <c r="AC128" s="887"/>
      <c r="AD128" s="887"/>
      <c r="AE128" s="888"/>
      <c r="AF128" s="889">
        <v>1363797</v>
      </c>
      <c r="AG128" s="887"/>
      <c r="AH128" s="887"/>
      <c r="AI128" s="887"/>
      <c r="AJ128" s="888"/>
      <c r="AK128" s="889">
        <v>1450565</v>
      </c>
      <c r="AL128" s="887"/>
      <c r="AM128" s="887"/>
      <c r="AN128" s="887"/>
      <c r="AO128" s="888"/>
      <c r="AP128" s="890"/>
      <c r="AQ128" s="891"/>
      <c r="AR128" s="891"/>
      <c r="AS128" s="891"/>
      <c r="AT128" s="892"/>
      <c r="AU128" s="284"/>
      <c r="AV128" s="284"/>
      <c r="AW128" s="284"/>
      <c r="AX128" s="893" t="s">
        <v>494</v>
      </c>
      <c r="AY128" s="894"/>
      <c r="AZ128" s="894"/>
      <c r="BA128" s="894"/>
      <c r="BB128" s="894"/>
      <c r="BC128" s="894"/>
      <c r="BD128" s="894"/>
      <c r="BE128" s="895"/>
      <c r="BF128" s="870" t="s">
        <v>395</v>
      </c>
      <c r="BG128" s="871"/>
      <c r="BH128" s="871"/>
      <c r="BI128" s="871"/>
      <c r="BJ128" s="871"/>
      <c r="BK128" s="871"/>
      <c r="BL128" s="896"/>
      <c r="BM128" s="870">
        <v>11.84</v>
      </c>
      <c r="BN128" s="871"/>
      <c r="BO128" s="871"/>
      <c r="BP128" s="871"/>
      <c r="BQ128" s="871"/>
      <c r="BR128" s="871"/>
      <c r="BS128" s="896"/>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5" t="s">
        <v>495</v>
      </c>
      <c r="CQ128" s="812"/>
      <c r="CR128" s="812"/>
      <c r="CS128" s="812"/>
      <c r="CT128" s="812"/>
      <c r="CU128" s="812"/>
      <c r="CV128" s="812"/>
      <c r="CW128" s="812"/>
      <c r="CX128" s="812"/>
      <c r="CY128" s="812"/>
      <c r="CZ128" s="812"/>
      <c r="DA128" s="812"/>
      <c r="DB128" s="812"/>
      <c r="DC128" s="812"/>
      <c r="DD128" s="812"/>
      <c r="DE128" s="812"/>
      <c r="DF128" s="813"/>
      <c r="DG128" s="876" t="s">
        <v>395</v>
      </c>
      <c r="DH128" s="877"/>
      <c r="DI128" s="877"/>
      <c r="DJ128" s="877"/>
      <c r="DK128" s="877"/>
      <c r="DL128" s="877" t="s">
        <v>395</v>
      </c>
      <c r="DM128" s="877"/>
      <c r="DN128" s="877"/>
      <c r="DO128" s="877"/>
      <c r="DP128" s="877"/>
      <c r="DQ128" s="877" t="s">
        <v>395</v>
      </c>
      <c r="DR128" s="877"/>
      <c r="DS128" s="877"/>
      <c r="DT128" s="877"/>
      <c r="DU128" s="877"/>
      <c r="DV128" s="878" t="s">
        <v>395</v>
      </c>
      <c r="DW128" s="878"/>
      <c r="DX128" s="878"/>
      <c r="DY128" s="878"/>
      <c r="DZ128" s="879"/>
    </row>
    <row r="129" spans="1:131" s="248" customFormat="1" ht="26.25" customHeight="1" x14ac:dyDescent="0.15">
      <c r="A129" s="858" t="s">
        <v>111</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29337757</v>
      </c>
      <c r="AB129" s="864"/>
      <c r="AC129" s="864"/>
      <c r="AD129" s="864"/>
      <c r="AE129" s="865"/>
      <c r="AF129" s="866">
        <v>28927471</v>
      </c>
      <c r="AG129" s="864"/>
      <c r="AH129" s="864"/>
      <c r="AI129" s="864"/>
      <c r="AJ129" s="865"/>
      <c r="AK129" s="866">
        <v>29328704</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469</v>
      </c>
      <c r="BG129" s="854"/>
      <c r="BH129" s="854"/>
      <c r="BI129" s="854"/>
      <c r="BJ129" s="854"/>
      <c r="BK129" s="854"/>
      <c r="BL129" s="855"/>
      <c r="BM129" s="853">
        <v>16.84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6128382</v>
      </c>
      <c r="AB130" s="864"/>
      <c r="AC130" s="864"/>
      <c r="AD130" s="864"/>
      <c r="AE130" s="865"/>
      <c r="AF130" s="866">
        <v>5963872</v>
      </c>
      <c r="AG130" s="864"/>
      <c r="AH130" s="864"/>
      <c r="AI130" s="864"/>
      <c r="AJ130" s="865"/>
      <c r="AK130" s="866">
        <v>5983327</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23209375</v>
      </c>
      <c r="AB131" s="847"/>
      <c r="AC131" s="847"/>
      <c r="AD131" s="847"/>
      <c r="AE131" s="848"/>
      <c r="AF131" s="849">
        <v>22963599</v>
      </c>
      <c r="AG131" s="847"/>
      <c r="AH131" s="847"/>
      <c r="AI131" s="847"/>
      <c r="AJ131" s="848"/>
      <c r="AK131" s="849">
        <v>23345377</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38.5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9.9805100309999997</v>
      </c>
      <c r="AB132" s="827"/>
      <c r="AC132" s="827"/>
      <c r="AD132" s="827"/>
      <c r="AE132" s="828"/>
      <c r="AF132" s="829">
        <v>10.33857106</v>
      </c>
      <c r="AG132" s="827"/>
      <c r="AH132" s="827"/>
      <c r="AI132" s="827"/>
      <c r="AJ132" s="828"/>
      <c r="AK132" s="829">
        <v>9.9372865130000001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10.6</v>
      </c>
      <c r="AB133" s="806"/>
      <c r="AC133" s="806"/>
      <c r="AD133" s="806"/>
      <c r="AE133" s="807"/>
      <c r="AF133" s="805">
        <v>10.1</v>
      </c>
      <c r="AG133" s="806"/>
      <c r="AH133" s="806"/>
      <c r="AI133" s="806"/>
      <c r="AJ133" s="807"/>
      <c r="AK133" s="805">
        <v>10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gUqaGRgDrVX3maEf7vpUEYrHtbmRvOuruon7e9AcTWB3WECmNHTA8kHxx+6ryHoM1vA9TU6v+6tDmFZHKDYzA==" saltValue="lLcLMbRBvgJRXfTO1j8z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SpoIVcg7b+H+vk91XQm0RgRyxuShL/m4HmZBgMzJtFuggSYyP8HfgUmDgzT5k4se/NNk6YKEqMB6CWLsa+D/w==" saltValue="YnSCxMHseCvLS9oxVYx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QrkOFvagDrir+YBdiMIxbMYbzj6xdOHwd0tEP/gFFUJi7qOkD9RpkIdBCIq8zyzLVsVIiFOJ4a8IF7V8C9MVw==" saltValue="ADexeMy11DxexhYK1XSj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7216563</v>
      </c>
      <c r="AP9" s="314">
        <v>72042</v>
      </c>
      <c r="AQ9" s="315">
        <v>69168</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1102583</v>
      </c>
      <c r="AP10" s="317">
        <v>11007</v>
      </c>
      <c r="AQ10" s="318">
        <v>5930</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1190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279291</v>
      </c>
      <c r="AP13" s="317">
        <v>2788</v>
      </c>
      <c r="AQ13" s="318">
        <v>2459</v>
      </c>
      <c r="AR13" s="319">
        <v>13.4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354892</v>
      </c>
      <c r="AP14" s="317">
        <v>3543</v>
      </c>
      <c r="AQ14" s="318">
        <v>2481</v>
      </c>
      <c r="AR14" s="319">
        <v>42.8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-746164</v>
      </c>
      <c r="AP15" s="317">
        <v>-7449</v>
      </c>
      <c r="AQ15" s="318">
        <v>-4955</v>
      </c>
      <c r="AR15" s="319">
        <v>50.3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8207165</v>
      </c>
      <c r="AP16" s="317">
        <v>81931</v>
      </c>
      <c r="AQ16" s="318">
        <v>76274</v>
      </c>
      <c r="AR16" s="319">
        <v>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7.93</v>
      </c>
      <c r="AP21" s="331">
        <v>7.19</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99.1</v>
      </c>
      <c r="AP22" s="336">
        <v>97.9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7369514</v>
      </c>
      <c r="AP32" s="345">
        <v>73569</v>
      </c>
      <c r="AQ32" s="346">
        <v>44431</v>
      </c>
      <c r="AR32" s="347">
        <v>65.599999999999994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v>11</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2326110</v>
      </c>
      <c r="AP35" s="345">
        <v>23221</v>
      </c>
      <c r="AQ35" s="346">
        <v>10870</v>
      </c>
      <c r="AR35" s="347">
        <v>113.6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43646</v>
      </c>
      <c r="AP36" s="345">
        <v>436</v>
      </c>
      <c r="AQ36" s="346">
        <v>1108</v>
      </c>
      <c r="AR36" s="347">
        <v>-60.6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14497</v>
      </c>
      <c r="AP37" s="345">
        <v>145</v>
      </c>
      <c r="AQ37" s="346">
        <v>456</v>
      </c>
      <c r="AR37" s="347">
        <v>-68.2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v>22</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-1450565</v>
      </c>
      <c r="AP39" s="345">
        <v>-14481</v>
      </c>
      <c r="AQ39" s="346">
        <v>-3984</v>
      </c>
      <c r="AR39" s="347">
        <v>263.5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-5983327</v>
      </c>
      <c r="AP40" s="345">
        <v>-59731</v>
      </c>
      <c r="AQ40" s="346">
        <v>-37561</v>
      </c>
      <c r="AR40" s="347">
        <v>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2319897</v>
      </c>
      <c r="AP41" s="345">
        <v>23159</v>
      </c>
      <c r="AQ41" s="346">
        <v>15334</v>
      </c>
      <c r="AR41" s="347">
        <v>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4807818</v>
      </c>
      <c r="AN51" s="367">
        <v>45586</v>
      </c>
      <c r="AO51" s="368">
        <v>-20.100000000000001</v>
      </c>
      <c r="AP51" s="369">
        <v>65942</v>
      </c>
      <c r="AQ51" s="370">
        <v>13.6</v>
      </c>
      <c r="AR51" s="371">
        <v>-33.700000000000003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3007420</v>
      </c>
      <c r="AN52" s="375">
        <v>28515</v>
      </c>
      <c r="AO52" s="376">
        <v>-38</v>
      </c>
      <c r="AP52" s="377">
        <v>32778</v>
      </c>
      <c r="AQ52" s="378">
        <v>2</v>
      </c>
      <c r="AR52" s="379">
        <v>-40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7235749</v>
      </c>
      <c r="AN53" s="367">
        <v>69363</v>
      </c>
      <c r="AO53" s="368">
        <v>52.2</v>
      </c>
      <c r="AP53" s="369">
        <v>68655</v>
      </c>
      <c r="AQ53" s="370">
        <v>4.0999999999999996</v>
      </c>
      <c r="AR53" s="371">
        <v>48.1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4507207</v>
      </c>
      <c r="AN54" s="375">
        <v>43207</v>
      </c>
      <c r="AO54" s="376">
        <v>51.5</v>
      </c>
      <c r="AP54" s="377">
        <v>32316</v>
      </c>
      <c r="AQ54" s="378">
        <v>-1.4</v>
      </c>
      <c r="AR54" s="379">
        <v>52.9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4849492</v>
      </c>
      <c r="AN55" s="367">
        <v>47179</v>
      </c>
      <c r="AO55" s="368">
        <v>-32</v>
      </c>
      <c r="AP55" s="369">
        <v>66863</v>
      </c>
      <c r="AQ55" s="370">
        <v>-2.6</v>
      </c>
      <c r="AR55" s="371">
        <v>-29.4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2311488</v>
      </c>
      <c r="AN56" s="375">
        <v>22488</v>
      </c>
      <c r="AO56" s="376">
        <v>-48</v>
      </c>
      <c r="AP56" s="377">
        <v>32770</v>
      </c>
      <c r="AQ56" s="378">
        <v>1.4</v>
      </c>
      <c r="AR56" s="379">
        <v>-49.4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5973604</v>
      </c>
      <c r="AN57" s="367">
        <v>58951</v>
      </c>
      <c r="AO57" s="368">
        <v>25</v>
      </c>
      <c r="AP57" s="369">
        <v>72051</v>
      </c>
      <c r="AQ57" s="370">
        <v>7.8</v>
      </c>
      <c r="AR57" s="371">
        <v>17.2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2594492</v>
      </c>
      <c r="AN58" s="375">
        <v>25604</v>
      </c>
      <c r="AO58" s="376">
        <v>13.9</v>
      </c>
      <c r="AP58" s="377">
        <v>34140</v>
      </c>
      <c r="AQ58" s="378">
        <v>4.2</v>
      </c>
      <c r="AR58" s="379">
        <v>9.6999999999999993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10010161</v>
      </c>
      <c r="AN59" s="367">
        <v>99930</v>
      </c>
      <c r="AO59" s="368">
        <v>69.5</v>
      </c>
      <c r="AP59" s="369">
        <v>72756</v>
      </c>
      <c r="AQ59" s="370">
        <v>1</v>
      </c>
      <c r="AR59" s="371">
        <v>68.5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1955187</v>
      </c>
      <c r="AN60" s="375">
        <v>19518</v>
      </c>
      <c r="AO60" s="376">
        <v>-23.8</v>
      </c>
      <c r="AP60" s="377">
        <v>32117</v>
      </c>
      <c r="AQ60" s="378">
        <v>-5.9</v>
      </c>
      <c r="AR60" s="379">
        <v>-17.899999999999999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6575365</v>
      </c>
      <c r="AN61" s="382">
        <v>64202</v>
      </c>
      <c r="AO61" s="383">
        <v>18.899999999999999</v>
      </c>
      <c r="AP61" s="384">
        <v>69253</v>
      </c>
      <c r="AQ61" s="385">
        <v>4.8</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2875159</v>
      </c>
      <c r="AN62" s="375">
        <v>27866</v>
      </c>
      <c r="AO62" s="376">
        <v>-8.9</v>
      </c>
      <c r="AP62" s="377">
        <v>32824</v>
      </c>
      <c r="AQ62" s="378">
        <v>0.1</v>
      </c>
      <c r="AR62" s="379">
        <v>-9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mDmsFdhJ3qyx2mY6/CzojMC2fXyp5LmjYVigBDKLaEAjhVoEWCf/KcygTS6kHzzG2eWOQBs1X4Uf/r2+n8STw==" saltValue="fhhvqTAYzAQvg2WyKKZA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92gjocar70tLf7ZjXJYiLvL79p1dQPsoNvEAg0L6SG+A1skcvsR16L7tCb++/VZsgi7oFSk2GbijXGCt6SyTaA==" saltValue="AeJYX+YyD+QAcsgaXGoi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W4b11qrWHRqumhpI4KrmrV9iQzVXAZMY3MG/nUK+iLtUxzTRZ5Inxy6HaZfDj1hZLwYpjydUj4mzN/AZVjYGPA==" saltValue="9aO+K7NyrtgvcsTkR822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11.06</v>
      </c>
      <c r="G47" s="12">
        <v>11.21</v>
      </c>
      <c r="H47" s="12">
        <v>10.33</v>
      </c>
      <c r="I47" s="12">
        <v>11.18</v>
      </c>
      <c r="J47" s="13">
        <v>9.76</v>
      </c>
    </row>
    <row r="48" spans="2:10" ht="57.75" customHeight="1" x14ac:dyDescent="0.15">
      <c r="B48" s="14"/>
      <c r="C48" s="1240" t="s">
        <v>4</v>
      </c>
      <c r="D48" s="1240"/>
      <c r="E48" s="1241"/>
      <c r="F48" s="15">
        <v>4.9400000000000004</v>
      </c>
      <c r="G48" s="16">
        <v>3.68</v>
      </c>
      <c r="H48" s="16">
        <v>3.71</v>
      </c>
      <c r="I48" s="16">
        <v>5.13</v>
      </c>
      <c r="J48" s="17">
        <v>5.62</v>
      </c>
    </row>
    <row r="49" spans="2:10" ht="57.75" customHeight="1" thickBot="1" x14ac:dyDescent="0.2">
      <c r="B49" s="18"/>
      <c r="C49" s="1242" t="s">
        <v>5</v>
      </c>
      <c r="D49" s="1242"/>
      <c r="E49" s="1243"/>
      <c r="F49" s="19" t="s">
        <v>564</v>
      </c>
      <c r="G49" s="20" t="s">
        <v>565</v>
      </c>
      <c r="H49" s="20" t="s">
        <v>566</v>
      </c>
      <c r="I49" s="20">
        <v>2.29</v>
      </c>
      <c r="J49" s="21" t="s">
        <v>567</v>
      </c>
    </row>
    <row r="50" spans="2:10" ht="13.5" customHeight="1" x14ac:dyDescent="0.15"/>
  </sheetData>
  <sheetProtection algorithmName="SHA-512" hashValue="MatS7n6x3xtApxJJQGBHhM+VFVTO3z81GJAH2qKFy2j1BMkXi38vDGHNZM7Q/qKiPQGeKjEnju/Mbzo4rCTPXg==" saltValue="5Ufr7GV8ihC5863vV48E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2022-09-15T23:31:28Z</cp:lastPrinted>
  <dcterms:created xsi:type="dcterms:W3CDTF">2022-02-02T03:43:12Z</dcterms:created>
  <dcterms:modified xsi:type="dcterms:W3CDTF">2022-12-05T04:23:15Z</dcterms:modified>
  <cp:category/>
</cp:coreProperties>
</file>