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個別（業務）\上下水道課\下水道グループ\28 経営比較分析\R040114経営比較分析表\"/>
    </mc:Choice>
  </mc:AlternateContent>
  <workbookProtection workbookAlgorithmName="SHA-512" workbookHashValue="YNxdtQBS7fJkgnkq/cMRs9K9ADWghGdDPrxw+302w3AsuGWMZ3m8+WNPlJRoxitR+DBR6zmf0Sd/vh9xzlZOow==" workbookSaltValue="2wm7n88AiX79ziF27TvTlA==" workbookSpinCount="100000" lockStructure="1"/>
  <bookViews>
    <workbookView xWindow="0" yWindow="0" windowWidth="20490" windowHeight="723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I86" i="4"/>
  <c r="E86" i="4"/>
  <c r="AT10" i="4"/>
  <c r="AL10" i="4"/>
  <c r="W10" i="4"/>
  <c r="I10" i="4"/>
  <c r="BB8" i="4"/>
  <c r="AL8" i="4"/>
  <c r="AD8" i="4"/>
  <c r="P8" i="4"/>
  <c r="I8" i="4"/>
  <c r="B8" i="4"/>
</calcChain>
</file>

<file path=xl/sharedStrings.xml><?xml version="1.0" encoding="utf-8"?>
<sst xmlns="http://schemas.openxmlformats.org/spreadsheetml/2006/main" count="247" uniqueCount="119">
  <si>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</si>
  <si>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</si>
  <si>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</si>
  <si>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</si>
  <si>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</si>
  <si>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</si>
  <si>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</si>
  <si>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</si>
  <si>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</si>
  <si>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</si>
  <si>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</si>
  <si>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</si>
  <si>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</si>
  <si>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</si>
  <si>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</si>
  <si>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</si>
  <si>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</si>
  <si>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</si>
  <si>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</si>
  <si>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</si>
  <si>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</si>
  <si>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</si>
  <si>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</si>
  <si>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</si>
  <si>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</si>
  <si>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</si>
  <si>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</si>
  <si>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</si>
  <si>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</si>
  <si>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</si>
  <si>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</si>
  <si>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</si>
  <si>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</si>
  <si>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</si>
  <si>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</si>
  <si>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</si>
  <si>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</si>
  <si>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</si>
  <si>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</si>
  <si>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</si>
  <si>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</si>
  <si>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</si>
  <si>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</si>
  <si>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</si>
  <si>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</si>
  <si>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</si>
  <si>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</si>
  <si>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</si>
  <si>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</si>
  <si>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</si>
  <si>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</si>
  <si>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</si>
  <si>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</si>
  <si>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</si>
  <si>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</si>
  <si>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</si>
  <si>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</si>
  <si>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</si>
  <si>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</si>
  <si>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</si>
  <si>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</si>
  <si>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</si>
  <si>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</si>
  <si>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</si>
  <si>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</si>
  <si>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</si>
  <si>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</si>
  <si>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</si>
  <si>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</si>
  <si>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</si>
  <si>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</si>
  <si>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</si>
  <si>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</si>
  <si>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</si>
  <si>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</si>
  <si>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</si>
  <si>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</si>
  <si>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</si>
  <si>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</si>
  <si>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</si>
  <si>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</si>
  <si>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</si>
  <si>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</si>
  <si>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</si>
  <si>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</si>
  <si>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</si>
  <si>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</si>
  <si>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</si>
  <si>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</si>
  <si>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</si>
  <si>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</si>
  <si>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</si>
  <si>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</si>
  <si>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</si>
  <si>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</si>
  <si>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</si>
  <si>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</si>
  <si>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</si>
  <si>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上山市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</si>
  <si>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</si>
  <si>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</si>
  <si>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</si>
  <si>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</si>
  <si>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</si>
  <si>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</si>
  <si>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</si>
  <si>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</si>
  <si>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</si>
  <si>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</si>
  <si>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</si>
  <si>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</si>
  <si>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</si>
  <si>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</si>
  <si>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</si>
  <si>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</si>
  <si>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</si>
  <si>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平成１６年度整備事業開始により、約１７年を経過の浄化槽もある。
　維持管理業者と密に連携し、ブロワを含む駆動機器等の消耗品の不具合等については早急に対応するよう心がけているが、浄化槽本体や内部装置・配管接続部の不具合等も増加傾向にあり、不具合の状況・水質等を含め判断しながら、該当箇所の修繕を計画的に行っていく予定である。</t>
    <rPh sb="7" eb="8">
      <t>ド</t>
    </rPh>
    <rPh sb="90" eb="93">
      <t>ジョウカソウ</t>
    </rPh>
    <rPh sb="93" eb="95">
      <t>ホンタイ</t>
    </rPh>
    <rPh sb="101" eb="103">
      <t>ハイカン</t>
    </rPh>
    <rPh sb="103" eb="105">
      <t>セツゾク</t>
    </rPh>
    <rPh sb="105" eb="106">
      <t>ブ</t>
    </rPh>
    <rPh sb="110" eb="111">
      <t>トウ</t>
    </rPh>
    <rPh sb="112" eb="114">
      <t>ゾウカ</t>
    </rPh>
    <rPh sb="114" eb="116">
      <t>ケイコウ</t>
    </rPh>
    <rPh sb="120" eb="123">
      <t>フグアイ</t>
    </rPh>
    <rPh sb="124" eb="126">
      <t>ジョウキョウ</t>
    </rPh>
    <rPh sb="127" eb="129">
      <t>スイシツ</t>
    </rPh>
    <rPh sb="129" eb="130">
      <t>トウ</t>
    </rPh>
    <rPh sb="131" eb="132">
      <t>フク</t>
    </rPh>
    <rPh sb="133" eb="135">
      <t>ハンダン</t>
    </rPh>
    <rPh sb="145" eb="147">
      <t>シュウゼン</t>
    </rPh>
    <phoneticPr fontId="4"/>
  </si>
  <si>
    <t>浄化槽の規模に応じた使用料を設定していることから、使用され続ける限り安定した収入が見込め、経営上特に問題がないと考えているが、休止により使用料収入が途絶える浄化槽も増加傾向にあることから、休止浄化槽への対応を抑えること、及び維持管理費用低減の工夫を進めるとともに、寄付受納による市管理浄化槽の現状数維持及び追加を進める。</t>
    <rPh sb="74" eb="76">
      <t>トダ</t>
    </rPh>
    <rPh sb="82" eb="84">
      <t>ゾウカ</t>
    </rPh>
    <rPh sb="84" eb="86">
      <t>ケイコウ</t>
    </rPh>
    <rPh sb="110" eb="111">
      <t>オヨ</t>
    </rPh>
    <rPh sb="146" eb="148">
      <t>ゲンジョウ</t>
    </rPh>
    <rPh sb="148" eb="149">
      <t>スウ</t>
    </rPh>
    <rPh sb="149" eb="151">
      <t>イジ</t>
    </rPh>
    <rPh sb="151" eb="152">
      <t>オヨ</t>
    </rPh>
    <phoneticPr fontId="4"/>
  </si>
  <si>
    <t xml:space="preserve">  収益的収支比率、企業債残高対事業規模比率、経費回収率、汚水処理原価等の指標をみる限り特に問題はなく、健全な運営となっている。
　一方、施設利用率をみると平均を下回っているが、これは対象地域において高齢化・過疎化が進み少人数世帯の増加や転居等による休止も増加していることが影響しているものと思われる。またこのことから、老朽化による修繕費の増加と合わせて、収益的収支比率の低下傾向に影響しているものと推測される。
　なお、使用料は浄化槽の規模別となっていることから、使用人数減による収入上の影響はない。</t>
    <rPh sb="116" eb="118">
      <t>ゾウカ</t>
    </rPh>
    <rPh sb="119" eb="121">
      <t>テンキョ</t>
    </rPh>
    <rPh sb="121" eb="122">
      <t>トウ</t>
    </rPh>
    <rPh sb="125" eb="127">
      <t>キュウシ</t>
    </rPh>
    <rPh sb="160" eb="163">
      <t>ロウキュウカ</t>
    </rPh>
    <rPh sb="166" eb="168">
      <t>シュウゼン</t>
    </rPh>
    <rPh sb="168" eb="169">
      <t>ヒ</t>
    </rPh>
    <rPh sb="170" eb="172">
      <t>ゾウカ</t>
    </rPh>
    <rPh sb="173" eb="174">
      <t>ア</t>
    </rPh>
    <rPh sb="186" eb="188">
      <t>テイカ</t>
    </rPh>
    <rPh sb="188" eb="190">
      <t>ケイコウ</t>
    </rPh>
    <rPh sb="191" eb="193">
      <t>エイキョウ</t>
    </rPh>
    <rPh sb="200" eb="202">
      <t>スイソク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</si>
</sst>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6D9-458C-AE28-0097D9BEBA0E}"/>
            </c:ext>
          </c:extLst>
        </c:ser>
        <c:dLbls>
          <c:showLegendKey val="0"/>
          <c:showVal val="0"/>
          <c:showCatName val="0"/>
          <c:showSerName val="0"/>
          <c:showPercent val="0"/>
          <c:showBubbleSize val="0"/>
        </c:dLbls>
        <c:gapWidth val="150"/>
        <c:axId val="111373072"/>
        <c:axId val="111374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86D9-458C-AE28-0097D9BEBA0E}"/>
            </c:ext>
          </c:extLst>
        </c:ser>
        <c:dLbls>
          <c:showLegendKey val="0"/>
          <c:showVal val="0"/>
          <c:showCatName val="0"/>
          <c:showSerName val="0"/>
          <c:showPercent val="0"/>
          <c:showBubbleSize val="0"/>
        </c:dLbls>
        <c:marker val="1"/>
        <c:smooth val="0"/>
        <c:axId val="111373072"/>
        <c:axId val="111374248"/>
      </c:lineChart>
      <c:dateAx>
        <c:axId val="111373072"/>
        <c:scaling>
          <c:orientation val="minMax"/>
        </c:scaling>
        <c:delete val="1"/>
        <c:axPos val="b"/>
        <c:numFmt formatCode="&quot;H&quot;yy" sourceLinked="1"/>
        <c:majorTickMark val="none"/>
        <c:minorTickMark val="none"/>
        <c:tickLblPos val="none"/>
        <c:crossAx val="111374248"/>
        <c:crosses val="autoZero"/>
        <c:auto val="1"/>
        <c:lblOffset val="100"/>
        <c:baseTimeUnit val="years"/>
      </c:dateAx>
      <c:valAx>
        <c:axId val="111374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37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51.34</c:v>
                </c:pt>
                <c:pt idx="1">
                  <c:v>49.81</c:v>
                </c:pt>
                <c:pt idx="2">
                  <c:v>49.43</c:v>
                </c:pt>
                <c:pt idx="3">
                  <c:v>48.29</c:v>
                </c:pt>
                <c:pt idx="4">
                  <c:v>48.29</c:v>
                </c:pt>
              </c:numCache>
            </c:numRef>
          </c:val>
          <c:extLst xmlns:c16r2="http://schemas.microsoft.com/office/drawing/2015/06/chart">
            <c:ext xmlns:c16="http://schemas.microsoft.com/office/drawing/2014/chart" uri="{C3380CC4-5D6E-409C-BE32-E72D297353CC}">
              <c16:uniqueId val="{00000000-873C-4BF3-B8F0-C6E7AD2AAD93}"/>
            </c:ext>
          </c:extLst>
        </c:ser>
        <c:dLbls>
          <c:showLegendKey val="0"/>
          <c:showVal val="0"/>
          <c:showCatName val="0"/>
          <c:showSerName val="0"/>
          <c:showPercent val="0"/>
          <c:showBubbleSize val="0"/>
        </c:dLbls>
        <c:gapWidth val="150"/>
        <c:axId val="201377752"/>
        <c:axId val="201938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61.55</c:v>
                </c:pt>
                <c:pt idx="1">
                  <c:v>57.22</c:v>
                </c:pt>
                <c:pt idx="2">
                  <c:v>54.93</c:v>
                </c:pt>
                <c:pt idx="3">
                  <c:v>59.64</c:v>
                </c:pt>
                <c:pt idx="4">
                  <c:v>58.19</c:v>
                </c:pt>
              </c:numCache>
            </c:numRef>
          </c:val>
          <c:smooth val="0"/>
          <c:extLst xmlns:c16r2="http://schemas.microsoft.com/office/drawing/2015/06/chart">
            <c:ext xmlns:c16="http://schemas.microsoft.com/office/drawing/2014/chart" uri="{C3380CC4-5D6E-409C-BE32-E72D297353CC}">
              <c16:uniqueId val="{00000001-873C-4BF3-B8F0-C6E7AD2AAD93}"/>
            </c:ext>
          </c:extLst>
        </c:ser>
        <c:dLbls>
          <c:showLegendKey val="0"/>
          <c:showVal val="0"/>
          <c:showCatName val="0"/>
          <c:showSerName val="0"/>
          <c:showPercent val="0"/>
          <c:showBubbleSize val="0"/>
        </c:dLbls>
        <c:marker val="1"/>
        <c:smooth val="0"/>
        <c:axId val="201377752"/>
        <c:axId val="201938008"/>
      </c:lineChart>
      <c:dateAx>
        <c:axId val="201377752"/>
        <c:scaling>
          <c:orientation val="minMax"/>
        </c:scaling>
        <c:delete val="1"/>
        <c:axPos val="b"/>
        <c:numFmt formatCode="&quot;H&quot;yy" sourceLinked="1"/>
        <c:majorTickMark val="none"/>
        <c:minorTickMark val="none"/>
        <c:tickLblPos val="none"/>
        <c:crossAx val="201938008"/>
        <c:crosses val="autoZero"/>
        <c:auto val="1"/>
        <c:lblOffset val="100"/>
        <c:baseTimeUnit val="years"/>
      </c:dateAx>
      <c:valAx>
        <c:axId val="201938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377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D5A5-46EF-89C4-FA365F109899}"/>
            </c:ext>
          </c:extLst>
        </c:ser>
        <c:dLbls>
          <c:showLegendKey val="0"/>
          <c:showVal val="0"/>
          <c:showCatName val="0"/>
          <c:showSerName val="0"/>
          <c:showPercent val="0"/>
          <c:showBubbleSize val="0"/>
        </c:dLbls>
        <c:gapWidth val="150"/>
        <c:axId val="201939184"/>
        <c:axId val="201939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67.489999999999995</c:v>
                </c:pt>
                <c:pt idx="1">
                  <c:v>67.290000000000006</c:v>
                </c:pt>
                <c:pt idx="2">
                  <c:v>65.569999999999993</c:v>
                </c:pt>
                <c:pt idx="3">
                  <c:v>90.63</c:v>
                </c:pt>
                <c:pt idx="4">
                  <c:v>87.8</c:v>
                </c:pt>
              </c:numCache>
            </c:numRef>
          </c:val>
          <c:smooth val="0"/>
          <c:extLst xmlns:c16r2="http://schemas.microsoft.com/office/drawing/2015/06/chart">
            <c:ext xmlns:c16="http://schemas.microsoft.com/office/drawing/2014/chart" uri="{C3380CC4-5D6E-409C-BE32-E72D297353CC}">
              <c16:uniqueId val="{00000001-D5A5-46EF-89C4-FA365F109899}"/>
            </c:ext>
          </c:extLst>
        </c:ser>
        <c:dLbls>
          <c:showLegendKey val="0"/>
          <c:showVal val="0"/>
          <c:showCatName val="0"/>
          <c:showSerName val="0"/>
          <c:showPercent val="0"/>
          <c:showBubbleSize val="0"/>
        </c:dLbls>
        <c:marker val="1"/>
        <c:smooth val="0"/>
        <c:axId val="201939184"/>
        <c:axId val="201939576"/>
      </c:lineChart>
      <c:dateAx>
        <c:axId val="201939184"/>
        <c:scaling>
          <c:orientation val="minMax"/>
        </c:scaling>
        <c:delete val="1"/>
        <c:axPos val="b"/>
        <c:numFmt formatCode="&quot;H&quot;yy" sourceLinked="1"/>
        <c:majorTickMark val="none"/>
        <c:minorTickMark val="none"/>
        <c:tickLblPos val="none"/>
        <c:crossAx val="201939576"/>
        <c:crosses val="autoZero"/>
        <c:auto val="1"/>
        <c:lblOffset val="100"/>
        <c:baseTimeUnit val="years"/>
      </c:dateAx>
      <c:valAx>
        <c:axId val="201939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939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100.03</c:v>
                </c:pt>
                <c:pt idx="1">
                  <c:v>100.04</c:v>
                </c:pt>
                <c:pt idx="2">
                  <c:v>94.34</c:v>
                </c:pt>
                <c:pt idx="3">
                  <c:v>88.51</c:v>
                </c:pt>
                <c:pt idx="4">
                  <c:v>87.29</c:v>
                </c:pt>
              </c:numCache>
            </c:numRef>
          </c:val>
          <c:extLst xmlns:c16r2="http://schemas.microsoft.com/office/drawing/2015/06/chart">
            <c:ext xmlns:c16="http://schemas.microsoft.com/office/drawing/2014/chart" uri="{C3380CC4-5D6E-409C-BE32-E72D297353CC}">
              <c16:uniqueId val="{00000000-21D8-45D4-8BFC-9569A1B953DD}"/>
            </c:ext>
          </c:extLst>
        </c:ser>
        <c:dLbls>
          <c:showLegendKey val="0"/>
          <c:showVal val="0"/>
          <c:showCatName val="0"/>
          <c:showSerName val="0"/>
          <c:showPercent val="0"/>
          <c:showBubbleSize val="0"/>
        </c:dLbls>
        <c:gapWidth val="150"/>
        <c:axId val="201288312"/>
        <c:axId val="201288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1D8-45D4-8BFC-9569A1B953DD}"/>
            </c:ext>
          </c:extLst>
        </c:ser>
        <c:dLbls>
          <c:showLegendKey val="0"/>
          <c:showVal val="0"/>
          <c:showCatName val="0"/>
          <c:showSerName val="0"/>
          <c:showPercent val="0"/>
          <c:showBubbleSize val="0"/>
        </c:dLbls>
        <c:marker val="1"/>
        <c:smooth val="0"/>
        <c:axId val="201288312"/>
        <c:axId val="201288704"/>
      </c:lineChart>
      <c:dateAx>
        <c:axId val="201288312"/>
        <c:scaling>
          <c:orientation val="minMax"/>
        </c:scaling>
        <c:delete val="1"/>
        <c:axPos val="b"/>
        <c:numFmt formatCode="&quot;H&quot;yy" sourceLinked="1"/>
        <c:majorTickMark val="none"/>
        <c:minorTickMark val="none"/>
        <c:tickLblPos val="none"/>
        <c:crossAx val="201288704"/>
        <c:crosses val="autoZero"/>
        <c:auto val="1"/>
        <c:lblOffset val="100"/>
        <c:baseTimeUnit val="years"/>
      </c:dateAx>
      <c:valAx>
        <c:axId val="201288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288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046-4DE8-A37E-931E3903A69B}"/>
            </c:ext>
          </c:extLst>
        </c:ser>
        <c:dLbls>
          <c:showLegendKey val="0"/>
          <c:showVal val="0"/>
          <c:showCatName val="0"/>
          <c:showSerName val="0"/>
          <c:showPercent val="0"/>
          <c:showBubbleSize val="0"/>
        </c:dLbls>
        <c:gapWidth val="150"/>
        <c:axId val="201289880"/>
        <c:axId val="201290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046-4DE8-A37E-931E3903A69B}"/>
            </c:ext>
          </c:extLst>
        </c:ser>
        <c:dLbls>
          <c:showLegendKey val="0"/>
          <c:showVal val="0"/>
          <c:showCatName val="0"/>
          <c:showSerName val="0"/>
          <c:showPercent val="0"/>
          <c:showBubbleSize val="0"/>
        </c:dLbls>
        <c:marker val="1"/>
        <c:smooth val="0"/>
        <c:axId val="201289880"/>
        <c:axId val="201290272"/>
      </c:lineChart>
      <c:dateAx>
        <c:axId val="201289880"/>
        <c:scaling>
          <c:orientation val="minMax"/>
        </c:scaling>
        <c:delete val="1"/>
        <c:axPos val="b"/>
        <c:numFmt formatCode="&quot;H&quot;yy" sourceLinked="1"/>
        <c:majorTickMark val="none"/>
        <c:minorTickMark val="none"/>
        <c:tickLblPos val="none"/>
        <c:crossAx val="201290272"/>
        <c:crosses val="autoZero"/>
        <c:auto val="1"/>
        <c:lblOffset val="100"/>
        <c:baseTimeUnit val="years"/>
      </c:dateAx>
      <c:valAx>
        <c:axId val="201290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289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D04-4791-B463-ADAEB73D1733}"/>
            </c:ext>
          </c:extLst>
        </c:ser>
        <c:dLbls>
          <c:showLegendKey val="0"/>
          <c:showVal val="0"/>
          <c:showCatName val="0"/>
          <c:showSerName val="0"/>
          <c:showPercent val="0"/>
          <c:showBubbleSize val="0"/>
        </c:dLbls>
        <c:gapWidth val="150"/>
        <c:axId val="201291448"/>
        <c:axId val="201291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D04-4791-B463-ADAEB73D1733}"/>
            </c:ext>
          </c:extLst>
        </c:ser>
        <c:dLbls>
          <c:showLegendKey val="0"/>
          <c:showVal val="0"/>
          <c:showCatName val="0"/>
          <c:showSerName val="0"/>
          <c:showPercent val="0"/>
          <c:showBubbleSize val="0"/>
        </c:dLbls>
        <c:marker val="1"/>
        <c:smooth val="0"/>
        <c:axId val="201291448"/>
        <c:axId val="201291840"/>
      </c:lineChart>
      <c:dateAx>
        <c:axId val="201291448"/>
        <c:scaling>
          <c:orientation val="minMax"/>
        </c:scaling>
        <c:delete val="1"/>
        <c:axPos val="b"/>
        <c:numFmt formatCode="&quot;H&quot;yy" sourceLinked="1"/>
        <c:majorTickMark val="none"/>
        <c:minorTickMark val="none"/>
        <c:tickLblPos val="none"/>
        <c:crossAx val="201291840"/>
        <c:crosses val="autoZero"/>
        <c:auto val="1"/>
        <c:lblOffset val="100"/>
        <c:baseTimeUnit val="years"/>
      </c:dateAx>
      <c:valAx>
        <c:axId val="201291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291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692-4BD3-A535-31B60FB7A0CF}"/>
            </c:ext>
          </c:extLst>
        </c:ser>
        <c:dLbls>
          <c:showLegendKey val="0"/>
          <c:showVal val="0"/>
          <c:showCatName val="0"/>
          <c:showSerName val="0"/>
          <c:showPercent val="0"/>
          <c:showBubbleSize val="0"/>
        </c:dLbls>
        <c:gapWidth val="150"/>
        <c:axId val="201379712"/>
        <c:axId val="201380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692-4BD3-A535-31B60FB7A0CF}"/>
            </c:ext>
          </c:extLst>
        </c:ser>
        <c:dLbls>
          <c:showLegendKey val="0"/>
          <c:showVal val="0"/>
          <c:showCatName val="0"/>
          <c:showSerName val="0"/>
          <c:showPercent val="0"/>
          <c:showBubbleSize val="0"/>
        </c:dLbls>
        <c:marker val="1"/>
        <c:smooth val="0"/>
        <c:axId val="201379712"/>
        <c:axId val="201380104"/>
      </c:lineChart>
      <c:dateAx>
        <c:axId val="201379712"/>
        <c:scaling>
          <c:orientation val="minMax"/>
        </c:scaling>
        <c:delete val="1"/>
        <c:axPos val="b"/>
        <c:numFmt formatCode="&quot;H&quot;yy" sourceLinked="1"/>
        <c:majorTickMark val="none"/>
        <c:minorTickMark val="none"/>
        <c:tickLblPos val="none"/>
        <c:crossAx val="201380104"/>
        <c:crosses val="autoZero"/>
        <c:auto val="1"/>
        <c:lblOffset val="100"/>
        <c:baseTimeUnit val="years"/>
      </c:dateAx>
      <c:valAx>
        <c:axId val="201380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379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B58-41B0-9E5A-71DDAA636499}"/>
            </c:ext>
          </c:extLst>
        </c:ser>
        <c:dLbls>
          <c:showLegendKey val="0"/>
          <c:showVal val="0"/>
          <c:showCatName val="0"/>
          <c:showSerName val="0"/>
          <c:showPercent val="0"/>
          <c:showBubbleSize val="0"/>
        </c:dLbls>
        <c:gapWidth val="150"/>
        <c:axId val="201475552"/>
        <c:axId val="201475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B58-41B0-9E5A-71DDAA636499}"/>
            </c:ext>
          </c:extLst>
        </c:ser>
        <c:dLbls>
          <c:showLegendKey val="0"/>
          <c:showVal val="0"/>
          <c:showCatName val="0"/>
          <c:showSerName val="0"/>
          <c:showPercent val="0"/>
          <c:showBubbleSize val="0"/>
        </c:dLbls>
        <c:marker val="1"/>
        <c:smooth val="0"/>
        <c:axId val="201475552"/>
        <c:axId val="201475944"/>
      </c:lineChart>
      <c:dateAx>
        <c:axId val="201475552"/>
        <c:scaling>
          <c:orientation val="minMax"/>
        </c:scaling>
        <c:delete val="1"/>
        <c:axPos val="b"/>
        <c:numFmt formatCode="&quot;H&quot;yy" sourceLinked="1"/>
        <c:majorTickMark val="none"/>
        <c:minorTickMark val="none"/>
        <c:tickLblPos val="none"/>
        <c:crossAx val="201475944"/>
        <c:crosses val="autoZero"/>
        <c:auto val="1"/>
        <c:lblOffset val="100"/>
        <c:baseTimeUnit val="years"/>
      </c:dateAx>
      <c:valAx>
        <c:axId val="201475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475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204.54</c:v>
                </c:pt>
                <c:pt idx="1">
                  <c:v>109.79</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5D80-4507-93B5-351D928B003F}"/>
            </c:ext>
          </c:extLst>
        </c:ser>
        <c:dLbls>
          <c:showLegendKey val="0"/>
          <c:showVal val="0"/>
          <c:showCatName val="0"/>
          <c:showSerName val="0"/>
          <c:showPercent val="0"/>
          <c:showBubbleSize val="0"/>
        </c:dLbls>
        <c:gapWidth val="150"/>
        <c:axId val="201477120"/>
        <c:axId val="201477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413.5</c:v>
                </c:pt>
                <c:pt idx="1">
                  <c:v>407.42</c:v>
                </c:pt>
                <c:pt idx="2">
                  <c:v>386.46</c:v>
                </c:pt>
                <c:pt idx="3">
                  <c:v>270.57</c:v>
                </c:pt>
                <c:pt idx="4">
                  <c:v>294.27</c:v>
                </c:pt>
              </c:numCache>
            </c:numRef>
          </c:val>
          <c:smooth val="0"/>
          <c:extLst xmlns:c16r2="http://schemas.microsoft.com/office/drawing/2015/06/chart">
            <c:ext xmlns:c16="http://schemas.microsoft.com/office/drawing/2014/chart" uri="{C3380CC4-5D6E-409C-BE32-E72D297353CC}">
              <c16:uniqueId val="{00000001-5D80-4507-93B5-351D928B003F}"/>
            </c:ext>
          </c:extLst>
        </c:ser>
        <c:dLbls>
          <c:showLegendKey val="0"/>
          <c:showVal val="0"/>
          <c:showCatName val="0"/>
          <c:showSerName val="0"/>
          <c:showPercent val="0"/>
          <c:showBubbleSize val="0"/>
        </c:dLbls>
        <c:marker val="1"/>
        <c:smooth val="0"/>
        <c:axId val="201477120"/>
        <c:axId val="201477512"/>
      </c:lineChart>
      <c:dateAx>
        <c:axId val="201477120"/>
        <c:scaling>
          <c:orientation val="minMax"/>
        </c:scaling>
        <c:delete val="1"/>
        <c:axPos val="b"/>
        <c:numFmt formatCode="&quot;H&quot;yy" sourceLinked="1"/>
        <c:majorTickMark val="none"/>
        <c:minorTickMark val="none"/>
        <c:tickLblPos val="none"/>
        <c:crossAx val="201477512"/>
        <c:crosses val="autoZero"/>
        <c:auto val="1"/>
        <c:lblOffset val="100"/>
        <c:baseTimeUnit val="years"/>
      </c:dateAx>
      <c:valAx>
        <c:axId val="201477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477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100</c:v>
                </c:pt>
                <c:pt idx="1">
                  <c:v>100</c:v>
                </c:pt>
                <c:pt idx="2">
                  <c:v>91.27</c:v>
                </c:pt>
                <c:pt idx="3">
                  <c:v>82.93</c:v>
                </c:pt>
                <c:pt idx="4">
                  <c:v>81.319999999999993</c:v>
                </c:pt>
              </c:numCache>
            </c:numRef>
          </c:val>
          <c:extLst xmlns:c16r2="http://schemas.microsoft.com/office/drawing/2015/06/chart">
            <c:ext xmlns:c16="http://schemas.microsoft.com/office/drawing/2014/chart" uri="{C3380CC4-5D6E-409C-BE32-E72D297353CC}">
              <c16:uniqueId val="{00000000-1F08-4A1D-BE7A-1979F4ED55F6}"/>
            </c:ext>
          </c:extLst>
        </c:ser>
        <c:dLbls>
          <c:showLegendKey val="0"/>
          <c:showVal val="0"/>
          <c:showCatName val="0"/>
          <c:showSerName val="0"/>
          <c:showPercent val="0"/>
          <c:showBubbleSize val="0"/>
        </c:dLbls>
        <c:gapWidth val="150"/>
        <c:axId val="201478688"/>
        <c:axId val="201936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55.84</c:v>
                </c:pt>
                <c:pt idx="1">
                  <c:v>57.08</c:v>
                </c:pt>
                <c:pt idx="2">
                  <c:v>55.85</c:v>
                </c:pt>
                <c:pt idx="3">
                  <c:v>62.5</c:v>
                </c:pt>
                <c:pt idx="4">
                  <c:v>60.59</c:v>
                </c:pt>
              </c:numCache>
            </c:numRef>
          </c:val>
          <c:smooth val="0"/>
          <c:extLst xmlns:c16r2="http://schemas.microsoft.com/office/drawing/2015/06/chart">
            <c:ext xmlns:c16="http://schemas.microsoft.com/office/drawing/2014/chart" uri="{C3380CC4-5D6E-409C-BE32-E72D297353CC}">
              <c16:uniqueId val="{00000001-1F08-4A1D-BE7A-1979F4ED55F6}"/>
            </c:ext>
          </c:extLst>
        </c:ser>
        <c:dLbls>
          <c:showLegendKey val="0"/>
          <c:showVal val="0"/>
          <c:showCatName val="0"/>
          <c:showSerName val="0"/>
          <c:showPercent val="0"/>
          <c:showBubbleSize val="0"/>
        </c:dLbls>
        <c:marker val="1"/>
        <c:smooth val="0"/>
        <c:axId val="201478688"/>
        <c:axId val="201936832"/>
      </c:lineChart>
      <c:dateAx>
        <c:axId val="201478688"/>
        <c:scaling>
          <c:orientation val="minMax"/>
        </c:scaling>
        <c:delete val="1"/>
        <c:axPos val="b"/>
        <c:numFmt formatCode="&quot;H&quot;yy" sourceLinked="1"/>
        <c:majorTickMark val="none"/>
        <c:minorTickMark val="none"/>
        <c:tickLblPos val="none"/>
        <c:crossAx val="201936832"/>
        <c:crosses val="autoZero"/>
        <c:auto val="1"/>
        <c:lblOffset val="100"/>
        <c:baseTimeUnit val="years"/>
      </c:dateAx>
      <c:valAx>
        <c:axId val="201936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478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190.12</c:v>
                </c:pt>
                <c:pt idx="1">
                  <c:v>195.34</c:v>
                </c:pt>
                <c:pt idx="2">
                  <c:v>216.65</c:v>
                </c:pt>
                <c:pt idx="3">
                  <c:v>244.54</c:v>
                </c:pt>
                <c:pt idx="4">
                  <c:v>254.51</c:v>
                </c:pt>
              </c:numCache>
            </c:numRef>
          </c:val>
          <c:extLst xmlns:c16r2="http://schemas.microsoft.com/office/drawing/2015/06/chart">
            <c:ext xmlns:c16="http://schemas.microsoft.com/office/drawing/2014/chart" uri="{C3380CC4-5D6E-409C-BE32-E72D297353CC}">
              <c16:uniqueId val="{00000000-96E6-424D-B8B1-B966CA5E72BB}"/>
            </c:ext>
          </c:extLst>
        </c:ser>
        <c:dLbls>
          <c:showLegendKey val="0"/>
          <c:showVal val="0"/>
          <c:showCatName val="0"/>
          <c:showSerName val="0"/>
          <c:showPercent val="0"/>
          <c:showBubbleSize val="0"/>
        </c:dLbls>
        <c:gapWidth val="150"/>
        <c:axId val="201379320"/>
        <c:axId val="201378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287.57</c:v>
                </c:pt>
                <c:pt idx="1">
                  <c:v>286.86</c:v>
                </c:pt>
                <c:pt idx="2">
                  <c:v>287.91000000000003</c:v>
                </c:pt>
                <c:pt idx="3">
                  <c:v>269.33</c:v>
                </c:pt>
                <c:pt idx="4">
                  <c:v>280.23</c:v>
                </c:pt>
              </c:numCache>
            </c:numRef>
          </c:val>
          <c:smooth val="0"/>
          <c:extLst xmlns:c16r2="http://schemas.microsoft.com/office/drawing/2015/06/chart">
            <c:ext xmlns:c16="http://schemas.microsoft.com/office/drawing/2014/chart" uri="{C3380CC4-5D6E-409C-BE32-E72D297353CC}">
              <c16:uniqueId val="{00000001-96E6-424D-B8B1-B966CA5E72BB}"/>
            </c:ext>
          </c:extLst>
        </c:ser>
        <c:dLbls>
          <c:showLegendKey val="0"/>
          <c:showVal val="0"/>
          <c:showCatName val="0"/>
          <c:showSerName val="0"/>
          <c:showPercent val="0"/>
          <c:showBubbleSize val="0"/>
        </c:dLbls>
        <c:marker val="1"/>
        <c:smooth val="0"/>
        <c:axId val="201379320"/>
        <c:axId val="201378928"/>
      </c:lineChart>
      <c:dateAx>
        <c:axId val="201379320"/>
        <c:scaling>
          <c:orientation val="minMax"/>
        </c:scaling>
        <c:delete val="1"/>
        <c:axPos val="b"/>
        <c:numFmt formatCode="&quot;H&quot;yy" sourceLinked="1"/>
        <c:majorTickMark val="none"/>
        <c:minorTickMark val="none"/>
        <c:tickLblPos val="none"/>
        <c:crossAx val="201378928"/>
        <c:crosses val="autoZero"/>
        <c:auto val="1"/>
        <c:lblOffset val="100"/>
        <c:baseTimeUnit val="years"/>
      </c:dateAx>
      <c:valAx>
        <c:axId val="201378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379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V15" zoomScale="80" zoomScaleNormal="8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上山市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K2</v>
      </c>
      <c r="X8" s="72"/>
      <c r="Y8" s="72"/>
      <c r="Z8" s="72"/>
      <c r="AA8" s="72"/>
      <c r="AB8" s="72"/>
      <c r="AC8" s="72"/>
      <c r="AD8" s="73" t="str">
        <f>データ!$M$6</f>
        <v>非設置</v>
      </c>
      <c r="AE8" s="73"/>
      <c r="AF8" s="73"/>
      <c r="AG8" s="73"/>
      <c r="AH8" s="73"/>
      <c r="AI8" s="73"/>
      <c r="AJ8" s="73"/>
      <c r="AK8" s="3"/>
      <c r="AL8" s="69">
        <f>データ!S6</f>
        <v>29564</v>
      </c>
      <c r="AM8" s="69"/>
      <c r="AN8" s="69"/>
      <c r="AO8" s="69"/>
      <c r="AP8" s="69"/>
      <c r="AQ8" s="69"/>
      <c r="AR8" s="69"/>
      <c r="AS8" s="69"/>
      <c r="AT8" s="68">
        <f>データ!T6</f>
        <v>240.93</v>
      </c>
      <c r="AU8" s="68"/>
      <c r="AV8" s="68"/>
      <c r="AW8" s="68"/>
      <c r="AX8" s="68"/>
      <c r="AY8" s="68"/>
      <c r="AZ8" s="68"/>
      <c r="BA8" s="68"/>
      <c r="BB8" s="68">
        <f>データ!U6</f>
        <v>122.71</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2.0699999999999998</v>
      </c>
      <c r="Q10" s="68"/>
      <c r="R10" s="68"/>
      <c r="S10" s="68"/>
      <c r="T10" s="68"/>
      <c r="U10" s="68"/>
      <c r="V10" s="68"/>
      <c r="W10" s="68">
        <f>データ!Q6</f>
        <v>100</v>
      </c>
      <c r="X10" s="68"/>
      <c r="Y10" s="68"/>
      <c r="Z10" s="68"/>
      <c r="AA10" s="68"/>
      <c r="AB10" s="68"/>
      <c r="AC10" s="68"/>
      <c r="AD10" s="69">
        <f>データ!R6</f>
        <v>3190</v>
      </c>
      <c r="AE10" s="69"/>
      <c r="AF10" s="69"/>
      <c r="AG10" s="69"/>
      <c r="AH10" s="69"/>
      <c r="AI10" s="69"/>
      <c r="AJ10" s="69"/>
      <c r="AK10" s="2"/>
      <c r="AL10" s="69">
        <f>データ!V6</f>
        <v>609</v>
      </c>
      <c r="AM10" s="69"/>
      <c r="AN10" s="69"/>
      <c r="AO10" s="69"/>
      <c r="AP10" s="69"/>
      <c r="AQ10" s="69"/>
      <c r="AR10" s="69"/>
      <c r="AS10" s="69"/>
      <c r="AT10" s="68">
        <f>データ!W6</f>
        <v>1.28</v>
      </c>
      <c r="AU10" s="68"/>
      <c r="AV10" s="68"/>
      <c r="AW10" s="68"/>
      <c r="AX10" s="68"/>
      <c r="AY10" s="68"/>
      <c r="AZ10" s="68"/>
      <c r="BA10" s="68"/>
      <c r="BB10" s="68">
        <f>データ!X6</f>
        <v>475.78</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【314.13】</v>
      </c>
      <c r="I86" s="26" t="str">
        <f>データ!CA6</f>
        <v>【58.42】</v>
      </c>
      <c r="J86" s="26" t="str">
        <f>データ!CL6</f>
        <v>【282.28】</v>
      </c>
      <c r="K86" s="26" t="str">
        <f>データ!CW6</f>
        <v>【57.83】</v>
      </c>
      <c r="L86" s="26" t="str">
        <f>データ!DH6</f>
        <v>【77.67】</v>
      </c>
      <c r="M86" s="26" t="s">
        <v>44</v>
      </c>
      <c r="N86" s="26" t="s">
        <v>44</v>
      </c>
      <c r="O86" s="26" t="str">
        <f>データ!EO6</f>
        <v>【-】</v>
      </c>
    </row>
  </sheetData>
  <sheetProtection algorithmName="SHA-512" hashValue="9NA4a4LuBBzDAl1UmkZqO1breUKcY7e+izIuNLsxZ/H4p7Aa/Zv2UMHMHStsMBv+yfwT4HG1WztNzIbI5895Yg==" saltValue="THdEIvhTPjkfSltciFhxm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62073</v>
      </c>
      <c r="D6" s="33">
        <f t="shared" si="3"/>
        <v>47</v>
      </c>
      <c r="E6" s="33">
        <f t="shared" si="3"/>
        <v>18</v>
      </c>
      <c r="F6" s="33">
        <f t="shared" si="3"/>
        <v>0</v>
      </c>
      <c r="G6" s="33">
        <f t="shared" si="3"/>
        <v>0</v>
      </c>
      <c r="H6" s="33" t="str">
        <f t="shared" si="3"/>
        <v>山形県　上山市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2.0699999999999998</v>
      </c>
      <c r="Q6" s="34">
        <f t="shared" si="3"/>
        <v>100</v>
      </c>
      <c r="R6" s="34">
        <f t="shared" si="3"/>
        <v>3190</v>
      </c>
      <c r="S6" s="34">
        <f t="shared" si="3"/>
        <v>29564</v>
      </c>
      <c r="T6" s="34">
        <f t="shared" si="3"/>
        <v>240.93</v>
      </c>
      <c r="U6" s="34">
        <f t="shared" si="3"/>
        <v>122.71</v>
      </c>
      <c r="V6" s="34">
        <f t="shared" si="3"/>
        <v>609</v>
      </c>
      <c r="W6" s="34">
        <f t="shared" si="3"/>
        <v>1.28</v>
      </c>
      <c r="X6" s="34">
        <f t="shared" si="3"/>
        <v>475.78</v>
      </c>
      <c r="Y6" s="35">
        <f>IF(Y7="",NA(),Y7)</f>
        <v>100.03</v>
      </c>
      <c r="Z6" s="35">
        <f t="shared" ref="Z6:AH6" si="4">IF(Z7="",NA(),Z7)</f>
        <v>100.04</v>
      </c>
      <c r="AA6" s="35">
        <f t="shared" si="4"/>
        <v>94.34</v>
      </c>
      <c r="AB6" s="35">
        <f t="shared" si="4"/>
        <v>88.51</v>
      </c>
      <c r="AC6" s="35">
        <f t="shared" si="4"/>
        <v>87.29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204.54</v>
      </c>
      <c r="BG6" s="35">
        <f t="shared" ref="BG6:BO6" si="7">IF(BG7="",NA(),BG7)</f>
        <v>109.79</v>
      </c>
      <c r="BH6" s="34">
        <f t="shared" si="7"/>
        <v>0</v>
      </c>
      <c r="BI6" s="34">
        <f t="shared" si="7"/>
        <v>0</v>
      </c>
      <c r="BJ6" s="34">
        <f t="shared" si="7"/>
        <v>0</v>
      </c>
      <c r="BK6" s="35">
        <f t="shared" si="7"/>
        <v>413.5</v>
      </c>
      <c r="BL6" s="35">
        <f t="shared" si="7"/>
        <v>407.42</v>
      </c>
      <c r="BM6" s="35">
        <f t="shared" si="7"/>
        <v>386.46</v>
      </c>
      <c r="BN6" s="35">
        <f t="shared" si="7"/>
        <v>270.57</v>
      </c>
      <c r="BO6" s="35">
        <f t="shared" si="7"/>
        <v>294.27</v>
      </c>
      <c r="BP6" s="34" t="str">
        <f>IF(BP7="","",IF(BP7="-","【-】","【"&amp;SUBSTITUTE(TEXT(BP7,"#,##0.00"),"-","△")&amp;"】"))</f>
        <v>【314.13】</v>
      </c>
      <c r="BQ6" s="35">
        <f>IF(BQ7="",NA(),BQ7)</f>
        <v>100</v>
      </c>
      <c r="BR6" s="35">
        <f t="shared" ref="BR6:BZ6" si="8">IF(BR7="",NA(),BR7)</f>
        <v>100</v>
      </c>
      <c r="BS6" s="35">
        <f t="shared" si="8"/>
        <v>91.27</v>
      </c>
      <c r="BT6" s="35">
        <f t="shared" si="8"/>
        <v>82.93</v>
      </c>
      <c r="BU6" s="35">
        <f t="shared" si="8"/>
        <v>81.319999999999993</v>
      </c>
      <c r="BV6" s="35">
        <f t="shared" si="8"/>
        <v>55.84</v>
      </c>
      <c r="BW6" s="35">
        <f t="shared" si="8"/>
        <v>57.08</v>
      </c>
      <c r="BX6" s="35">
        <f t="shared" si="8"/>
        <v>55.85</v>
      </c>
      <c r="BY6" s="35">
        <f t="shared" si="8"/>
        <v>62.5</v>
      </c>
      <c r="BZ6" s="35">
        <f t="shared" si="8"/>
        <v>60.59</v>
      </c>
      <c r="CA6" s="34" t="str">
        <f>IF(CA7="","",IF(CA7="-","【-】","【"&amp;SUBSTITUTE(TEXT(CA7,"#,##0.00"),"-","△")&amp;"】"))</f>
        <v>【58.42】</v>
      </c>
      <c r="CB6" s="35">
        <f>IF(CB7="",NA(),CB7)</f>
        <v>190.12</v>
      </c>
      <c r="CC6" s="35">
        <f t="shared" ref="CC6:CK6" si="9">IF(CC7="",NA(),CC7)</f>
        <v>195.34</v>
      </c>
      <c r="CD6" s="35">
        <f t="shared" si="9"/>
        <v>216.65</v>
      </c>
      <c r="CE6" s="35">
        <f t="shared" si="9"/>
        <v>244.54</v>
      </c>
      <c r="CF6" s="35">
        <f t="shared" si="9"/>
        <v>254.51</v>
      </c>
      <c r="CG6" s="35">
        <f t="shared" si="9"/>
        <v>287.57</v>
      </c>
      <c r="CH6" s="35">
        <f t="shared" si="9"/>
        <v>286.86</v>
      </c>
      <c r="CI6" s="35">
        <f t="shared" si="9"/>
        <v>287.91000000000003</v>
      </c>
      <c r="CJ6" s="35">
        <f t="shared" si="9"/>
        <v>269.33</v>
      </c>
      <c r="CK6" s="35">
        <f t="shared" si="9"/>
        <v>280.23</v>
      </c>
      <c r="CL6" s="34" t="str">
        <f>IF(CL7="","",IF(CL7="-","【-】","【"&amp;SUBSTITUTE(TEXT(CL7,"#,##0.00"),"-","△")&amp;"】"))</f>
        <v>【282.28】</v>
      </c>
      <c r="CM6" s="35">
        <f>IF(CM7="",NA(),CM7)</f>
        <v>51.34</v>
      </c>
      <c r="CN6" s="35">
        <f t="shared" ref="CN6:CV6" si="10">IF(CN7="",NA(),CN7)</f>
        <v>49.81</v>
      </c>
      <c r="CO6" s="35">
        <f t="shared" si="10"/>
        <v>49.43</v>
      </c>
      <c r="CP6" s="35">
        <f t="shared" si="10"/>
        <v>48.29</v>
      </c>
      <c r="CQ6" s="35">
        <f t="shared" si="10"/>
        <v>48.29</v>
      </c>
      <c r="CR6" s="35">
        <f t="shared" si="10"/>
        <v>61.55</v>
      </c>
      <c r="CS6" s="35">
        <f t="shared" si="10"/>
        <v>57.22</v>
      </c>
      <c r="CT6" s="35">
        <f t="shared" si="10"/>
        <v>54.93</v>
      </c>
      <c r="CU6" s="35">
        <f t="shared" si="10"/>
        <v>59.64</v>
      </c>
      <c r="CV6" s="35">
        <f t="shared" si="10"/>
        <v>58.19</v>
      </c>
      <c r="CW6" s="34" t="str">
        <f>IF(CW7="","",IF(CW7="-","【-】","【"&amp;SUBSTITUTE(TEXT(CW7,"#,##0.00"),"-","△")&amp;"】"))</f>
        <v>【57.83】</v>
      </c>
      <c r="CX6" s="35">
        <f>IF(CX7="",NA(),CX7)</f>
        <v>100</v>
      </c>
      <c r="CY6" s="35">
        <f t="shared" ref="CY6:DG6" si="11">IF(CY7="",NA(),CY7)</f>
        <v>100</v>
      </c>
      <c r="CZ6" s="35">
        <f t="shared" si="11"/>
        <v>100</v>
      </c>
      <c r="DA6" s="35">
        <f t="shared" si="11"/>
        <v>100</v>
      </c>
      <c r="DB6" s="35">
        <f t="shared" si="11"/>
        <v>100</v>
      </c>
      <c r="DC6" s="35">
        <f t="shared" si="11"/>
        <v>67.489999999999995</v>
      </c>
      <c r="DD6" s="35">
        <f t="shared" si="11"/>
        <v>67.290000000000006</v>
      </c>
      <c r="DE6" s="35">
        <f t="shared" si="11"/>
        <v>65.569999999999993</v>
      </c>
      <c r="DF6" s="35">
        <f t="shared" si="11"/>
        <v>90.63</v>
      </c>
      <c r="DG6" s="35">
        <f t="shared" si="11"/>
        <v>87.8</v>
      </c>
      <c r="DH6" s="34" t="str">
        <f>IF(DH7="","",IF(DH7="-","【-】","【"&amp;SUBSTITUTE(TEXT(DH7,"#,##0.00"),"-","△")&amp;"】"))</f>
        <v>【77.67】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2020</v>
      </c>
      <c r="C7" s="37">
        <v>62073</v>
      </c>
      <c r="D7" s="37">
        <v>47</v>
      </c>
      <c r="E7" s="37">
        <v>18</v>
      </c>
      <c r="F7" s="37">
        <v>0</v>
      </c>
      <c r="G7" s="37">
        <v>0</v>
      </c>
      <c r="H7" s="37" t="s">
        <v>98</v>
      </c>
      <c r="I7" s="37" t="s">
        <v>99</v>
      </c>
      <c r="J7" s="37" t="s">
        <v>100</v>
      </c>
      <c r="K7" s="37" t="s">
        <v>101</v>
      </c>
      <c r="L7" s="37" t="s">
        <v>102</v>
      </c>
      <c r="M7" s="37" t="s">
        <v>103</v>
      </c>
      <c r="N7" s="38" t="s">
        <v>104</v>
      </c>
      <c r="O7" s="38" t="s">
        <v>105</v>
      </c>
      <c r="P7" s="38">
        <v>2.0699999999999998</v>
      </c>
      <c r="Q7" s="38">
        <v>100</v>
      </c>
      <c r="R7" s="38">
        <v>3190</v>
      </c>
      <c r="S7" s="38">
        <v>29564</v>
      </c>
      <c r="T7" s="38">
        <v>240.93</v>
      </c>
      <c r="U7" s="38">
        <v>122.71</v>
      </c>
      <c r="V7" s="38">
        <v>609</v>
      </c>
      <c r="W7" s="38">
        <v>1.28</v>
      </c>
      <c r="X7" s="38">
        <v>475.78</v>
      </c>
      <c r="Y7" s="38">
        <v>100.03</v>
      </c>
      <c r="Z7" s="38">
        <v>100.04</v>
      </c>
      <c r="AA7" s="38">
        <v>94.34</v>
      </c>
      <c r="AB7" s="38">
        <v>88.51</v>
      </c>
      <c r="AC7" s="38">
        <v>87.29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204.54</v>
      </c>
      <c r="BG7" s="38">
        <v>109.79</v>
      </c>
      <c r="BH7" s="38">
        <v>0</v>
      </c>
      <c r="BI7" s="38">
        <v>0</v>
      </c>
      <c r="BJ7" s="38">
        <v>0</v>
      </c>
      <c r="BK7" s="38">
        <v>413.5</v>
      </c>
      <c r="BL7" s="38">
        <v>407.42</v>
      </c>
      <c r="BM7" s="38">
        <v>386.46</v>
      </c>
      <c r="BN7" s="38">
        <v>270.57</v>
      </c>
      <c r="BO7" s="38">
        <v>294.27</v>
      </c>
      <c r="BP7" s="38">
        <v>314.13</v>
      </c>
      <c r="BQ7" s="38">
        <v>100</v>
      </c>
      <c r="BR7" s="38">
        <v>100</v>
      </c>
      <c r="BS7" s="38">
        <v>91.27</v>
      </c>
      <c r="BT7" s="38">
        <v>82.93</v>
      </c>
      <c r="BU7" s="38">
        <v>81.319999999999993</v>
      </c>
      <c r="BV7" s="38">
        <v>55.84</v>
      </c>
      <c r="BW7" s="38">
        <v>57.08</v>
      </c>
      <c r="BX7" s="38">
        <v>55.85</v>
      </c>
      <c r="BY7" s="38">
        <v>62.5</v>
      </c>
      <c r="BZ7" s="38">
        <v>60.59</v>
      </c>
      <c r="CA7" s="38">
        <v>58.42</v>
      </c>
      <c r="CB7" s="38">
        <v>190.12</v>
      </c>
      <c r="CC7" s="38">
        <v>195.34</v>
      </c>
      <c r="CD7" s="38">
        <v>216.65</v>
      </c>
      <c r="CE7" s="38">
        <v>244.54</v>
      </c>
      <c r="CF7" s="38">
        <v>254.51</v>
      </c>
      <c r="CG7" s="38">
        <v>287.57</v>
      </c>
      <c r="CH7" s="38">
        <v>286.86</v>
      </c>
      <c r="CI7" s="38">
        <v>287.91000000000003</v>
      </c>
      <c r="CJ7" s="38">
        <v>269.33</v>
      </c>
      <c r="CK7" s="38">
        <v>280.23</v>
      </c>
      <c r="CL7" s="38">
        <v>282.27999999999997</v>
      </c>
      <c r="CM7" s="38">
        <v>51.34</v>
      </c>
      <c r="CN7" s="38">
        <v>49.81</v>
      </c>
      <c r="CO7" s="38">
        <v>49.43</v>
      </c>
      <c r="CP7" s="38">
        <v>48.29</v>
      </c>
      <c r="CQ7" s="38">
        <v>48.29</v>
      </c>
      <c r="CR7" s="38">
        <v>61.55</v>
      </c>
      <c r="CS7" s="38">
        <v>57.22</v>
      </c>
      <c r="CT7" s="38">
        <v>54.93</v>
      </c>
      <c r="CU7" s="38">
        <v>59.64</v>
      </c>
      <c r="CV7" s="38">
        <v>58.19</v>
      </c>
      <c r="CW7" s="38">
        <v>57.83</v>
      </c>
      <c r="CX7" s="38">
        <v>100</v>
      </c>
      <c r="CY7" s="38">
        <v>100</v>
      </c>
      <c r="CZ7" s="38">
        <v>100</v>
      </c>
      <c r="DA7" s="38">
        <v>100</v>
      </c>
      <c r="DB7" s="38">
        <v>100</v>
      </c>
      <c r="DC7" s="38">
        <v>67.489999999999995</v>
      </c>
      <c r="DD7" s="38">
        <v>67.290000000000006</v>
      </c>
      <c r="DE7" s="38">
        <v>65.569999999999993</v>
      </c>
      <c r="DF7" s="38">
        <v>90.63</v>
      </c>
      <c r="DG7" s="38">
        <v>87.8</v>
      </c>
      <c r="DH7" s="38">
        <v>77.67</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木村　美保</cp:lastModifiedBy>
  <cp:lastPrinted>2022-01-17T02:56:18Z</cp:lastPrinted>
  <dcterms:created xsi:type="dcterms:W3CDTF">2021-12-03T08:09:14Z</dcterms:created>
  <dcterms:modified xsi:type="dcterms:W3CDTF">2022-01-17T02:56:21Z</dcterms:modified>
  <cp:category/>
</cp:coreProperties>
</file>