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個別（業務）\上下水道課\下水道グループ\28 経営比較分析\R040114経営比較分析表\"/>
    </mc:Choice>
  </mc:AlternateContent>
  <workbookProtection workbookAlgorithmName="SHA-512" workbookHashValue="5rOW9xOICoKl4zozr8UhNOofnPVCaAOO9nM/M4Q1LhDxxBLb5LBnw+875QuEB0BtPH+bh/OjaPRT7RfIOhViuw==" workbookSaltValue="ajCccWe1/ZlDYrWqiyBqVA==" workbookSpinCount="100000" lockStructure="1"/>
  <bookViews>
    <workbookView xWindow="0" yWindow="0" windowWidth="20490" windowHeight="7230"/>
  </bookViews>
  <sheets>
    <sheet name="法適用_下水道事業" sheetId="4" r:id="rId1"/>
    <sheet name="データ" sheetId="5" state="hidden" r:id="rId2"/>
  </sheets>
  <calcPr calcId="152511" iterate="1" iterateCount="1"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AD10" i="4" s="1"/>
  <c r="Q6" i="5"/>
  <c r="P6" i="5"/>
  <c r="O6" i="5"/>
  <c r="I10" i="4" s="1"/>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E85" i="4"/>
  <c r="BB10" i="4"/>
  <c r="AT10" i="4"/>
  <c r="W10" i="4"/>
  <c r="P10" i="4"/>
  <c r="BB8" i="4"/>
  <c r="AT8" i="4"/>
  <c r="AD8" i="4"/>
  <c r="W8" i="4"/>
  <c r="P8" i="4"/>
  <c r="B8" i="4"/>
  <c r="B6" i="4"/>
</calcChain>
</file>

<file path=xl/sharedStrings.xml><?xml version="1.0" encoding="utf-8"?>
<sst xmlns="http://schemas.openxmlformats.org/spreadsheetml/2006/main" count="319" uniqueCount="117">
  <si>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</si>
  <si>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</si>
  <si>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</si>
  <si>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</si>
  <si>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</si>
  <si>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</si>
  <si>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</si>
  <si>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</si>
  <si>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</si>
  <si>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</si>
  <si>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</si>
  <si>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</si>
  <si>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</si>
  <si>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</si>
  <si>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</si>
  <si>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</si>
  <si>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</si>
  <si>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</si>
  <si>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</si>
  <si>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</si>
  <si>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</si>
  <si>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</si>
  <si>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</si>
  <si>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</si>
  <si>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</si>
  <si>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</si>
  <si>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</si>
  <si>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</si>
  <si>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</si>
  <si>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</si>
  <si>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</si>
  <si>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</si>
  <si>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</si>
  <si>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</si>
  <si>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</si>
  <si>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</si>
  <si>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</si>
  <si>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</si>
  <si>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</si>
  <si>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</si>
  <si>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</si>
  <si>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</si>
  <si>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</si>
  <si>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</si>
  <si>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</si>
  <si>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</si>
  <si>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</si>
  <si>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</si>
  <si>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</si>
  <si>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</si>
  <si>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</si>
  <si>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</si>
  <si>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</si>
  <si>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</si>
  <si>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</si>
  <si>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</si>
  <si>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</si>
  <si>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</si>
  <si>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</si>
  <si>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</si>
  <si>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</si>
  <si>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</si>
  <si>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</si>
  <si>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</si>
  <si>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</si>
  <si>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</si>
  <si>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</si>
  <si>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</si>
  <si>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</si>
  <si>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</si>
  <si>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</si>
  <si>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</si>
  <si>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</si>
  <si>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</si>
  <si>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</si>
  <si>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</si>
  <si>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</si>
  <si>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</si>
  <si>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</si>
  <si>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</si>
  <si>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</si>
  <si>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</si>
  <si>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</si>
  <si>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</si>
  <si>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</si>
  <si>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</si>
  <si>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</si>
  <si>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</si>
  <si>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</si>
  <si>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</si>
  <si>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</si>
  <si>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</si>
  <si>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</si>
  <si>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</si>
  <si>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</si>
  <si>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上山市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</si>
  <si>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</si>
  <si>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</si>
  <si>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</si>
  <si>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</si>
  <si>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</si>
  <si>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</si>
  <si>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</si>
  <si>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</si>
  <si>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</si>
  <si>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</si>
  <si>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</si>
  <si>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</si>
  <si>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</si>
  <si>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</si>
  <si>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</si>
  <si>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</si>
  <si>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</si>
  <si>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</si>
  <si>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令和２年度より地方公営企業法を一部適用したため、当該年度のみの数値となっている。
経常収支比率は100％を超えており、下水道使用料や一般会計負担金等で経常費用を賄うことができているが、経費回収率が100％を若干下回っているため、使用料収入の増加を図る必要がある。
流動比率は100％を超えており流動資産で負債を賄うことができている。
企業債残高対事業規模比率は、処理場の更新工事等により起債残高が微増傾向にあるため、類似団体よりも高くなっている。
汚水処理原価は類似団体と同程度、施設利用率は類似団体よりも高くなっている。
水洗化率は類似団体よりも若干高くなっているものの、地域によってばらつきがあるため、引き続き未接続世帯に対して積極的に下水道接続の働きかけを行っていく必要がある。
</t>
    <rPh sb="0" eb="1">
      <t>レイ</t>
    </rPh>
    <rPh sb="1" eb="2">
      <t>ワ</t>
    </rPh>
    <rPh sb="3" eb="4">
      <t>ネン</t>
    </rPh>
    <rPh sb="4" eb="5">
      <t>ド</t>
    </rPh>
    <rPh sb="7" eb="9">
      <t>チホウ</t>
    </rPh>
    <rPh sb="9" eb="11">
      <t>コウエイ</t>
    </rPh>
    <rPh sb="11" eb="13">
      <t>キギョウ</t>
    </rPh>
    <rPh sb="13" eb="14">
      <t>ホウ</t>
    </rPh>
    <rPh sb="15" eb="17">
      <t>イチブ</t>
    </rPh>
    <rPh sb="17" eb="19">
      <t>テキヨウ</t>
    </rPh>
    <rPh sb="24" eb="26">
      <t>トウガイ</t>
    </rPh>
    <rPh sb="26" eb="28">
      <t>ネンド</t>
    </rPh>
    <rPh sb="31" eb="33">
      <t>スウチ</t>
    </rPh>
    <rPh sb="41" eb="43">
      <t>ケイジョウ</t>
    </rPh>
    <rPh sb="43" eb="45">
      <t>シュウシ</t>
    </rPh>
    <rPh sb="45" eb="47">
      <t>ヒリツ</t>
    </rPh>
    <rPh sb="53" eb="54">
      <t>コ</t>
    </rPh>
    <rPh sb="59" eb="62">
      <t>ゲスイドウ</t>
    </rPh>
    <rPh sb="62" eb="65">
      <t>シヨウリョウ</t>
    </rPh>
    <rPh sb="66" eb="68">
      <t>イッパン</t>
    </rPh>
    <rPh sb="68" eb="70">
      <t>カイケイ</t>
    </rPh>
    <rPh sb="70" eb="73">
      <t>フタンキン</t>
    </rPh>
    <rPh sb="73" eb="74">
      <t>トウ</t>
    </rPh>
    <rPh sb="75" eb="77">
      <t>ケイジョウ</t>
    </rPh>
    <rPh sb="77" eb="79">
      <t>ヒヨウ</t>
    </rPh>
    <rPh sb="80" eb="81">
      <t>マカナ</t>
    </rPh>
    <rPh sb="92" eb="94">
      <t>ケイヒ</t>
    </rPh>
    <rPh sb="94" eb="96">
      <t>カイシュウ</t>
    </rPh>
    <rPh sb="96" eb="97">
      <t>リツ</t>
    </rPh>
    <rPh sb="103" eb="105">
      <t>ジャッカン</t>
    </rPh>
    <rPh sb="105" eb="107">
      <t>シタマワ</t>
    </rPh>
    <rPh sb="114" eb="117">
      <t>シヨウリョウ</t>
    </rPh>
    <rPh sb="117" eb="119">
      <t>シュウニュウ</t>
    </rPh>
    <rPh sb="120" eb="122">
      <t>ゾウカ</t>
    </rPh>
    <rPh sb="123" eb="124">
      <t>ハカ</t>
    </rPh>
    <rPh sb="125" eb="127">
      <t>ヒツヨウ</t>
    </rPh>
    <rPh sb="132" eb="134">
      <t>リュウドウ</t>
    </rPh>
    <rPh sb="134" eb="136">
      <t>ヒリツ</t>
    </rPh>
    <rPh sb="142" eb="143">
      <t>コ</t>
    </rPh>
    <rPh sb="147" eb="149">
      <t>リュウドウ</t>
    </rPh>
    <rPh sb="149" eb="151">
      <t>シサン</t>
    </rPh>
    <rPh sb="152" eb="154">
      <t>フサイ</t>
    </rPh>
    <rPh sb="155" eb="156">
      <t>マカナ</t>
    </rPh>
    <rPh sb="167" eb="169">
      <t>キギョウ</t>
    </rPh>
    <rPh sb="169" eb="170">
      <t>サイ</t>
    </rPh>
    <rPh sb="170" eb="172">
      <t>ザンダカ</t>
    </rPh>
    <rPh sb="172" eb="173">
      <t>タイ</t>
    </rPh>
    <rPh sb="173" eb="175">
      <t>ジギョウ</t>
    </rPh>
    <rPh sb="175" eb="177">
      <t>キボ</t>
    </rPh>
    <rPh sb="177" eb="179">
      <t>ヒリツ</t>
    </rPh>
    <rPh sb="208" eb="210">
      <t>ルイジ</t>
    </rPh>
    <rPh sb="210" eb="212">
      <t>ダンタイ</t>
    </rPh>
    <rPh sb="215" eb="216">
      <t>タカ</t>
    </rPh>
    <rPh sb="224" eb="226">
      <t>オスイ</t>
    </rPh>
    <rPh sb="226" eb="228">
      <t>ショリ</t>
    </rPh>
    <rPh sb="228" eb="230">
      <t>ゲンカ</t>
    </rPh>
    <rPh sb="231" eb="233">
      <t>ルイジ</t>
    </rPh>
    <rPh sb="233" eb="235">
      <t>ダンタイ</t>
    </rPh>
    <rPh sb="236" eb="239">
      <t>ドウテイド</t>
    </rPh>
    <rPh sb="246" eb="248">
      <t>ルイジ</t>
    </rPh>
    <rPh sb="248" eb="250">
      <t>ダンタイ</t>
    </rPh>
    <rPh sb="253" eb="254">
      <t>タカ</t>
    </rPh>
    <rPh sb="262" eb="265">
      <t>スイセンカ</t>
    </rPh>
    <rPh sb="265" eb="266">
      <t>リツ</t>
    </rPh>
    <rPh sb="267" eb="269">
      <t>ルイジ</t>
    </rPh>
    <rPh sb="269" eb="271">
      <t>ダンタイ</t>
    </rPh>
    <rPh sb="274" eb="276">
      <t>ジャッカン</t>
    </rPh>
    <rPh sb="276" eb="277">
      <t>タカ</t>
    </rPh>
    <rPh sb="287" eb="289">
      <t>チイキ</t>
    </rPh>
    <rPh sb="303" eb="304">
      <t>ヒ</t>
    </rPh>
    <rPh sb="305" eb="306">
      <t>ツヅ</t>
    </rPh>
    <rPh sb="307" eb="310">
      <t>ミセツゾク</t>
    </rPh>
    <rPh sb="310" eb="312">
      <t>セタイ</t>
    </rPh>
    <rPh sb="313" eb="314">
      <t>タイ</t>
    </rPh>
    <rPh sb="316" eb="319">
      <t>セッキョクテキ</t>
    </rPh>
    <rPh sb="320" eb="323">
      <t>ゲスイドウ</t>
    </rPh>
    <rPh sb="323" eb="325">
      <t>セツゾク</t>
    </rPh>
    <rPh sb="326" eb="327">
      <t>ハタラ</t>
    </rPh>
    <rPh sb="331" eb="332">
      <t>オコナ</t>
    </rPh>
    <rPh sb="336" eb="338">
      <t>ヒツヨウ</t>
    </rPh>
    <phoneticPr fontId="4"/>
  </si>
  <si>
    <t>有形固定資産減価償却率は、地方公営企業法適用初年度のため、適用前の減価償却累計額を控除して資産計上していることから、類似団体の平均を大きく下回っている。
法定耐用年数を経過した管渠はないものの、供用開始から３９年が経過しているため、管渠延長の約半分が建設から３０年を超えており、処理場の機器設備は老朽化が進んでいる。引き続き、ストックマネジメント計画に基づき、施設老朽化による事故の未然防止を図りながら、改築・更新事業の平準化を行いコスト縮減に努めていく。
※「③管渠改善率（％）」の数値0.00は、決算状況調査時の記入誤りであり、正しくは0.05である。</t>
    <rPh sb="0" eb="2">
      <t>ユウケイ</t>
    </rPh>
    <rPh sb="2" eb="4">
      <t>コテイ</t>
    </rPh>
    <rPh sb="4" eb="6">
      <t>シサン</t>
    </rPh>
    <rPh sb="6" eb="8">
      <t>ゲンカ</t>
    </rPh>
    <rPh sb="8" eb="10">
      <t>ショウキャク</t>
    </rPh>
    <rPh sb="10" eb="11">
      <t>リツ</t>
    </rPh>
    <rPh sb="22" eb="25">
      <t>ショネンド</t>
    </rPh>
    <rPh sb="29" eb="31">
      <t>テキヨウ</t>
    </rPh>
    <rPh sb="31" eb="32">
      <t>マエ</t>
    </rPh>
    <rPh sb="33" eb="35">
      <t>ゲンカ</t>
    </rPh>
    <rPh sb="35" eb="37">
      <t>ショウキャク</t>
    </rPh>
    <rPh sb="37" eb="40">
      <t>ルイケイガク</t>
    </rPh>
    <rPh sb="41" eb="43">
      <t>コウジョ</t>
    </rPh>
    <rPh sb="45" eb="47">
      <t>シサン</t>
    </rPh>
    <rPh sb="47" eb="49">
      <t>ケイジョウ</t>
    </rPh>
    <rPh sb="58" eb="60">
      <t>ルイジ</t>
    </rPh>
    <rPh sb="60" eb="62">
      <t>ダンタイ</t>
    </rPh>
    <rPh sb="63" eb="65">
      <t>ヘイキン</t>
    </rPh>
    <rPh sb="66" eb="67">
      <t>オオ</t>
    </rPh>
    <rPh sb="69" eb="71">
      <t>シタマワ</t>
    </rPh>
    <rPh sb="77" eb="79">
      <t>ホウテイ</t>
    </rPh>
    <rPh sb="79" eb="81">
      <t>タイヨウ</t>
    </rPh>
    <rPh sb="81" eb="83">
      <t>ネンスウ</t>
    </rPh>
    <rPh sb="84" eb="86">
      <t>ケイカ</t>
    </rPh>
    <rPh sb="88" eb="90">
      <t>カンキョ</t>
    </rPh>
    <rPh sb="97" eb="99">
      <t>キョウヨウ</t>
    </rPh>
    <rPh sb="99" eb="101">
      <t>カイシ</t>
    </rPh>
    <rPh sb="105" eb="106">
      <t>ネン</t>
    </rPh>
    <rPh sb="107" eb="109">
      <t>ケイカ</t>
    </rPh>
    <rPh sb="116" eb="118">
      <t>カンキョ</t>
    </rPh>
    <rPh sb="118" eb="120">
      <t>エンチョウ</t>
    </rPh>
    <rPh sb="121" eb="122">
      <t>ヤク</t>
    </rPh>
    <rPh sb="122" eb="124">
      <t>ハンブン</t>
    </rPh>
    <rPh sb="125" eb="127">
      <t>ケンセツ</t>
    </rPh>
    <rPh sb="131" eb="132">
      <t>ネン</t>
    </rPh>
    <rPh sb="133" eb="134">
      <t>コ</t>
    </rPh>
    <rPh sb="139" eb="142">
      <t>ショリジョウ</t>
    </rPh>
    <rPh sb="143" eb="145">
      <t>キキ</t>
    </rPh>
    <rPh sb="145" eb="147">
      <t>セツビ</t>
    </rPh>
    <rPh sb="148" eb="151">
      <t>ロウキュウカ</t>
    </rPh>
    <rPh sb="152" eb="153">
      <t>スス</t>
    </rPh>
    <rPh sb="158" eb="159">
      <t>ヒ</t>
    </rPh>
    <rPh sb="160" eb="161">
      <t>ツヅ</t>
    </rPh>
    <rPh sb="173" eb="175">
      <t>ケイカク</t>
    </rPh>
    <rPh sb="176" eb="177">
      <t>モト</t>
    </rPh>
    <rPh sb="180" eb="182">
      <t>シセツ</t>
    </rPh>
    <rPh sb="196" eb="197">
      <t>ハカ</t>
    </rPh>
    <rPh sb="202" eb="204">
      <t>カイチク</t>
    </rPh>
    <rPh sb="205" eb="207">
      <t>コウシン</t>
    </rPh>
    <rPh sb="207" eb="209">
      <t>ジギョウ</t>
    </rPh>
    <rPh sb="210" eb="213">
      <t>ヘイジュンカ</t>
    </rPh>
    <rPh sb="214" eb="215">
      <t>オコナ</t>
    </rPh>
    <rPh sb="219" eb="221">
      <t>シュクゲン</t>
    </rPh>
    <rPh sb="222" eb="223">
      <t>ツト</t>
    </rPh>
    <rPh sb="235" eb="237">
      <t>カンキョ</t>
    </rPh>
    <rPh sb="237" eb="239">
      <t>カイゼン</t>
    </rPh>
    <rPh sb="239" eb="240">
      <t>リツ</t>
    </rPh>
    <rPh sb="245" eb="247">
      <t>スウチ</t>
    </rPh>
    <rPh sb="253" eb="255">
      <t>ケッサン</t>
    </rPh>
    <rPh sb="255" eb="257">
      <t>ジョウキョウ</t>
    </rPh>
    <rPh sb="257" eb="259">
      <t>チョウサ</t>
    </rPh>
    <rPh sb="259" eb="260">
      <t>ジ</t>
    </rPh>
    <rPh sb="261" eb="263">
      <t>キニュウ</t>
    </rPh>
    <rPh sb="263" eb="264">
      <t>アヤマ</t>
    </rPh>
    <rPh sb="269" eb="270">
      <t>タダ</t>
    </rPh>
    <phoneticPr fontId="4"/>
  </si>
  <si>
    <t>経常収支比率は100％を超えているものの、経費回収率が若干100％を下回っている。また、処理場の機器設備は老朽化が進んでおり、管渠延長の約半分が建設から３０年を超えているため、今後、更新費用の増大が見込まれる中、人口減少により使用料収入の増加は期待できない状況にある。このため、引き続き未接続世帯に対し訪問等により下水道接続を依頼するとともに、令和２年度末に策定した経営戦略を活用しながら、適正料金等について検討し経営の安定化を図っていく必要がある。</t>
    <rPh sb="0" eb="2">
      <t>ケイジョウ</t>
    </rPh>
    <rPh sb="2" eb="4">
      <t>シュウシ</t>
    </rPh>
    <rPh sb="4" eb="6">
      <t>ヒリツ</t>
    </rPh>
    <rPh sb="12" eb="13">
      <t>コ</t>
    </rPh>
    <rPh sb="21" eb="23">
      <t>ケイヒ</t>
    </rPh>
    <rPh sb="23" eb="25">
      <t>カイシュウ</t>
    </rPh>
    <rPh sb="25" eb="26">
      <t>リツ</t>
    </rPh>
    <rPh sb="27" eb="29">
      <t>ジャッカン</t>
    </rPh>
    <rPh sb="34" eb="36">
      <t>シタマワ</t>
    </rPh>
    <rPh sb="57" eb="58">
      <t>スス</t>
    </rPh>
    <rPh sb="63" eb="65">
      <t>カンキョ</t>
    </rPh>
    <rPh sb="65" eb="67">
      <t>エンチョウ</t>
    </rPh>
    <rPh sb="88" eb="90">
      <t>コンゴ</t>
    </rPh>
    <rPh sb="91" eb="93">
      <t>コウシン</t>
    </rPh>
    <rPh sb="93" eb="95">
      <t>ヒヨウ</t>
    </rPh>
    <rPh sb="96" eb="98">
      <t>ゾウダイ</t>
    </rPh>
    <rPh sb="99" eb="101">
      <t>ミコ</t>
    </rPh>
    <rPh sb="104" eb="105">
      <t>ナカ</t>
    </rPh>
    <rPh sb="106" eb="108">
      <t>ジンコウ</t>
    </rPh>
    <rPh sb="108" eb="110">
      <t>ゲンショウ</t>
    </rPh>
    <rPh sb="113" eb="116">
      <t>シヨウリョウ</t>
    </rPh>
    <rPh sb="116" eb="118">
      <t>シュウニュウ</t>
    </rPh>
    <rPh sb="119" eb="121">
      <t>ゾウカ</t>
    </rPh>
    <rPh sb="122" eb="124">
      <t>キタイ</t>
    </rPh>
    <rPh sb="128" eb="130">
      <t>ジョウキョウ</t>
    </rPh>
    <rPh sb="139" eb="140">
      <t>ヒ</t>
    </rPh>
    <rPh sb="141" eb="142">
      <t>ツヅ</t>
    </rPh>
    <rPh sb="143" eb="146">
      <t>ミセツゾク</t>
    </rPh>
    <rPh sb="146" eb="148">
      <t>セタイ</t>
    </rPh>
    <rPh sb="149" eb="150">
      <t>タイ</t>
    </rPh>
    <rPh sb="151" eb="153">
      <t>ホウモン</t>
    </rPh>
    <rPh sb="153" eb="154">
      <t>トウ</t>
    </rPh>
    <rPh sb="157" eb="160">
      <t>ゲスイドウ</t>
    </rPh>
    <rPh sb="160" eb="162">
      <t>セツゾク</t>
    </rPh>
    <rPh sb="163" eb="165">
      <t>イライ</t>
    </rPh>
    <rPh sb="172" eb="173">
      <t>レイ</t>
    </rPh>
    <rPh sb="173" eb="174">
      <t>ワ</t>
    </rPh>
    <rPh sb="175" eb="177">
      <t>ネンド</t>
    </rPh>
    <rPh sb="177" eb="178">
      <t>マツ</t>
    </rPh>
    <rPh sb="179" eb="181">
      <t>サクテイ</t>
    </rPh>
    <rPh sb="183" eb="185">
      <t>ケイエイ</t>
    </rPh>
    <rPh sb="185" eb="187">
      <t>センリャク</t>
    </rPh>
    <rPh sb="188" eb="190">
      <t>カツヨウ</t>
    </rPh>
    <rPh sb="195" eb="197">
      <t>テキセイ</t>
    </rPh>
    <rPh sb="197" eb="199">
      <t>リョウキン</t>
    </rPh>
    <rPh sb="199" eb="200">
      <t>トウ</t>
    </rPh>
    <rPh sb="204" eb="206">
      <t>ケントウ</t>
    </rPh>
    <rPh sb="207" eb="209">
      <t>ケイエイ</t>
    </rPh>
    <rPh sb="210" eb="212">
      <t>アンテイ</t>
    </rPh>
    <rPh sb="212" eb="213">
      <t>カ</t>
    </rPh>
    <rPh sb="214" eb="215">
      <t>ハカ</t>
    </rPh>
    <rPh sb="219" eb="22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</si>
</sst>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B9D4-4291-9070-3256CD2BA348}"/>
            </c:ext>
          </c:extLst>
        </c:ser>
        <c:dLbls>
          <c:showLegendKey val="0"/>
          <c:showVal val="0"/>
          <c:showCatName val="0"/>
          <c:showSerName val="0"/>
          <c:showPercent val="0"/>
          <c:showBubbleSize val="0"/>
        </c:dLbls>
        <c:gapWidth val="150"/>
        <c:axId val="119734768"/>
        <c:axId val="119735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0.15</c:v>
                </c:pt>
              </c:numCache>
            </c:numRef>
          </c:val>
          <c:smooth val="0"/>
          <c:extLst xmlns:c16r2="http://schemas.microsoft.com/office/drawing/2015/06/chart">
            <c:ext xmlns:c16="http://schemas.microsoft.com/office/drawing/2014/chart" uri="{C3380CC4-5D6E-409C-BE32-E72D297353CC}">
              <c16:uniqueId val="{00000001-B9D4-4291-9070-3256CD2BA348}"/>
            </c:ext>
          </c:extLst>
        </c:ser>
        <c:dLbls>
          <c:showLegendKey val="0"/>
          <c:showVal val="0"/>
          <c:showCatName val="0"/>
          <c:showSerName val="0"/>
          <c:showPercent val="0"/>
          <c:showBubbleSize val="0"/>
        </c:dLbls>
        <c:marker val="1"/>
        <c:smooth val="0"/>
        <c:axId val="119734768"/>
        <c:axId val="119735160"/>
      </c:lineChart>
      <c:dateAx>
        <c:axId val="119734768"/>
        <c:scaling>
          <c:orientation val="minMax"/>
        </c:scaling>
        <c:delete val="1"/>
        <c:axPos val="b"/>
        <c:numFmt formatCode="&quot;H&quot;yy" sourceLinked="1"/>
        <c:majorTickMark val="none"/>
        <c:minorTickMark val="none"/>
        <c:tickLblPos val="none"/>
        <c:crossAx val="119735160"/>
        <c:crosses val="autoZero"/>
        <c:auto val="1"/>
        <c:lblOffset val="100"/>
        <c:baseTimeUnit val="years"/>
      </c:dateAx>
      <c:valAx>
        <c:axId val="119735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734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72.849999999999994</c:v>
                </c:pt>
              </c:numCache>
            </c:numRef>
          </c:val>
          <c:extLst xmlns:c16r2="http://schemas.microsoft.com/office/drawing/2015/06/chart">
            <c:ext xmlns:c16="http://schemas.microsoft.com/office/drawing/2014/chart" uri="{C3380CC4-5D6E-409C-BE32-E72D297353CC}">
              <c16:uniqueId val="{00000000-6C94-4391-97CC-59A7549DD952}"/>
            </c:ext>
          </c:extLst>
        </c:ser>
        <c:dLbls>
          <c:showLegendKey val="0"/>
          <c:showVal val="0"/>
          <c:showCatName val="0"/>
          <c:showSerName val="0"/>
          <c:showPercent val="0"/>
          <c:showBubbleSize val="0"/>
        </c:dLbls>
        <c:gapWidth val="150"/>
        <c:axId val="202453168"/>
        <c:axId val="202453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56.72</c:v>
                </c:pt>
              </c:numCache>
            </c:numRef>
          </c:val>
          <c:smooth val="0"/>
          <c:extLst xmlns:c16r2="http://schemas.microsoft.com/office/drawing/2015/06/chart">
            <c:ext xmlns:c16="http://schemas.microsoft.com/office/drawing/2014/chart" uri="{C3380CC4-5D6E-409C-BE32-E72D297353CC}">
              <c16:uniqueId val="{00000001-6C94-4391-97CC-59A7549DD952}"/>
            </c:ext>
          </c:extLst>
        </c:ser>
        <c:dLbls>
          <c:showLegendKey val="0"/>
          <c:showVal val="0"/>
          <c:showCatName val="0"/>
          <c:showSerName val="0"/>
          <c:showPercent val="0"/>
          <c:showBubbleSize val="0"/>
        </c:dLbls>
        <c:marker val="1"/>
        <c:smooth val="0"/>
        <c:axId val="202453168"/>
        <c:axId val="202453560"/>
      </c:lineChart>
      <c:dateAx>
        <c:axId val="202453168"/>
        <c:scaling>
          <c:orientation val="minMax"/>
        </c:scaling>
        <c:delete val="1"/>
        <c:axPos val="b"/>
        <c:numFmt formatCode="&quot;H&quot;yy" sourceLinked="1"/>
        <c:majorTickMark val="none"/>
        <c:minorTickMark val="none"/>
        <c:tickLblPos val="none"/>
        <c:crossAx val="202453560"/>
        <c:crosses val="autoZero"/>
        <c:auto val="1"/>
        <c:lblOffset val="100"/>
        <c:baseTimeUnit val="years"/>
      </c:dateAx>
      <c:valAx>
        <c:axId val="202453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453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92.4</c:v>
                </c:pt>
              </c:numCache>
            </c:numRef>
          </c:val>
          <c:extLst xmlns:c16r2="http://schemas.microsoft.com/office/drawing/2015/06/chart">
            <c:ext xmlns:c16="http://schemas.microsoft.com/office/drawing/2014/chart" uri="{C3380CC4-5D6E-409C-BE32-E72D297353CC}">
              <c16:uniqueId val="{00000000-02D3-4E6B-BD50-4E12DCF84BFD}"/>
            </c:ext>
          </c:extLst>
        </c:ser>
        <c:dLbls>
          <c:showLegendKey val="0"/>
          <c:showVal val="0"/>
          <c:showCatName val="0"/>
          <c:showSerName val="0"/>
          <c:showPercent val="0"/>
          <c:showBubbleSize val="0"/>
        </c:dLbls>
        <c:gapWidth val="150"/>
        <c:axId val="202454736"/>
        <c:axId val="202455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90.72</c:v>
                </c:pt>
              </c:numCache>
            </c:numRef>
          </c:val>
          <c:smooth val="0"/>
          <c:extLst xmlns:c16r2="http://schemas.microsoft.com/office/drawing/2015/06/chart">
            <c:ext xmlns:c16="http://schemas.microsoft.com/office/drawing/2014/chart" uri="{C3380CC4-5D6E-409C-BE32-E72D297353CC}">
              <c16:uniqueId val="{00000001-02D3-4E6B-BD50-4E12DCF84BFD}"/>
            </c:ext>
          </c:extLst>
        </c:ser>
        <c:dLbls>
          <c:showLegendKey val="0"/>
          <c:showVal val="0"/>
          <c:showCatName val="0"/>
          <c:showSerName val="0"/>
          <c:showPercent val="0"/>
          <c:showBubbleSize val="0"/>
        </c:dLbls>
        <c:marker val="1"/>
        <c:smooth val="0"/>
        <c:axId val="202454736"/>
        <c:axId val="202455128"/>
      </c:lineChart>
      <c:dateAx>
        <c:axId val="202454736"/>
        <c:scaling>
          <c:orientation val="minMax"/>
        </c:scaling>
        <c:delete val="1"/>
        <c:axPos val="b"/>
        <c:numFmt formatCode="&quot;H&quot;yy" sourceLinked="1"/>
        <c:majorTickMark val="none"/>
        <c:minorTickMark val="none"/>
        <c:tickLblPos val="none"/>
        <c:crossAx val="202455128"/>
        <c:crosses val="autoZero"/>
        <c:auto val="1"/>
        <c:lblOffset val="100"/>
        <c:baseTimeUnit val="years"/>
      </c:dateAx>
      <c:valAx>
        <c:axId val="202455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454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104.63</c:v>
                </c:pt>
              </c:numCache>
            </c:numRef>
          </c:val>
          <c:extLst xmlns:c16r2="http://schemas.microsoft.com/office/drawing/2015/06/chart">
            <c:ext xmlns:c16="http://schemas.microsoft.com/office/drawing/2014/chart" uri="{C3380CC4-5D6E-409C-BE32-E72D297353CC}">
              <c16:uniqueId val="{00000000-EF59-439D-9579-3428C5E0B489}"/>
            </c:ext>
          </c:extLst>
        </c:ser>
        <c:dLbls>
          <c:showLegendKey val="0"/>
          <c:showVal val="0"/>
          <c:showCatName val="0"/>
          <c:showSerName val="0"/>
          <c:showPercent val="0"/>
          <c:showBubbleSize val="0"/>
        </c:dLbls>
        <c:gapWidth val="150"/>
        <c:axId val="119736728"/>
        <c:axId val="201348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106.5</c:v>
                </c:pt>
              </c:numCache>
            </c:numRef>
          </c:val>
          <c:smooth val="0"/>
          <c:extLst xmlns:c16r2="http://schemas.microsoft.com/office/drawing/2015/06/chart">
            <c:ext xmlns:c16="http://schemas.microsoft.com/office/drawing/2014/chart" uri="{C3380CC4-5D6E-409C-BE32-E72D297353CC}">
              <c16:uniqueId val="{00000001-EF59-439D-9579-3428C5E0B489}"/>
            </c:ext>
          </c:extLst>
        </c:ser>
        <c:dLbls>
          <c:showLegendKey val="0"/>
          <c:showVal val="0"/>
          <c:showCatName val="0"/>
          <c:showSerName val="0"/>
          <c:showPercent val="0"/>
          <c:showBubbleSize val="0"/>
        </c:dLbls>
        <c:marker val="1"/>
        <c:smooth val="0"/>
        <c:axId val="119736728"/>
        <c:axId val="201348296"/>
      </c:lineChart>
      <c:dateAx>
        <c:axId val="119736728"/>
        <c:scaling>
          <c:orientation val="minMax"/>
        </c:scaling>
        <c:delete val="1"/>
        <c:axPos val="b"/>
        <c:numFmt formatCode="&quot;H&quot;yy" sourceLinked="1"/>
        <c:majorTickMark val="none"/>
        <c:minorTickMark val="none"/>
        <c:tickLblPos val="none"/>
        <c:crossAx val="201348296"/>
        <c:crosses val="autoZero"/>
        <c:auto val="1"/>
        <c:lblOffset val="100"/>
        <c:baseTimeUnit val="years"/>
      </c:dateAx>
      <c:valAx>
        <c:axId val="201348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736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4.45</c:v>
                </c:pt>
              </c:numCache>
            </c:numRef>
          </c:val>
          <c:extLst xmlns:c16r2="http://schemas.microsoft.com/office/drawing/2015/06/chart">
            <c:ext xmlns:c16="http://schemas.microsoft.com/office/drawing/2014/chart" uri="{C3380CC4-5D6E-409C-BE32-E72D297353CC}">
              <c16:uniqueId val="{00000000-F3D4-4950-B464-4ECFF1C33CE2}"/>
            </c:ext>
          </c:extLst>
        </c:ser>
        <c:dLbls>
          <c:showLegendKey val="0"/>
          <c:showVal val="0"/>
          <c:showCatName val="0"/>
          <c:showSerName val="0"/>
          <c:showPercent val="0"/>
          <c:showBubbleSize val="0"/>
        </c:dLbls>
        <c:gapWidth val="150"/>
        <c:axId val="201349472"/>
        <c:axId val="201349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20.78</c:v>
                </c:pt>
              </c:numCache>
            </c:numRef>
          </c:val>
          <c:smooth val="0"/>
          <c:extLst xmlns:c16r2="http://schemas.microsoft.com/office/drawing/2015/06/chart">
            <c:ext xmlns:c16="http://schemas.microsoft.com/office/drawing/2014/chart" uri="{C3380CC4-5D6E-409C-BE32-E72D297353CC}">
              <c16:uniqueId val="{00000001-F3D4-4950-B464-4ECFF1C33CE2}"/>
            </c:ext>
          </c:extLst>
        </c:ser>
        <c:dLbls>
          <c:showLegendKey val="0"/>
          <c:showVal val="0"/>
          <c:showCatName val="0"/>
          <c:showSerName val="0"/>
          <c:showPercent val="0"/>
          <c:showBubbleSize val="0"/>
        </c:dLbls>
        <c:marker val="1"/>
        <c:smooth val="0"/>
        <c:axId val="201349472"/>
        <c:axId val="201349864"/>
      </c:lineChart>
      <c:dateAx>
        <c:axId val="201349472"/>
        <c:scaling>
          <c:orientation val="minMax"/>
        </c:scaling>
        <c:delete val="1"/>
        <c:axPos val="b"/>
        <c:numFmt formatCode="&quot;H&quot;yy" sourceLinked="1"/>
        <c:majorTickMark val="none"/>
        <c:minorTickMark val="none"/>
        <c:tickLblPos val="none"/>
        <c:crossAx val="201349864"/>
        <c:crosses val="autoZero"/>
        <c:auto val="1"/>
        <c:lblOffset val="100"/>
        <c:baseTimeUnit val="years"/>
      </c:dateAx>
      <c:valAx>
        <c:axId val="201349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349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BA92-4907-827E-077559E2CC7E}"/>
            </c:ext>
          </c:extLst>
        </c:ser>
        <c:dLbls>
          <c:showLegendKey val="0"/>
          <c:showVal val="0"/>
          <c:showCatName val="0"/>
          <c:showSerName val="0"/>
          <c:showPercent val="0"/>
          <c:showBubbleSize val="0"/>
        </c:dLbls>
        <c:gapWidth val="150"/>
        <c:axId val="201351040"/>
        <c:axId val="201351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1.34</c:v>
                </c:pt>
              </c:numCache>
            </c:numRef>
          </c:val>
          <c:smooth val="0"/>
          <c:extLst xmlns:c16r2="http://schemas.microsoft.com/office/drawing/2015/06/chart">
            <c:ext xmlns:c16="http://schemas.microsoft.com/office/drawing/2014/chart" uri="{C3380CC4-5D6E-409C-BE32-E72D297353CC}">
              <c16:uniqueId val="{00000001-BA92-4907-827E-077559E2CC7E}"/>
            </c:ext>
          </c:extLst>
        </c:ser>
        <c:dLbls>
          <c:showLegendKey val="0"/>
          <c:showVal val="0"/>
          <c:showCatName val="0"/>
          <c:showSerName val="0"/>
          <c:showPercent val="0"/>
          <c:showBubbleSize val="0"/>
        </c:dLbls>
        <c:marker val="1"/>
        <c:smooth val="0"/>
        <c:axId val="201351040"/>
        <c:axId val="201351432"/>
      </c:lineChart>
      <c:dateAx>
        <c:axId val="201351040"/>
        <c:scaling>
          <c:orientation val="minMax"/>
        </c:scaling>
        <c:delete val="1"/>
        <c:axPos val="b"/>
        <c:numFmt formatCode="&quot;H&quot;yy" sourceLinked="1"/>
        <c:majorTickMark val="none"/>
        <c:minorTickMark val="none"/>
        <c:tickLblPos val="none"/>
        <c:crossAx val="201351432"/>
        <c:crosses val="autoZero"/>
        <c:auto val="1"/>
        <c:lblOffset val="100"/>
        <c:baseTimeUnit val="years"/>
      </c:dateAx>
      <c:valAx>
        <c:axId val="201351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351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CACC-4066-A8DA-5FC3E5080F44}"/>
            </c:ext>
          </c:extLst>
        </c:ser>
        <c:dLbls>
          <c:showLegendKey val="0"/>
          <c:showVal val="0"/>
          <c:showCatName val="0"/>
          <c:showSerName val="0"/>
          <c:showPercent val="0"/>
          <c:showBubbleSize val="0"/>
        </c:dLbls>
        <c:gapWidth val="150"/>
        <c:axId val="202093176"/>
        <c:axId val="202093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18.36</c:v>
                </c:pt>
              </c:numCache>
            </c:numRef>
          </c:val>
          <c:smooth val="0"/>
          <c:extLst xmlns:c16r2="http://schemas.microsoft.com/office/drawing/2015/06/chart">
            <c:ext xmlns:c16="http://schemas.microsoft.com/office/drawing/2014/chart" uri="{C3380CC4-5D6E-409C-BE32-E72D297353CC}">
              <c16:uniqueId val="{00000001-CACC-4066-A8DA-5FC3E5080F44}"/>
            </c:ext>
          </c:extLst>
        </c:ser>
        <c:dLbls>
          <c:showLegendKey val="0"/>
          <c:showVal val="0"/>
          <c:showCatName val="0"/>
          <c:showSerName val="0"/>
          <c:showPercent val="0"/>
          <c:showBubbleSize val="0"/>
        </c:dLbls>
        <c:marker val="1"/>
        <c:smooth val="0"/>
        <c:axId val="202093176"/>
        <c:axId val="202093568"/>
      </c:lineChart>
      <c:dateAx>
        <c:axId val="202093176"/>
        <c:scaling>
          <c:orientation val="minMax"/>
        </c:scaling>
        <c:delete val="1"/>
        <c:axPos val="b"/>
        <c:numFmt formatCode="&quot;H&quot;yy" sourceLinked="1"/>
        <c:majorTickMark val="none"/>
        <c:minorTickMark val="none"/>
        <c:tickLblPos val="none"/>
        <c:crossAx val="202093568"/>
        <c:crosses val="autoZero"/>
        <c:auto val="1"/>
        <c:lblOffset val="100"/>
        <c:baseTimeUnit val="years"/>
      </c:dateAx>
      <c:valAx>
        <c:axId val="202093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093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110.98</c:v>
                </c:pt>
              </c:numCache>
            </c:numRef>
          </c:val>
          <c:extLst xmlns:c16r2="http://schemas.microsoft.com/office/drawing/2015/06/chart">
            <c:ext xmlns:c16="http://schemas.microsoft.com/office/drawing/2014/chart" uri="{C3380CC4-5D6E-409C-BE32-E72D297353CC}">
              <c16:uniqueId val="{00000000-6B1A-414E-9E08-D13CC96E95AB}"/>
            </c:ext>
          </c:extLst>
        </c:ser>
        <c:dLbls>
          <c:showLegendKey val="0"/>
          <c:showVal val="0"/>
          <c:showCatName val="0"/>
          <c:showSerName val="0"/>
          <c:showPercent val="0"/>
          <c:showBubbleSize val="0"/>
        </c:dLbls>
        <c:gapWidth val="150"/>
        <c:axId val="201913256"/>
        <c:axId val="201913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55.6</c:v>
                </c:pt>
              </c:numCache>
            </c:numRef>
          </c:val>
          <c:smooth val="0"/>
          <c:extLst xmlns:c16r2="http://schemas.microsoft.com/office/drawing/2015/06/chart">
            <c:ext xmlns:c16="http://schemas.microsoft.com/office/drawing/2014/chart" uri="{C3380CC4-5D6E-409C-BE32-E72D297353CC}">
              <c16:uniqueId val="{00000001-6B1A-414E-9E08-D13CC96E95AB}"/>
            </c:ext>
          </c:extLst>
        </c:ser>
        <c:dLbls>
          <c:showLegendKey val="0"/>
          <c:showVal val="0"/>
          <c:showCatName val="0"/>
          <c:showSerName val="0"/>
          <c:showPercent val="0"/>
          <c:showBubbleSize val="0"/>
        </c:dLbls>
        <c:marker val="1"/>
        <c:smooth val="0"/>
        <c:axId val="201913256"/>
        <c:axId val="201913648"/>
      </c:lineChart>
      <c:dateAx>
        <c:axId val="201913256"/>
        <c:scaling>
          <c:orientation val="minMax"/>
        </c:scaling>
        <c:delete val="1"/>
        <c:axPos val="b"/>
        <c:numFmt formatCode="&quot;H&quot;yy" sourceLinked="1"/>
        <c:majorTickMark val="none"/>
        <c:minorTickMark val="none"/>
        <c:tickLblPos val="none"/>
        <c:crossAx val="201913648"/>
        <c:crosses val="autoZero"/>
        <c:auto val="1"/>
        <c:lblOffset val="100"/>
        <c:baseTimeUnit val="years"/>
      </c:dateAx>
      <c:valAx>
        <c:axId val="20191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913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1039.3800000000001</c:v>
                </c:pt>
              </c:numCache>
            </c:numRef>
          </c:val>
          <c:extLst xmlns:c16r2="http://schemas.microsoft.com/office/drawing/2015/06/chart">
            <c:ext xmlns:c16="http://schemas.microsoft.com/office/drawing/2014/chart" uri="{C3380CC4-5D6E-409C-BE32-E72D297353CC}">
              <c16:uniqueId val="{00000000-947F-4B3D-8BBE-9C6D6842B72F}"/>
            </c:ext>
          </c:extLst>
        </c:ser>
        <c:dLbls>
          <c:showLegendKey val="0"/>
          <c:showVal val="0"/>
          <c:showCatName val="0"/>
          <c:showSerName val="0"/>
          <c:showPercent val="0"/>
          <c:showBubbleSize val="0"/>
        </c:dLbls>
        <c:gapWidth val="150"/>
        <c:axId val="201914824"/>
        <c:axId val="201915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789.08</c:v>
                </c:pt>
              </c:numCache>
            </c:numRef>
          </c:val>
          <c:smooth val="0"/>
          <c:extLst xmlns:c16r2="http://schemas.microsoft.com/office/drawing/2015/06/chart">
            <c:ext xmlns:c16="http://schemas.microsoft.com/office/drawing/2014/chart" uri="{C3380CC4-5D6E-409C-BE32-E72D297353CC}">
              <c16:uniqueId val="{00000001-947F-4B3D-8BBE-9C6D6842B72F}"/>
            </c:ext>
          </c:extLst>
        </c:ser>
        <c:dLbls>
          <c:showLegendKey val="0"/>
          <c:showVal val="0"/>
          <c:showCatName val="0"/>
          <c:showSerName val="0"/>
          <c:showPercent val="0"/>
          <c:showBubbleSize val="0"/>
        </c:dLbls>
        <c:marker val="1"/>
        <c:smooth val="0"/>
        <c:axId val="201914824"/>
        <c:axId val="201915216"/>
      </c:lineChart>
      <c:dateAx>
        <c:axId val="201914824"/>
        <c:scaling>
          <c:orientation val="minMax"/>
        </c:scaling>
        <c:delete val="1"/>
        <c:axPos val="b"/>
        <c:numFmt formatCode="&quot;H&quot;yy" sourceLinked="1"/>
        <c:majorTickMark val="none"/>
        <c:minorTickMark val="none"/>
        <c:tickLblPos val="none"/>
        <c:crossAx val="201915216"/>
        <c:crosses val="autoZero"/>
        <c:auto val="1"/>
        <c:lblOffset val="100"/>
        <c:baseTimeUnit val="years"/>
      </c:dateAx>
      <c:valAx>
        <c:axId val="201915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914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99.83</c:v>
                </c:pt>
              </c:numCache>
            </c:numRef>
          </c:val>
          <c:extLst xmlns:c16r2="http://schemas.microsoft.com/office/drawing/2015/06/chart">
            <c:ext xmlns:c16="http://schemas.microsoft.com/office/drawing/2014/chart" uri="{C3380CC4-5D6E-409C-BE32-E72D297353CC}">
              <c16:uniqueId val="{00000000-CE9C-4228-887C-364C4AB72F89}"/>
            </c:ext>
          </c:extLst>
        </c:ser>
        <c:dLbls>
          <c:showLegendKey val="0"/>
          <c:showVal val="0"/>
          <c:showCatName val="0"/>
          <c:showSerName val="0"/>
          <c:showPercent val="0"/>
          <c:showBubbleSize val="0"/>
        </c:dLbls>
        <c:gapWidth val="150"/>
        <c:axId val="202092784"/>
        <c:axId val="201916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88.25</c:v>
                </c:pt>
              </c:numCache>
            </c:numRef>
          </c:val>
          <c:smooth val="0"/>
          <c:extLst xmlns:c16r2="http://schemas.microsoft.com/office/drawing/2015/06/chart">
            <c:ext xmlns:c16="http://schemas.microsoft.com/office/drawing/2014/chart" uri="{C3380CC4-5D6E-409C-BE32-E72D297353CC}">
              <c16:uniqueId val="{00000001-CE9C-4228-887C-364C4AB72F89}"/>
            </c:ext>
          </c:extLst>
        </c:ser>
        <c:dLbls>
          <c:showLegendKey val="0"/>
          <c:showVal val="0"/>
          <c:showCatName val="0"/>
          <c:showSerName val="0"/>
          <c:showPercent val="0"/>
          <c:showBubbleSize val="0"/>
        </c:dLbls>
        <c:marker val="1"/>
        <c:smooth val="0"/>
        <c:axId val="202092784"/>
        <c:axId val="201916392"/>
      </c:lineChart>
      <c:dateAx>
        <c:axId val="202092784"/>
        <c:scaling>
          <c:orientation val="minMax"/>
        </c:scaling>
        <c:delete val="1"/>
        <c:axPos val="b"/>
        <c:numFmt formatCode="&quot;H&quot;yy" sourceLinked="1"/>
        <c:majorTickMark val="none"/>
        <c:minorTickMark val="none"/>
        <c:tickLblPos val="none"/>
        <c:crossAx val="201916392"/>
        <c:crosses val="autoZero"/>
        <c:auto val="1"/>
        <c:lblOffset val="100"/>
        <c:baseTimeUnit val="years"/>
      </c:dateAx>
      <c:valAx>
        <c:axId val="201916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092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176.67</c:v>
                </c:pt>
              </c:numCache>
            </c:numRef>
          </c:val>
          <c:extLst xmlns:c16r2="http://schemas.microsoft.com/office/drawing/2015/06/chart">
            <c:ext xmlns:c16="http://schemas.microsoft.com/office/drawing/2014/chart" uri="{C3380CC4-5D6E-409C-BE32-E72D297353CC}">
              <c16:uniqueId val="{00000000-EAEE-420F-994B-242390169BF4}"/>
            </c:ext>
          </c:extLst>
        </c:ser>
        <c:dLbls>
          <c:showLegendKey val="0"/>
          <c:showVal val="0"/>
          <c:showCatName val="0"/>
          <c:showSerName val="0"/>
          <c:showPercent val="0"/>
          <c:showBubbleSize val="0"/>
        </c:dLbls>
        <c:gapWidth val="150"/>
        <c:axId val="202095920"/>
        <c:axId val="202095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176.37</c:v>
                </c:pt>
              </c:numCache>
            </c:numRef>
          </c:val>
          <c:smooth val="0"/>
          <c:extLst xmlns:c16r2="http://schemas.microsoft.com/office/drawing/2015/06/chart">
            <c:ext xmlns:c16="http://schemas.microsoft.com/office/drawing/2014/chart" uri="{C3380CC4-5D6E-409C-BE32-E72D297353CC}">
              <c16:uniqueId val="{00000001-EAEE-420F-994B-242390169BF4}"/>
            </c:ext>
          </c:extLst>
        </c:ser>
        <c:dLbls>
          <c:showLegendKey val="0"/>
          <c:showVal val="0"/>
          <c:showCatName val="0"/>
          <c:showSerName val="0"/>
          <c:showPercent val="0"/>
          <c:showBubbleSize val="0"/>
        </c:dLbls>
        <c:marker val="1"/>
        <c:smooth val="0"/>
        <c:axId val="202095920"/>
        <c:axId val="202095528"/>
      </c:lineChart>
      <c:dateAx>
        <c:axId val="202095920"/>
        <c:scaling>
          <c:orientation val="minMax"/>
        </c:scaling>
        <c:delete val="1"/>
        <c:axPos val="b"/>
        <c:numFmt formatCode="&quot;H&quot;yy" sourceLinked="1"/>
        <c:majorTickMark val="none"/>
        <c:minorTickMark val="none"/>
        <c:tickLblPos val="none"/>
        <c:crossAx val="202095528"/>
        <c:crosses val="autoZero"/>
        <c:auto val="1"/>
        <c:lblOffset val="100"/>
        <c:baseTimeUnit val="years"/>
      </c:dateAx>
      <c:valAx>
        <c:axId val="202095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095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B55" zoomScale="90" zoomScaleNormal="9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上山市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Cc1</v>
      </c>
      <c r="X8" s="49"/>
      <c r="Y8" s="49"/>
      <c r="Z8" s="49"/>
      <c r="AA8" s="49"/>
      <c r="AB8" s="49"/>
      <c r="AC8" s="49"/>
      <c r="AD8" s="50" t="str">
        <f>データ!$M$6</f>
        <v>非設置</v>
      </c>
      <c r="AE8" s="50"/>
      <c r="AF8" s="50"/>
      <c r="AG8" s="50"/>
      <c r="AH8" s="50"/>
      <c r="AI8" s="50"/>
      <c r="AJ8" s="50"/>
      <c r="AK8" s="3"/>
      <c r="AL8" s="51">
        <f>データ!S6</f>
        <v>29564</v>
      </c>
      <c r="AM8" s="51"/>
      <c r="AN8" s="51"/>
      <c r="AO8" s="51"/>
      <c r="AP8" s="51"/>
      <c r="AQ8" s="51"/>
      <c r="AR8" s="51"/>
      <c r="AS8" s="51"/>
      <c r="AT8" s="46">
        <f>データ!T6</f>
        <v>240.93</v>
      </c>
      <c r="AU8" s="46"/>
      <c r="AV8" s="46"/>
      <c r="AW8" s="46"/>
      <c r="AX8" s="46"/>
      <c r="AY8" s="46"/>
      <c r="AZ8" s="46"/>
      <c r="BA8" s="46"/>
      <c r="BB8" s="46">
        <f>データ!U6</f>
        <v>122.71</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53.15</v>
      </c>
      <c r="J10" s="46"/>
      <c r="K10" s="46"/>
      <c r="L10" s="46"/>
      <c r="M10" s="46"/>
      <c r="N10" s="46"/>
      <c r="O10" s="46"/>
      <c r="P10" s="46">
        <f>データ!P6</f>
        <v>75.12</v>
      </c>
      <c r="Q10" s="46"/>
      <c r="R10" s="46"/>
      <c r="S10" s="46"/>
      <c r="T10" s="46"/>
      <c r="U10" s="46"/>
      <c r="V10" s="46"/>
      <c r="W10" s="46">
        <f>データ!Q6</f>
        <v>70.89</v>
      </c>
      <c r="X10" s="46"/>
      <c r="Y10" s="46"/>
      <c r="Z10" s="46"/>
      <c r="AA10" s="46"/>
      <c r="AB10" s="46"/>
      <c r="AC10" s="46"/>
      <c r="AD10" s="51">
        <f>データ!R6</f>
        <v>3630</v>
      </c>
      <c r="AE10" s="51"/>
      <c r="AF10" s="51"/>
      <c r="AG10" s="51"/>
      <c r="AH10" s="51"/>
      <c r="AI10" s="51"/>
      <c r="AJ10" s="51"/>
      <c r="AK10" s="2"/>
      <c r="AL10" s="51">
        <f>データ!V6</f>
        <v>22098</v>
      </c>
      <c r="AM10" s="51"/>
      <c r="AN10" s="51"/>
      <c r="AO10" s="51"/>
      <c r="AP10" s="51"/>
      <c r="AQ10" s="51"/>
      <c r="AR10" s="51"/>
      <c r="AS10" s="51"/>
      <c r="AT10" s="46">
        <f>データ!W6</f>
        <v>7.95</v>
      </c>
      <c r="AU10" s="46"/>
      <c r="AV10" s="46"/>
      <c r="AW10" s="46"/>
      <c r="AX10" s="46"/>
      <c r="AY10" s="46"/>
      <c r="AZ10" s="46"/>
      <c r="BA10" s="46"/>
      <c r="BB10" s="46">
        <f>データ!X6</f>
        <v>2779.62</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114</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0/EA/JslJ7/Wyxn/sJDE9EP6Aq9o2Q/i9WPdZqlrriZs62zpo1UOHhDLkMQ0ZZE2C7/hrhiWKJyirElBoWjUhQ==" saltValue="FxK6p+5lmAjSdAEPUlmN3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54</v>
      </c>
      <c r="B4" s="30"/>
      <c r="C4" s="30"/>
      <c r="D4" s="30"/>
      <c r="E4" s="30"/>
      <c r="F4" s="30"/>
      <c r="G4" s="30"/>
      <c r="H4" s="80"/>
      <c r="I4" s="81"/>
      <c r="J4" s="81"/>
      <c r="K4" s="81"/>
      <c r="L4" s="81"/>
      <c r="M4" s="81"/>
      <c r="N4" s="81"/>
      <c r="O4" s="81"/>
      <c r="P4" s="81"/>
      <c r="Q4" s="81"/>
      <c r="R4" s="81"/>
      <c r="S4" s="81"/>
      <c r="T4" s="81"/>
      <c r="U4" s="81"/>
      <c r="V4" s="81"/>
      <c r="W4" s="81"/>
      <c r="X4" s="82"/>
      <c r="Y4" s="76" t="s">
        <v>55</v>
      </c>
      <c r="Z4" s="76"/>
      <c r="AA4" s="76"/>
      <c r="AB4" s="76"/>
      <c r="AC4" s="76"/>
      <c r="AD4" s="76"/>
      <c r="AE4" s="76"/>
      <c r="AF4" s="76"/>
      <c r="AG4" s="76"/>
      <c r="AH4" s="76"/>
      <c r="AI4" s="76"/>
      <c r="AJ4" s="76" t="s">
        <v>56</v>
      </c>
      <c r="AK4" s="76"/>
      <c r="AL4" s="76"/>
      <c r="AM4" s="76"/>
      <c r="AN4" s="76"/>
      <c r="AO4" s="76"/>
      <c r="AP4" s="76"/>
      <c r="AQ4" s="76"/>
      <c r="AR4" s="76"/>
      <c r="AS4" s="76"/>
      <c r="AT4" s="76"/>
      <c r="AU4" s="76" t="s">
        <v>57</v>
      </c>
      <c r="AV4" s="76"/>
      <c r="AW4" s="76"/>
      <c r="AX4" s="76"/>
      <c r="AY4" s="76"/>
      <c r="AZ4" s="76"/>
      <c r="BA4" s="76"/>
      <c r="BB4" s="76"/>
      <c r="BC4" s="76"/>
      <c r="BD4" s="76"/>
      <c r="BE4" s="76"/>
      <c r="BF4" s="76" t="s">
        <v>58</v>
      </c>
      <c r="BG4" s="76"/>
      <c r="BH4" s="76"/>
      <c r="BI4" s="76"/>
      <c r="BJ4" s="76"/>
      <c r="BK4" s="76"/>
      <c r="BL4" s="76"/>
      <c r="BM4" s="76"/>
      <c r="BN4" s="76"/>
      <c r="BO4" s="76"/>
      <c r="BP4" s="76"/>
      <c r="BQ4" s="76" t="s">
        <v>59</v>
      </c>
      <c r="BR4" s="76"/>
      <c r="BS4" s="76"/>
      <c r="BT4" s="76"/>
      <c r="BU4" s="76"/>
      <c r="BV4" s="76"/>
      <c r="BW4" s="76"/>
      <c r="BX4" s="76"/>
      <c r="BY4" s="76"/>
      <c r="BZ4" s="76"/>
      <c r="CA4" s="76"/>
      <c r="CB4" s="76" t="s">
        <v>60</v>
      </c>
      <c r="CC4" s="76"/>
      <c r="CD4" s="76"/>
      <c r="CE4" s="76"/>
      <c r="CF4" s="76"/>
      <c r="CG4" s="76"/>
      <c r="CH4" s="76"/>
      <c r="CI4" s="76"/>
      <c r="CJ4" s="76"/>
      <c r="CK4" s="76"/>
      <c r="CL4" s="76"/>
      <c r="CM4" s="76" t="s">
        <v>61</v>
      </c>
      <c r="CN4" s="76"/>
      <c r="CO4" s="76"/>
      <c r="CP4" s="76"/>
      <c r="CQ4" s="76"/>
      <c r="CR4" s="76"/>
      <c r="CS4" s="76"/>
      <c r="CT4" s="76"/>
      <c r="CU4" s="76"/>
      <c r="CV4" s="76"/>
      <c r="CW4" s="76"/>
      <c r="CX4" s="76" t="s">
        <v>62</v>
      </c>
      <c r="CY4" s="76"/>
      <c r="CZ4" s="76"/>
      <c r="DA4" s="76"/>
      <c r="DB4" s="76"/>
      <c r="DC4" s="76"/>
      <c r="DD4" s="76"/>
      <c r="DE4" s="76"/>
      <c r="DF4" s="76"/>
      <c r="DG4" s="76"/>
      <c r="DH4" s="76"/>
      <c r="DI4" s="76" t="s">
        <v>63</v>
      </c>
      <c r="DJ4" s="76"/>
      <c r="DK4" s="76"/>
      <c r="DL4" s="76"/>
      <c r="DM4" s="76"/>
      <c r="DN4" s="76"/>
      <c r="DO4" s="76"/>
      <c r="DP4" s="76"/>
      <c r="DQ4" s="76"/>
      <c r="DR4" s="76"/>
      <c r="DS4" s="76"/>
      <c r="DT4" s="76" t="s">
        <v>64</v>
      </c>
      <c r="DU4" s="76"/>
      <c r="DV4" s="76"/>
      <c r="DW4" s="76"/>
      <c r="DX4" s="76"/>
      <c r="DY4" s="76"/>
      <c r="DZ4" s="76"/>
      <c r="EA4" s="76"/>
      <c r="EB4" s="76"/>
      <c r="EC4" s="76"/>
      <c r="ED4" s="76"/>
      <c r="EE4" s="76" t="s">
        <v>65</v>
      </c>
      <c r="EF4" s="76"/>
      <c r="EG4" s="76"/>
      <c r="EH4" s="76"/>
      <c r="EI4" s="76"/>
      <c r="EJ4" s="76"/>
      <c r="EK4" s="76"/>
      <c r="EL4" s="76"/>
      <c r="EM4" s="76"/>
      <c r="EN4" s="76"/>
      <c r="EO4" s="76"/>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2020</v>
      </c>
      <c r="C6" s="33">
        <f t="shared" ref="C6:X6" si="3">C7</f>
        <v>62073</v>
      </c>
      <c r="D6" s="33">
        <f t="shared" si="3"/>
        <v>46</v>
      </c>
      <c r="E6" s="33">
        <f t="shared" si="3"/>
        <v>17</v>
      </c>
      <c r="F6" s="33">
        <f t="shared" si="3"/>
        <v>1</v>
      </c>
      <c r="G6" s="33">
        <f t="shared" si="3"/>
        <v>0</v>
      </c>
      <c r="H6" s="33" t="str">
        <f t="shared" si="3"/>
        <v>山形県　上山市</v>
      </c>
      <c r="I6" s="33" t="str">
        <f t="shared" si="3"/>
        <v>法適用</v>
      </c>
      <c r="J6" s="33" t="str">
        <f t="shared" si="3"/>
        <v>下水道事業</v>
      </c>
      <c r="K6" s="33" t="str">
        <f t="shared" si="3"/>
        <v>公共下水道</v>
      </c>
      <c r="L6" s="33" t="str">
        <f t="shared" si="3"/>
        <v>Cc1</v>
      </c>
      <c r="M6" s="33" t="str">
        <f t="shared" si="3"/>
        <v>非設置</v>
      </c>
      <c r="N6" s="34" t="str">
        <f t="shared" si="3"/>
        <v>-</v>
      </c>
      <c r="O6" s="34">
        <f t="shared" si="3"/>
        <v>53.15</v>
      </c>
      <c r="P6" s="34">
        <f t="shared" si="3"/>
        <v>75.12</v>
      </c>
      <c r="Q6" s="34">
        <f t="shared" si="3"/>
        <v>70.89</v>
      </c>
      <c r="R6" s="34">
        <f t="shared" si="3"/>
        <v>3630</v>
      </c>
      <c r="S6" s="34">
        <f t="shared" si="3"/>
        <v>29564</v>
      </c>
      <c r="T6" s="34">
        <f t="shared" si="3"/>
        <v>240.93</v>
      </c>
      <c r="U6" s="34">
        <f t="shared" si="3"/>
        <v>122.71</v>
      </c>
      <c r="V6" s="34">
        <f t="shared" si="3"/>
        <v>22098</v>
      </c>
      <c r="W6" s="34">
        <f t="shared" si="3"/>
        <v>7.95</v>
      </c>
      <c r="X6" s="34">
        <f t="shared" si="3"/>
        <v>2779.62</v>
      </c>
      <c r="Y6" s="35" t="str">
        <f>IF(Y7="",NA(),Y7)</f>
        <v>-</v>
      </c>
      <c r="Z6" s="35" t="str">
        <f t="shared" ref="Z6:AH6" si="4">IF(Z7="",NA(),Z7)</f>
        <v>-</v>
      </c>
      <c r="AA6" s="35" t="str">
        <f t="shared" si="4"/>
        <v>-</v>
      </c>
      <c r="AB6" s="35" t="str">
        <f t="shared" si="4"/>
        <v>-</v>
      </c>
      <c r="AC6" s="35">
        <f t="shared" si="4"/>
        <v>104.63</v>
      </c>
      <c r="AD6" s="35" t="str">
        <f t="shared" si="4"/>
        <v>-</v>
      </c>
      <c r="AE6" s="35" t="str">
        <f t="shared" si="4"/>
        <v>-</v>
      </c>
      <c r="AF6" s="35" t="str">
        <f t="shared" si="4"/>
        <v>-</v>
      </c>
      <c r="AG6" s="35" t="str">
        <f t="shared" si="4"/>
        <v>-</v>
      </c>
      <c r="AH6" s="35">
        <f t="shared" si="4"/>
        <v>106.5</v>
      </c>
      <c r="AI6" s="34" t="str">
        <f>IF(AI7="","",IF(AI7="-","【-】","【"&amp;SUBSTITUTE(TEXT(AI7,"#,##0.00"),"-","△")&amp;"】"))</f>
        <v>【106.67】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18.36</v>
      </c>
      <c r="AT6" s="34" t="str">
        <f>IF(AT7="","",IF(AT7="-","【-】","【"&amp;SUBSTITUTE(TEXT(AT7,"#,##0.00"),"-","△")&amp;"】"))</f>
        <v>【3.64】</v>
      </c>
      <c r="AU6" s="35" t="str">
        <f>IF(AU7="",NA(),AU7)</f>
        <v>-</v>
      </c>
      <c r="AV6" s="35" t="str">
        <f t="shared" ref="AV6:BD6" si="6">IF(AV7="",NA(),AV7)</f>
        <v>-</v>
      </c>
      <c r="AW6" s="35" t="str">
        <f t="shared" si="6"/>
        <v>-</v>
      </c>
      <c r="AX6" s="35" t="str">
        <f t="shared" si="6"/>
        <v>-</v>
      </c>
      <c r="AY6" s="35">
        <f t="shared" si="6"/>
        <v>110.98</v>
      </c>
      <c r="AZ6" s="35" t="str">
        <f t="shared" si="6"/>
        <v>-</v>
      </c>
      <c r="BA6" s="35" t="str">
        <f t="shared" si="6"/>
        <v>-</v>
      </c>
      <c r="BB6" s="35" t="str">
        <f t="shared" si="6"/>
        <v>-</v>
      </c>
      <c r="BC6" s="35" t="str">
        <f t="shared" si="6"/>
        <v>-</v>
      </c>
      <c r="BD6" s="35">
        <f t="shared" si="6"/>
        <v>55.6</v>
      </c>
      <c r="BE6" s="34" t="str">
        <f>IF(BE7="","",IF(BE7="-","【-】","【"&amp;SUBSTITUTE(TEXT(BE7,"#,##0.00"),"-","△")&amp;"】"))</f>
        <v>【67.52】</v>
      </c>
      <c r="BF6" s="35" t="str">
        <f>IF(BF7="",NA(),BF7)</f>
        <v>-</v>
      </c>
      <c r="BG6" s="35" t="str">
        <f t="shared" ref="BG6:BO6" si="7">IF(BG7="",NA(),BG7)</f>
        <v>-</v>
      </c>
      <c r="BH6" s="35" t="str">
        <f t="shared" si="7"/>
        <v>-</v>
      </c>
      <c r="BI6" s="35" t="str">
        <f t="shared" si="7"/>
        <v>-</v>
      </c>
      <c r="BJ6" s="35">
        <f t="shared" si="7"/>
        <v>1039.3800000000001</v>
      </c>
      <c r="BK6" s="35" t="str">
        <f t="shared" si="7"/>
        <v>-</v>
      </c>
      <c r="BL6" s="35" t="str">
        <f t="shared" si="7"/>
        <v>-</v>
      </c>
      <c r="BM6" s="35" t="str">
        <f t="shared" si="7"/>
        <v>-</v>
      </c>
      <c r="BN6" s="35" t="str">
        <f t="shared" si="7"/>
        <v>-</v>
      </c>
      <c r="BO6" s="35">
        <f t="shared" si="7"/>
        <v>789.08</v>
      </c>
      <c r="BP6" s="34" t="str">
        <f>IF(BP7="","",IF(BP7="-","【-】","【"&amp;SUBSTITUTE(TEXT(BP7,"#,##0.00"),"-","△")&amp;"】"))</f>
        <v>【705.21】</v>
      </c>
      <c r="BQ6" s="35" t="str">
        <f>IF(BQ7="",NA(),BQ7)</f>
        <v>-</v>
      </c>
      <c r="BR6" s="35" t="str">
        <f t="shared" ref="BR6:BZ6" si="8">IF(BR7="",NA(),BR7)</f>
        <v>-</v>
      </c>
      <c r="BS6" s="35" t="str">
        <f t="shared" si="8"/>
        <v>-</v>
      </c>
      <c r="BT6" s="35" t="str">
        <f t="shared" si="8"/>
        <v>-</v>
      </c>
      <c r="BU6" s="35">
        <f t="shared" si="8"/>
        <v>99.83</v>
      </c>
      <c r="BV6" s="35" t="str">
        <f t="shared" si="8"/>
        <v>-</v>
      </c>
      <c r="BW6" s="35" t="str">
        <f t="shared" si="8"/>
        <v>-</v>
      </c>
      <c r="BX6" s="35" t="str">
        <f t="shared" si="8"/>
        <v>-</v>
      </c>
      <c r="BY6" s="35" t="str">
        <f t="shared" si="8"/>
        <v>-</v>
      </c>
      <c r="BZ6" s="35">
        <f t="shared" si="8"/>
        <v>88.25</v>
      </c>
      <c r="CA6" s="34" t="str">
        <f>IF(CA7="","",IF(CA7="-","【-】","【"&amp;SUBSTITUTE(TEXT(CA7,"#,##0.00"),"-","△")&amp;"】"))</f>
        <v>【98.96】</v>
      </c>
      <c r="CB6" s="35" t="str">
        <f>IF(CB7="",NA(),CB7)</f>
        <v>-</v>
      </c>
      <c r="CC6" s="35" t="str">
        <f t="shared" ref="CC6:CK6" si="9">IF(CC7="",NA(),CC7)</f>
        <v>-</v>
      </c>
      <c r="CD6" s="35" t="str">
        <f t="shared" si="9"/>
        <v>-</v>
      </c>
      <c r="CE6" s="35" t="str">
        <f t="shared" si="9"/>
        <v>-</v>
      </c>
      <c r="CF6" s="35">
        <f t="shared" si="9"/>
        <v>176.67</v>
      </c>
      <c r="CG6" s="35" t="str">
        <f t="shared" si="9"/>
        <v>-</v>
      </c>
      <c r="CH6" s="35" t="str">
        <f t="shared" si="9"/>
        <v>-</v>
      </c>
      <c r="CI6" s="35" t="str">
        <f t="shared" si="9"/>
        <v>-</v>
      </c>
      <c r="CJ6" s="35" t="str">
        <f t="shared" si="9"/>
        <v>-</v>
      </c>
      <c r="CK6" s="35">
        <f t="shared" si="9"/>
        <v>176.37</v>
      </c>
      <c r="CL6" s="34" t="str">
        <f>IF(CL7="","",IF(CL7="-","【-】","【"&amp;SUBSTITUTE(TEXT(CL7,"#,##0.00"),"-","△")&amp;"】"))</f>
        <v>【134.52】</v>
      </c>
      <c r="CM6" s="35" t="str">
        <f>IF(CM7="",NA(),CM7)</f>
        <v>-</v>
      </c>
      <c r="CN6" s="35" t="str">
        <f t="shared" ref="CN6:CV6" si="10">IF(CN7="",NA(),CN7)</f>
        <v>-</v>
      </c>
      <c r="CO6" s="35" t="str">
        <f t="shared" si="10"/>
        <v>-</v>
      </c>
      <c r="CP6" s="35" t="str">
        <f t="shared" si="10"/>
        <v>-</v>
      </c>
      <c r="CQ6" s="35">
        <f t="shared" si="10"/>
        <v>72.849999999999994</v>
      </c>
      <c r="CR6" s="35" t="str">
        <f t="shared" si="10"/>
        <v>-</v>
      </c>
      <c r="CS6" s="35" t="str">
        <f t="shared" si="10"/>
        <v>-</v>
      </c>
      <c r="CT6" s="35" t="str">
        <f t="shared" si="10"/>
        <v>-</v>
      </c>
      <c r="CU6" s="35" t="str">
        <f t="shared" si="10"/>
        <v>-</v>
      </c>
      <c r="CV6" s="35">
        <f t="shared" si="10"/>
        <v>56.72</v>
      </c>
      <c r="CW6" s="34" t="str">
        <f>IF(CW7="","",IF(CW7="-","【-】","【"&amp;SUBSTITUTE(TEXT(CW7,"#,##0.00"),"-","△")&amp;"】"))</f>
        <v>【59.57】</v>
      </c>
      <c r="CX6" s="35" t="str">
        <f>IF(CX7="",NA(),CX7)</f>
        <v>-</v>
      </c>
      <c r="CY6" s="35" t="str">
        <f t="shared" ref="CY6:DG6" si="11">IF(CY7="",NA(),CY7)</f>
        <v>-</v>
      </c>
      <c r="CZ6" s="35" t="str">
        <f t="shared" si="11"/>
        <v>-</v>
      </c>
      <c r="DA6" s="35" t="str">
        <f t="shared" si="11"/>
        <v>-</v>
      </c>
      <c r="DB6" s="35">
        <f t="shared" si="11"/>
        <v>92.4</v>
      </c>
      <c r="DC6" s="35" t="str">
        <f t="shared" si="11"/>
        <v>-</v>
      </c>
      <c r="DD6" s="35" t="str">
        <f t="shared" si="11"/>
        <v>-</v>
      </c>
      <c r="DE6" s="35" t="str">
        <f t="shared" si="11"/>
        <v>-</v>
      </c>
      <c r="DF6" s="35" t="str">
        <f t="shared" si="11"/>
        <v>-</v>
      </c>
      <c r="DG6" s="35">
        <f t="shared" si="11"/>
        <v>90.72</v>
      </c>
      <c r="DH6" s="34" t="str">
        <f>IF(DH7="","",IF(DH7="-","【-】","【"&amp;SUBSTITUTE(TEXT(DH7,"#,##0.00"),"-","△")&amp;"】"))</f>
        <v>【95.57】</v>
      </c>
      <c r="DI6" s="35" t="str">
        <f>IF(DI7="",NA(),DI7)</f>
        <v>-</v>
      </c>
      <c r="DJ6" s="35" t="str">
        <f t="shared" ref="DJ6:DR6" si="12">IF(DJ7="",NA(),DJ7)</f>
        <v>-</v>
      </c>
      <c r="DK6" s="35" t="str">
        <f t="shared" si="12"/>
        <v>-</v>
      </c>
      <c r="DL6" s="35" t="str">
        <f t="shared" si="12"/>
        <v>-</v>
      </c>
      <c r="DM6" s="35">
        <f t="shared" si="12"/>
        <v>4.45</v>
      </c>
      <c r="DN6" s="35" t="str">
        <f t="shared" si="12"/>
        <v>-</v>
      </c>
      <c r="DO6" s="35" t="str">
        <f t="shared" si="12"/>
        <v>-</v>
      </c>
      <c r="DP6" s="35" t="str">
        <f t="shared" si="12"/>
        <v>-</v>
      </c>
      <c r="DQ6" s="35" t="str">
        <f t="shared" si="12"/>
        <v>-</v>
      </c>
      <c r="DR6" s="35">
        <f t="shared" si="12"/>
        <v>20.78</v>
      </c>
      <c r="DS6" s="34" t="str">
        <f>IF(DS7="","",IF(DS7="-","【-】","【"&amp;SUBSTITUTE(TEXT(DS7,"#,##0.00"),"-","△")&amp;"】"))</f>
        <v>【36.52】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1.34</v>
      </c>
      <c r="ED6" s="34" t="str">
        <f>IF(ED7="","",IF(ED7="-","【-】","【"&amp;SUBSTITUTE(TEXT(ED7,"#,##0.00"),"-","△")&amp;"】"))</f>
        <v>【5.72】</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0.15</v>
      </c>
      <c r="EO6" s="34" t="str">
        <f>IF(EO7="","",IF(EO7="-","【-】","【"&amp;SUBSTITUTE(TEXT(EO7,"#,##0.00"),"-","△")&amp;"】"))</f>
        <v>【0.30】</v>
      </c>
    </row>
    <row r="7" spans="1:148" s="36" customFormat="1" x14ac:dyDescent="0.15">
      <c r="A7" s="28"/>
      <c r="B7" s="37">
        <v>2020</v>
      </c>
      <c r="C7" s="37">
        <v>62073</v>
      </c>
      <c r="D7" s="37">
        <v>46</v>
      </c>
      <c r="E7" s="37">
        <v>17</v>
      </c>
      <c r="F7" s="37">
        <v>1</v>
      </c>
      <c r="G7" s="37">
        <v>0</v>
      </c>
      <c r="H7" s="37" t="s">
        <v>95</v>
      </c>
      <c r="I7" s="37" t="s">
        <v>96</v>
      </c>
      <c r="J7" s="37" t="s">
        <v>97</v>
      </c>
      <c r="K7" s="37" t="s">
        <v>98</v>
      </c>
      <c r="L7" s="37" t="s">
        <v>99</v>
      </c>
      <c r="M7" s="37" t="s">
        <v>100</v>
      </c>
      <c r="N7" s="38" t="s">
        <v>101</v>
      </c>
      <c r="O7" s="38">
        <v>53.15</v>
      </c>
      <c r="P7" s="38">
        <v>75.12</v>
      </c>
      <c r="Q7" s="38">
        <v>70.89</v>
      </c>
      <c r="R7" s="38">
        <v>3630</v>
      </c>
      <c r="S7" s="38">
        <v>29564</v>
      </c>
      <c r="T7" s="38">
        <v>240.93</v>
      </c>
      <c r="U7" s="38">
        <v>122.71</v>
      </c>
      <c r="V7" s="38">
        <v>22098</v>
      </c>
      <c r="W7" s="38">
        <v>7.95</v>
      </c>
      <c r="X7" s="38">
        <v>2779.62</v>
      </c>
      <c r="Y7" s="38" t="s">
        <v>101</v>
      </c>
      <c r="Z7" s="38" t="s">
        <v>101</v>
      </c>
      <c r="AA7" s="38" t="s">
        <v>101</v>
      </c>
      <c r="AB7" s="38" t="s">
        <v>101</v>
      </c>
      <c r="AC7" s="38">
        <v>104.63</v>
      </c>
      <c r="AD7" s="38" t="s">
        <v>101</v>
      </c>
      <c r="AE7" s="38" t="s">
        <v>101</v>
      </c>
      <c r="AF7" s="38" t="s">
        <v>101</v>
      </c>
      <c r="AG7" s="38" t="s">
        <v>101</v>
      </c>
      <c r="AH7" s="38">
        <v>106.5</v>
      </c>
      <c r="AI7" s="38">
        <v>106.67</v>
      </c>
      <c r="AJ7" s="38" t="s">
        <v>101</v>
      </c>
      <c r="AK7" s="38" t="s">
        <v>101</v>
      </c>
      <c r="AL7" s="38" t="s">
        <v>101</v>
      </c>
      <c r="AM7" s="38" t="s">
        <v>101</v>
      </c>
      <c r="AN7" s="38">
        <v>0</v>
      </c>
      <c r="AO7" s="38" t="s">
        <v>101</v>
      </c>
      <c r="AP7" s="38" t="s">
        <v>101</v>
      </c>
      <c r="AQ7" s="38" t="s">
        <v>101</v>
      </c>
      <c r="AR7" s="38" t="s">
        <v>101</v>
      </c>
      <c r="AS7" s="38">
        <v>18.36</v>
      </c>
      <c r="AT7" s="38">
        <v>3.64</v>
      </c>
      <c r="AU7" s="38" t="s">
        <v>101</v>
      </c>
      <c r="AV7" s="38" t="s">
        <v>101</v>
      </c>
      <c r="AW7" s="38" t="s">
        <v>101</v>
      </c>
      <c r="AX7" s="38" t="s">
        <v>101</v>
      </c>
      <c r="AY7" s="38">
        <v>110.98</v>
      </c>
      <c r="AZ7" s="38" t="s">
        <v>101</v>
      </c>
      <c r="BA7" s="38" t="s">
        <v>101</v>
      </c>
      <c r="BB7" s="38" t="s">
        <v>101</v>
      </c>
      <c r="BC7" s="38" t="s">
        <v>101</v>
      </c>
      <c r="BD7" s="38">
        <v>55.6</v>
      </c>
      <c r="BE7" s="38">
        <v>67.52</v>
      </c>
      <c r="BF7" s="38" t="s">
        <v>101</v>
      </c>
      <c r="BG7" s="38" t="s">
        <v>101</v>
      </c>
      <c r="BH7" s="38" t="s">
        <v>101</v>
      </c>
      <c r="BI7" s="38" t="s">
        <v>101</v>
      </c>
      <c r="BJ7" s="38">
        <v>1039.3800000000001</v>
      </c>
      <c r="BK7" s="38" t="s">
        <v>101</v>
      </c>
      <c r="BL7" s="38" t="s">
        <v>101</v>
      </c>
      <c r="BM7" s="38" t="s">
        <v>101</v>
      </c>
      <c r="BN7" s="38" t="s">
        <v>101</v>
      </c>
      <c r="BO7" s="38">
        <v>789.08</v>
      </c>
      <c r="BP7" s="38">
        <v>705.21</v>
      </c>
      <c r="BQ7" s="38" t="s">
        <v>101</v>
      </c>
      <c r="BR7" s="38" t="s">
        <v>101</v>
      </c>
      <c r="BS7" s="38" t="s">
        <v>101</v>
      </c>
      <c r="BT7" s="38" t="s">
        <v>101</v>
      </c>
      <c r="BU7" s="38">
        <v>99.83</v>
      </c>
      <c r="BV7" s="38" t="s">
        <v>101</v>
      </c>
      <c r="BW7" s="38" t="s">
        <v>101</v>
      </c>
      <c r="BX7" s="38" t="s">
        <v>101</v>
      </c>
      <c r="BY7" s="38" t="s">
        <v>101</v>
      </c>
      <c r="BZ7" s="38">
        <v>88.25</v>
      </c>
      <c r="CA7" s="38">
        <v>98.96</v>
      </c>
      <c r="CB7" s="38" t="s">
        <v>101</v>
      </c>
      <c r="CC7" s="38" t="s">
        <v>101</v>
      </c>
      <c r="CD7" s="38" t="s">
        <v>101</v>
      </c>
      <c r="CE7" s="38" t="s">
        <v>101</v>
      </c>
      <c r="CF7" s="38">
        <v>176.67</v>
      </c>
      <c r="CG7" s="38" t="s">
        <v>101</v>
      </c>
      <c r="CH7" s="38" t="s">
        <v>101</v>
      </c>
      <c r="CI7" s="38" t="s">
        <v>101</v>
      </c>
      <c r="CJ7" s="38" t="s">
        <v>101</v>
      </c>
      <c r="CK7" s="38">
        <v>176.37</v>
      </c>
      <c r="CL7" s="38">
        <v>134.52000000000001</v>
      </c>
      <c r="CM7" s="38" t="s">
        <v>101</v>
      </c>
      <c r="CN7" s="38" t="s">
        <v>101</v>
      </c>
      <c r="CO7" s="38" t="s">
        <v>101</v>
      </c>
      <c r="CP7" s="38" t="s">
        <v>101</v>
      </c>
      <c r="CQ7" s="38">
        <v>72.849999999999994</v>
      </c>
      <c r="CR7" s="38" t="s">
        <v>101</v>
      </c>
      <c r="CS7" s="38" t="s">
        <v>101</v>
      </c>
      <c r="CT7" s="38" t="s">
        <v>101</v>
      </c>
      <c r="CU7" s="38" t="s">
        <v>101</v>
      </c>
      <c r="CV7" s="38">
        <v>56.72</v>
      </c>
      <c r="CW7" s="38">
        <v>59.57</v>
      </c>
      <c r="CX7" s="38" t="s">
        <v>101</v>
      </c>
      <c r="CY7" s="38" t="s">
        <v>101</v>
      </c>
      <c r="CZ7" s="38" t="s">
        <v>101</v>
      </c>
      <c r="DA7" s="38" t="s">
        <v>101</v>
      </c>
      <c r="DB7" s="38">
        <v>92.4</v>
      </c>
      <c r="DC7" s="38" t="s">
        <v>101</v>
      </c>
      <c r="DD7" s="38" t="s">
        <v>101</v>
      </c>
      <c r="DE7" s="38" t="s">
        <v>101</v>
      </c>
      <c r="DF7" s="38" t="s">
        <v>101</v>
      </c>
      <c r="DG7" s="38">
        <v>90.72</v>
      </c>
      <c r="DH7" s="38">
        <v>95.57</v>
      </c>
      <c r="DI7" s="38" t="s">
        <v>101</v>
      </c>
      <c r="DJ7" s="38" t="s">
        <v>101</v>
      </c>
      <c r="DK7" s="38" t="s">
        <v>101</v>
      </c>
      <c r="DL7" s="38" t="s">
        <v>101</v>
      </c>
      <c r="DM7" s="38">
        <v>4.45</v>
      </c>
      <c r="DN7" s="38" t="s">
        <v>101</v>
      </c>
      <c r="DO7" s="38" t="s">
        <v>101</v>
      </c>
      <c r="DP7" s="38" t="s">
        <v>101</v>
      </c>
      <c r="DQ7" s="38" t="s">
        <v>101</v>
      </c>
      <c r="DR7" s="38">
        <v>20.78</v>
      </c>
      <c r="DS7" s="38">
        <v>36.520000000000003</v>
      </c>
      <c r="DT7" s="38" t="s">
        <v>101</v>
      </c>
      <c r="DU7" s="38" t="s">
        <v>101</v>
      </c>
      <c r="DV7" s="38" t="s">
        <v>101</v>
      </c>
      <c r="DW7" s="38" t="s">
        <v>101</v>
      </c>
      <c r="DX7" s="38">
        <v>0</v>
      </c>
      <c r="DY7" s="38" t="s">
        <v>101</v>
      </c>
      <c r="DZ7" s="38" t="s">
        <v>101</v>
      </c>
      <c r="EA7" s="38" t="s">
        <v>101</v>
      </c>
      <c r="EB7" s="38" t="s">
        <v>101</v>
      </c>
      <c r="EC7" s="38">
        <v>1.34</v>
      </c>
      <c r="ED7" s="38">
        <v>5.72</v>
      </c>
      <c r="EE7" s="38" t="s">
        <v>101</v>
      </c>
      <c r="EF7" s="38" t="s">
        <v>101</v>
      </c>
      <c r="EG7" s="38" t="s">
        <v>101</v>
      </c>
      <c r="EH7" s="38" t="s">
        <v>101</v>
      </c>
      <c r="EI7" s="38">
        <v>0</v>
      </c>
      <c r="EJ7" s="38" t="s">
        <v>101</v>
      </c>
      <c r="EK7" s="38" t="s">
        <v>101</v>
      </c>
      <c r="EL7" s="38" t="s">
        <v>101</v>
      </c>
      <c r="EM7" s="38" t="s">
        <v>101</v>
      </c>
      <c r="EN7" s="38">
        <v>0.15</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107</v>
      </c>
    </row>
    <row r="12" spans="1:148" x14ac:dyDescent="0.15">
      <c r="B12">
        <v>1</v>
      </c>
      <c r="C12">
        <v>1</v>
      </c>
      <c r="D12">
        <v>1</v>
      </c>
      <c r="E12">
        <v>1</v>
      </c>
      <c r="F12">
        <v>2</v>
      </c>
      <c r="G12" t="s">
        <v>108</v>
      </c>
    </row>
    <row r="13" spans="1:148" x14ac:dyDescent="0.15">
      <c r="B13" t="s">
        <v>109</v>
      </c>
      <c r="C13" t="s">
        <v>109</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木村　美保</cp:lastModifiedBy>
  <cp:lastPrinted>2022-01-16T08:47:17Z</cp:lastPrinted>
  <dcterms:created xsi:type="dcterms:W3CDTF">2021-12-03T07:07:49Z</dcterms:created>
  <dcterms:modified xsi:type="dcterms:W3CDTF">2022-01-17T02:54:17Z</dcterms:modified>
  <cp:category/>
</cp:coreProperties>
</file>