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drawings/drawing6.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011142\h\040 みどり環境\みどり環境担当(R6)\02 R6豊かな事業\10　HP掲載（12月21日PM）\03　エクセル様式（県民提案型、市町村用）\"/>
    </mc:Choice>
  </mc:AlternateContent>
  <bookViews>
    <workbookView xWindow="0" yWindow="0" windowWidth="28800" windowHeight="11490" tabRatio="719"/>
  </bookViews>
  <sheets>
    <sheet name="様式第１号" sheetId="2" r:id="rId1"/>
    <sheet name="様式第４号（表紙）" sheetId="3" r:id="rId2"/>
    <sheet name="様式第４号１(1)" sheetId="8" r:id="rId3"/>
    <sheet name="様式第４号２(1)県民提案型 " sheetId="11" r:id="rId4"/>
    <sheet name="様式第４号２(2)県民提案型 " sheetId="12" r:id="rId5"/>
    <sheet name="様式第４号２(3)県民提案型 " sheetId="14" r:id="rId6"/>
    <sheet name="様式第４号２(4)県民提案型 " sheetId="15" r:id="rId7"/>
    <sheet name="様式第4号２(5)" sheetId="7" r:id="rId8"/>
    <sheet name="様式第４号３" sheetId="17" r:id="rId9"/>
    <sheet name="様式第4号４" sheetId="10" r:id="rId10"/>
    <sheet name="（参考）積算内訳表" sheetId="16" r:id="rId11"/>
    <sheet name="（未使用）様式第２号２(1)アクションプラン" sheetId="4" r:id="rId12"/>
    <sheet name="（未使用）様式第２号２(2)アクションプラン" sheetId="5" r:id="rId13"/>
    <sheet name="（未使用）様式第２号２(3)アクションプラン" sheetId="6" r:id="rId14"/>
    <sheet name="（未使用）様式第２号２(4)アクションプラン" sheetId="13" r:id="rId15"/>
  </sheets>
  <externalReferences>
    <externalReference r:id="rId16"/>
    <externalReference r:id="rId17"/>
  </externalReferences>
  <definedNames>
    <definedName name="OLE_LINK5" localSheetId="0">様式第１号!#REF!</definedName>
    <definedName name="_xlnm.Print_Area" localSheetId="10">'（参考）積算内訳表'!$A$1:$M$80</definedName>
    <definedName name="_xlnm.Print_Area" localSheetId="11">'（未使用）様式第２号２(1)アクションプラン'!$A$1:$CB$41</definedName>
    <definedName name="_xlnm.Print_Area" localSheetId="12">'（未使用）様式第２号２(2)アクションプラン'!$A$1:$CB$36</definedName>
    <definedName name="_xlnm.Print_Area" localSheetId="13">'（未使用）様式第２号２(3)アクションプラン'!$A$1:$CB$16</definedName>
    <definedName name="_xlnm.Print_Area" localSheetId="14">'（未使用）様式第２号２(4)アクションプラン'!$A$1:$CB$27</definedName>
    <definedName name="_xlnm.Print_Area" localSheetId="0">様式第１号!$A$1:$O$46</definedName>
    <definedName name="_xlnm.Print_Area" localSheetId="1">'様式第４号（表紙）'!$A$1:$C$18</definedName>
    <definedName name="_xlnm.Print_Area" localSheetId="2">'様式第４号１(1)'!$A$1:$H$47</definedName>
    <definedName name="_xlnm.Print_Area" localSheetId="3">'様式第４号２(1)県民提案型 '!$A$1:$H$41</definedName>
    <definedName name="_xlnm.Print_Area" localSheetId="4">'様式第４号２(2)県民提案型 '!$A$1:$H$37</definedName>
    <definedName name="_xlnm.Print_Area" localSheetId="5">'様式第４号２(3)県民提案型 '!$A$1:$H$16</definedName>
    <definedName name="_xlnm.Print_Area" localSheetId="6">'様式第４号２(4)県民提案型 '!$A$1:$H$27</definedName>
    <definedName name="_xlnm.Print_Area" localSheetId="7">'様式第4号２(5)'!$A$1:$E$5</definedName>
    <definedName name="_xlnm.Print_Area" localSheetId="8">様式第４号３!$A$1:$O$29</definedName>
    <definedName name="_xlnm.Print_Area" localSheetId="9">様式第4号４!$A$1:$D$25</definedName>
    <definedName name="委託料" localSheetId="8">'[1]④様式第２号２(6)積算内訳'!$P$72:$R$76</definedName>
    <definedName name="委託料">'（参考）積算内訳表'!$P$77:$R$79</definedName>
    <definedName name="委託料金額" localSheetId="8">'[1]④様式第２号２(6)積算内訳'!$R$72:$R$76</definedName>
    <definedName name="委託料金額">'（参考）積算内訳表'!$R$77:$R$79</definedName>
    <definedName name="印刷費" localSheetId="8">'[1]④様式第２号２(6)積算内訳'!$P$42:$R$47</definedName>
    <definedName name="印刷費">'（参考）積算内訳表'!$P$50:$R$55</definedName>
    <definedName name="印刷費金額" localSheetId="8">'[1]④様式第２号２(6)積算内訳'!$R$42:$R$47</definedName>
    <definedName name="印刷費金額">'（参考）積算内訳表'!$R$50:$R$55</definedName>
    <definedName name="使用料" localSheetId="8">'[1]④様式第２号２(6)積算内訳'!$P$60:$R$68</definedName>
    <definedName name="使用料">'（参考）積算内訳表'!$P$68:$R$73</definedName>
    <definedName name="使用料金額" localSheetId="8">'[1]④様式第２号２(6)積算内訳'!$R$60:$R$68</definedName>
    <definedName name="使用料金額">'（参考）積算内訳表'!$R$68:$R$73</definedName>
    <definedName name="資材費" localSheetId="8">'[1]④様式第２号２(6)積算内訳'!$P$16:$R$24</definedName>
    <definedName name="資材費">'（参考）積算内訳表'!$P$20:$R$28</definedName>
    <definedName name="資材費金額" localSheetId="8">'[1]④様式第２号２(6)積算内訳'!$R$16:$R$24</definedName>
    <definedName name="資材費金額">'（参考）積算内訳表'!$R$20:$R$28</definedName>
    <definedName name="事業区分data" localSheetId="8">'[1]④様式第２号２(6)積算内訳'!$U$3:$U$5</definedName>
    <definedName name="事業区分data">'（参考）積算内訳表'!$U$3:$U$5</definedName>
    <definedName name="事業区分データ">'（参考）積算内訳表'!$U$3:$U$5</definedName>
    <definedName name="事業項目">'様式第４号１(1)'!$Q$1:$Q$5</definedName>
    <definedName name="事業項目data" localSheetId="8">'[1]⑨様式第２号１(1)'!$Q$2:$Q$6</definedName>
    <definedName name="事業項目data">'[2]⑪様式第２号１(1)'!$Q$2:$Q$6</definedName>
    <definedName name="消耗品費" localSheetId="8">'[1]④様式第２号２(6)積算内訳'!$P$28:$R$30</definedName>
    <definedName name="消耗品費">'（参考）積算内訳表'!$P$32:$R$37</definedName>
    <definedName name="消耗品費金額" localSheetId="8">'[1]④様式第２号２(6)積算内訳'!$R$28:$R$30</definedName>
    <definedName name="消耗品費金額">'（参考）積算内訳表'!$R$32:$R$37</definedName>
    <definedName name="燃料費" localSheetId="8">'[1]④様式第２号２(6)積算内訳'!$P$34:$R$38</definedName>
    <definedName name="燃料費">'（参考）積算内訳表'!$P$41:$R$46</definedName>
    <definedName name="燃料費金額" localSheetId="8">'[1]④様式第２号２(6)積算内訳'!$R$34:$R$38</definedName>
    <definedName name="燃料費金額">'（参考）積算内訳表'!$R$41:$R$46</definedName>
    <definedName name="負担金" localSheetId="8">'[1]④様式第２号２(6)積算内訳'!$P$80:$R$84</definedName>
    <definedName name="負担金">'（参考）積算内訳表'!$P$83:$R$87</definedName>
    <definedName name="負担金金額" localSheetId="8">'[1]④様式第２号２(6)積算内訳'!$R$80:$R$84</definedName>
    <definedName name="負担金金額">'（参考）積算内訳表'!$R$83:$R$87</definedName>
    <definedName name="報償費" localSheetId="8">'[1]④様式第２号２(6)積算内訳'!$P$4:$R$6</definedName>
    <definedName name="報償費">'（参考）積算内訳表'!$P$4:$R$10</definedName>
    <definedName name="報償費金額" localSheetId="8">'[1]④様式第２号２(6)積算内訳'!$R$4:$R$6</definedName>
    <definedName name="報償費金額">'（参考）積算内訳表'!$R$4:$R$10</definedName>
    <definedName name="役務費" localSheetId="8">'[1]④様式第２号２(6)積算内訳'!$P$51:$R$56</definedName>
    <definedName name="役務費">'（参考）積算内訳表'!$P$59:$R$64</definedName>
    <definedName name="役務費金額" localSheetId="8">'[1]④様式第２号２(6)積算内訳'!$R$51:$R$56</definedName>
    <definedName name="役務費金額">'（参考）積算内訳表'!$R$59:$R$64</definedName>
    <definedName name="旅費" localSheetId="8">'[1]④様式第２号２(6)積算内訳'!$P$10:$R$12</definedName>
    <definedName name="旅費">'（参考）積算内訳表'!$P$14:$R$16</definedName>
    <definedName name="旅費金額" localSheetId="8">'[1]④様式第２号２(6)積算内訳'!$R$10:$R$12</definedName>
    <definedName name="旅費金額">'（参考）積算内訳表'!$R$14:$R$16</definedName>
  </definedNames>
  <calcPr calcId="162913"/>
</workbook>
</file>

<file path=xl/calcChain.xml><?xml version="1.0" encoding="utf-8"?>
<calcChain xmlns="http://schemas.openxmlformats.org/spreadsheetml/2006/main">
  <c r="K4" i="17" l="1"/>
  <c r="C4" i="17"/>
  <c r="B3" i="17"/>
  <c r="R13" i="17"/>
  <c r="Q13" i="17" s="1"/>
  <c r="H1" i="8" l="1"/>
  <c r="P9" i="16"/>
  <c r="J9" i="16"/>
  <c r="K9" i="16" s="1"/>
  <c r="M9" i="16" s="1"/>
  <c r="C9" i="16"/>
  <c r="P8" i="16"/>
  <c r="J8" i="16"/>
  <c r="K8" i="16" s="1"/>
  <c r="M8" i="16" s="1"/>
  <c r="C8" i="16"/>
  <c r="P7" i="16"/>
  <c r="J7" i="16"/>
  <c r="K7" i="16" s="1"/>
  <c r="M7" i="16" s="1"/>
  <c r="C7" i="16"/>
  <c r="P6" i="16"/>
  <c r="J6" i="16"/>
  <c r="K6" i="16" s="1"/>
  <c r="M6" i="16" s="1"/>
  <c r="C6" i="16"/>
  <c r="P45" i="16"/>
  <c r="J45" i="16"/>
  <c r="K45" i="16" s="1"/>
  <c r="M45" i="16" s="1"/>
  <c r="C45" i="16"/>
  <c r="P36" i="16"/>
  <c r="J36" i="16"/>
  <c r="K36" i="16" s="1"/>
  <c r="M36" i="16" s="1"/>
  <c r="C36" i="16"/>
  <c r="P35" i="16"/>
  <c r="J35" i="16"/>
  <c r="K35" i="16" s="1"/>
  <c r="M35" i="16" s="1"/>
  <c r="C35" i="16"/>
  <c r="P34" i="16"/>
  <c r="J34" i="16"/>
  <c r="K34" i="16" s="1"/>
  <c r="M34" i="16" s="1"/>
  <c r="C34" i="16"/>
  <c r="Q6" i="16" l="1"/>
  <c r="O6" i="16"/>
  <c r="R6" i="16" s="1"/>
  <c r="Q8" i="16"/>
  <c r="O8" i="16"/>
  <c r="R8" i="16" s="1"/>
  <c r="Q7" i="16"/>
  <c r="O7" i="16"/>
  <c r="R7" i="16" s="1"/>
  <c r="Q9" i="16"/>
  <c r="O9" i="16"/>
  <c r="R9" i="16" s="1"/>
  <c r="Q45" i="16"/>
  <c r="O45" i="16"/>
  <c r="R45" i="16" s="1"/>
  <c r="Q35" i="16"/>
  <c r="O35" i="16"/>
  <c r="R35" i="16" s="1"/>
  <c r="Q34" i="16"/>
  <c r="O34" i="16"/>
  <c r="R34" i="16" s="1"/>
  <c r="Q36" i="16"/>
  <c r="O36" i="16"/>
  <c r="R36" i="16" s="1"/>
  <c r="C23" i="16"/>
  <c r="P87" i="16"/>
  <c r="J87" i="16"/>
  <c r="K87" i="16" s="1"/>
  <c r="M87" i="16" s="1"/>
  <c r="C87" i="16"/>
  <c r="P86" i="16"/>
  <c r="J86" i="16"/>
  <c r="K86" i="16" s="1"/>
  <c r="M86" i="16" s="1"/>
  <c r="C86" i="16"/>
  <c r="P85" i="16"/>
  <c r="J85" i="16"/>
  <c r="K85" i="16" s="1"/>
  <c r="M85" i="16" s="1"/>
  <c r="C85" i="16"/>
  <c r="P84" i="16"/>
  <c r="J84" i="16"/>
  <c r="K84" i="16" s="1"/>
  <c r="M84" i="16" s="1"/>
  <c r="C84" i="16"/>
  <c r="Q83" i="16"/>
  <c r="P83" i="16"/>
  <c r="J83" i="16"/>
  <c r="K83" i="16" s="1"/>
  <c r="M83" i="16" s="1"/>
  <c r="O83" i="16" s="1"/>
  <c r="R83" i="16" s="1"/>
  <c r="C83" i="16"/>
  <c r="P79" i="16"/>
  <c r="J79" i="16"/>
  <c r="K79" i="16" s="1"/>
  <c r="M79" i="16" s="1"/>
  <c r="C79" i="16"/>
  <c r="P78" i="16"/>
  <c r="J78" i="16"/>
  <c r="K78" i="16" s="1"/>
  <c r="M78" i="16" s="1"/>
  <c r="C78" i="16"/>
  <c r="Q77" i="16"/>
  <c r="P77" i="16"/>
  <c r="J77" i="16"/>
  <c r="K77" i="16" s="1"/>
  <c r="M77" i="16" s="1"/>
  <c r="O77" i="16" s="1"/>
  <c r="R77" i="16" s="1"/>
  <c r="C77" i="16"/>
  <c r="P73" i="16"/>
  <c r="J73" i="16"/>
  <c r="K73" i="16" s="1"/>
  <c r="M73" i="16" s="1"/>
  <c r="C73" i="16"/>
  <c r="P72" i="16"/>
  <c r="J72" i="16"/>
  <c r="K72" i="16" s="1"/>
  <c r="M72" i="16" s="1"/>
  <c r="C72" i="16"/>
  <c r="P71" i="16"/>
  <c r="J71" i="16"/>
  <c r="K71" i="16" s="1"/>
  <c r="M71" i="16" s="1"/>
  <c r="C71" i="16"/>
  <c r="P70" i="16"/>
  <c r="J70" i="16"/>
  <c r="K70" i="16" s="1"/>
  <c r="M70" i="16" s="1"/>
  <c r="C70" i="16"/>
  <c r="Q69" i="16"/>
  <c r="P69" i="16"/>
  <c r="J69" i="16"/>
  <c r="K69" i="16" s="1"/>
  <c r="M69" i="16" s="1"/>
  <c r="O69" i="16" s="1"/>
  <c r="R69" i="16" s="1"/>
  <c r="C69" i="16"/>
  <c r="Q68" i="16"/>
  <c r="P68" i="16"/>
  <c r="J68" i="16"/>
  <c r="K68" i="16" s="1"/>
  <c r="M68" i="16" s="1"/>
  <c r="O68" i="16" s="1"/>
  <c r="R68" i="16" s="1"/>
  <c r="C68" i="16"/>
  <c r="P64" i="16"/>
  <c r="J64" i="16"/>
  <c r="K64" i="16" s="1"/>
  <c r="M64" i="16" s="1"/>
  <c r="C64" i="16"/>
  <c r="P63" i="16"/>
  <c r="J63" i="16"/>
  <c r="K63" i="16" s="1"/>
  <c r="M63" i="16" s="1"/>
  <c r="C63" i="16"/>
  <c r="P62" i="16"/>
  <c r="J62" i="16"/>
  <c r="K62" i="16" s="1"/>
  <c r="M62" i="16" s="1"/>
  <c r="C62" i="16"/>
  <c r="P61" i="16"/>
  <c r="J61" i="16"/>
  <c r="K61" i="16" s="1"/>
  <c r="M61" i="16" s="1"/>
  <c r="C61" i="16"/>
  <c r="P60" i="16"/>
  <c r="J60" i="16"/>
  <c r="K60" i="16" s="1"/>
  <c r="M60" i="16" s="1"/>
  <c r="C60" i="16"/>
  <c r="Q59" i="16"/>
  <c r="P59" i="16"/>
  <c r="J59" i="16"/>
  <c r="K59" i="16" s="1"/>
  <c r="M59" i="16" s="1"/>
  <c r="O59" i="16" s="1"/>
  <c r="R59" i="16" s="1"/>
  <c r="C59" i="16"/>
  <c r="P55" i="16"/>
  <c r="J55" i="16"/>
  <c r="K55" i="16" s="1"/>
  <c r="M55" i="16" s="1"/>
  <c r="C55" i="16"/>
  <c r="P54" i="16"/>
  <c r="J54" i="16"/>
  <c r="K54" i="16" s="1"/>
  <c r="M54" i="16" s="1"/>
  <c r="C54" i="16"/>
  <c r="P53" i="16"/>
  <c r="J53" i="16"/>
  <c r="K53" i="16" s="1"/>
  <c r="M53" i="16" s="1"/>
  <c r="C53" i="16"/>
  <c r="P52" i="16"/>
  <c r="J52" i="16"/>
  <c r="K52" i="16" s="1"/>
  <c r="M52" i="16" s="1"/>
  <c r="C52" i="16"/>
  <c r="P51" i="16"/>
  <c r="J51" i="16"/>
  <c r="K51" i="16" s="1"/>
  <c r="M51" i="16" s="1"/>
  <c r="C51" i="16"/>
  <c r="Q50" i="16"/>
  <c r="P50" i="16"/>
  <c r="J50" i="16"/>
  <c r="K50" i="16" s="1"/>
  <c r="M50" i="16" s="1"/>
  <c r="O50" i="16" s="1"/>
  <c r="R50" i="16" s="1"/>
  <c r="C50" i="16"/>
  <c r="I48" i="16"/>
  <c r="P46" i="16"/>
  <c r="J46" i="16"/>
  <c r="K46" i="16" s="1"/>
  <c r="M46" i="16" s="1"/>
  <c r="C46" i="16"/>
  <c r="P44" i="16"/>
  <c r="J44" i="16"/>
  <c r="K44" i="16" s="1"/>
  <c r="M44" i="16" s="1"/>
  <c r="C44" i="16"/>
  <c r="P43" i="16"/>
  <c r="J43" i="16"/>
  <c r="K43" i="16" s="1"/>
  <c r="M43" i="16" s="1"/>
  <c r="C43" i="16"/>
  <c r="P42" i="16"/>
  <c r="J42" i="16"/>
  <c r="K42" i="16" s="1"/>
  <c r="M42" i="16" s="1"/>
  <c r="C42" i="16"/>
  <c r="Q41" i="16"/>
  <c r="P41" i="16"/>
  <c r="J41" i="16"/>
  <c r="K41" i="16" s="1"/>
  <c r="M41" i="16" s="1"/>
  <c r="O41" i="16" s="1"/>
  <c r="R41" i="16" s="1"/>
  <c r="C41" i="16"/>
  <c r="P37" i="16"/>
  <c r="J37" i="16"/>
  <c r="K37" i="16" s="1"/>
  <c r="M37" i="16" s="1"/>
  <c r="C37" i="16"/>
  <c r="P33" i="16"/>
  <c r="J33" i="16"/>
  <c r="K33" i="16" s="1"/>
  <c r="M33" i="16" s="1"/>
  <c r="C33" i="16"/>
  <c r="Q32" i="16"/>
  <c r="P32" i="16"/>
  <c r="J32" i="16"/>
  <c r="K32" i="16" s="1"/>
  <c r="M32" i="16" s="1"/>
  <c r="O32" i="16" s="1"/>
  <c r="R32" i="16" s="1"/>
  <c r="C32" i="16"/>
  <c r="Q28" i="16"/>
  <c r="P28" i="16"/>
  <c r="J28" i="16"/>
  <c r="K28" i="16" s="1"/>
  <c r="M28" i="16" s="1"/>
  <c r="O28" i="16" s="1"/>
  <c r="R28" i="16" s="1"/>
  <c r="C28" i="16"/>
  <c r="P27" i="16"/>
  <c r="J27" i="16"/>
  <c r="K27" i="16" s="1"/>
  <c r="M27" i="16" s="1"/>
  <c r="C27" i="16"/>
  <c r="Q26" i="16"/>
  <c r="P26" i="16"/>
  <c r="J26" i="16"/>
  <c r="K26" i="16" s="1"/>
  <c r="M26" i="16" s="1"/>
  <c r="O26" i="16" s="1"/>
  <c r="R26" i="16" s="1"/>
  <c r="C26" i="16"/>
  <c r="Q25" i="16"/>
  <c r="P25" i="16"/>
  <c r="J25" i="16"/>
  <c r="K25" i="16" s="1"/>
  <c r="M25" i="16" s="1"/>
  <c r="O25" i="16" s="1"/>
  <c r="R25" i="16" s="1"/>
  <c r="C25" i="16"/>
  <c r="Q24" i="16"/>
  <c r="P24" i="16"/>
  <c r="J24" i="16"/>
  <c r="K24" i="16" s="1"/>
  <c r="M24" i="16" s="1"/>
  <c r="O24" i="16" s="1"/>
  <c r="R24" i="16" s="1"/>
  <c r="C24" i="16"/>
  <c r="Q23" i="16"/>
  <c r="P23" i="16"/>
  <c r="J23" i="16"/>
  <c r="K23" i="16" s="1"/>
  <c r="M23" i="16" s="1"/>
  <c r="O23" i="16" s="1"/>
  <c r="R23" i="16" s="1"/>
  <c r="Q22" i="16"/>
  <c r="P22" i="16"/>
  <c r="J22" i="16"/>
  <c r="K22" i="16" s="1"/>
  <c r="M22" i="16" s="1"/>
  <c r="O22" i="16" s="1"/>
  <c r="R22" i="16" s="1"/>
  <c r="C22" i="16"/>
  <c r="Q21" i="16"/>
  <c r="P21" i="16"/>
  <c r="J21" i="16"/>
  <c r="K21" i="16" s="1"/>
  <c r="M21" i="16" s="1"/>
  <c r="O21" i="16" s="1"/>
  <c r="R21" i="16" s="1"/>
  <c r="C21" i="16"/>
  <c r="Q20" i="16"/>
  <c r="P20" i="16"/>
  <c r="J20" i="16"/>
  <c r="K20" i="16" s="1"/>
  <c r="M20" i="16" s="1"/>
  <c r="O20" i="16" s="1"/>
  <c r="R20" i="16" s="1"/>
  <c r="C20" i="16"/>
  <c r="I18" i="16"/>
  <c r="P16" i="16"/>
  <c r="J16" i="16"/>
  <c r="K16" i="16" s="1"/>
  <c r="M16" i="16" s="1"/>
  <c r="C16" i="16"/>
  <c r="P15" i="16"/>
  <c r="J15" i="16"/>
  <c r="K15" i="16" s="1"/>
  <c r="M15" i="16" s="1"/>
  <c r="C15" i="16"/>
  <c r="Q14" i="16"/>
  <c r="P14" i="16"/>
  <c r="J14" i="16"/>
  <c r="K14" i="16" s="1"/>
  <c r="M14" i="16" s="1"/>
  <c r="O14" i="16" s="1"/>
  <c r="R14" i="16" s="1"/>
  <c r="C14" i="16"/>
  <c r="P10" i="16"/>
  <c r="J10" i="16"/>
  <c r="K10" i="16" s="1"/>
  <c r="M10" i="16" s="1"/>
  <c r="C10" i="16"/>
  <c r="P5" i="16"/>
  <c r="J5" i="16"/>
  <c r="K5" i="16" s="1"/>
  <c r="M5" i="16" s="1"/>
  <c r="C5" i="16"/>
  <c r="Q4" i="16"/>
  <c r="P4" i="16"/>
  <c r="J4" i="16"/>
  <c r="K4" i="16" s="1"/>
  <c r="M4" i="16" s="1"/>
  <c r="C4" i="16"/>
  <c r="Q42" i="16" l="1"/>
  <c r="O42" i="16"/>
  <c r="R42" i="16" s="1"/>
  <c r="Q64" i="16"/>
  <c r="O64" i="16"/>
  <c r="R64" i="16" s="1"/>
  <c r="Q53" i="16"/>
  <c r="O53" i="16"/>
  <c r="R53" i="16" s="1"/>
  <c r="Q10" i="16"/>
  <c r="O10" i="16"/>
  <c r="R10" i="16" s="1"/>
  <c r="Q37" i="16"/>
  <c r="O37" i="16"/>
  <c r="R37" i="16" s="1"/>
  <c r="Q46" i="16"/>
  <c r="O46" i="16"/>
  <c r="R46" i="16" s="1"/>
  <c r="O51" i="16"/>
  <c r="R51" i="16" s="1"/>
  <c r="Q51" i="16"/>
  <c r="Q71" i="16"/>
  <c r="O71" i="16"/>
  <c r="R71" i="16" s="1"/>
  <c r="Q54" i="16"/>
  <c r="O54" i="16"/>
  <c r="R54" i="16" s="1"/>
  <c r="Q62" i="16"/>
  <c r="O62" i="16"/>
  <c r="R62" i="16" s="1"/>
  <c r="Q72" i="16"/>
  <c r="O72" i="16"/>
  <c r="R72" i="16" s="1"/>
  <c r="Q86" i="16"/>
  <c r="O86" i="16"/>
  <c r="R86" i="16" s="1"/>
  <c r="Q43" i="16"/>
  <c r="O43" i="16"/>
  <c r="R43" i="16" s="1"/>
  <c r="Q70" i="16"/>
  <c r="O70" i="16"/>
  <c r="R70" i="16" s="1"/>
  <c r="Q85" i="16"/>
  <c r="O85" i="16"/>
  <c r="R85" i="16" s="1"/>
  <c r="Q16" i="16"/>
  <c r="O16" i="16"/>
  <c r="R16" i="16" s="1"/>
  <c r="O52" i="16"/>
  <c r="R52" i="16" s="1"/>
  <c r="Q52" i="16"/>
  <c r="Q60" i="16"/>
  <c r="O60" i="16"/>
  <c r="R60" i="16" s="1"/>
  <c r="Q78" i="16"/>
  <c r="O78" i="16"/>
  <c r="R78" i="16" s="1"/>
  <c r="Q84" i="16"/>
  <c r="O84" i="16"/>
  <c r="R84" i="16" s="1"/>
  <c r="Q55" i="16"/>
  <c r="O55" i="16"/>
  <c r="R55" i="16" s="1"/>
  <c r="Q63" i="16"/>
  <c r="O63" i="16"/>
  <c r="R63" i="16" s="1"/>
  <c r="Q73" i="16"/>
  <c r="O73" i="16"/>
  <c r="R73" i="16" s="1"/>
  <c r="Q79" i="16"/>
  <c r="O79" i="16"/>
  <c r="R79" i="16" s="1"/>
  <c r="Q87" i="16"/>
  <c r="O87" i="16"/>
  <c r="R87" i="16" s="1"/>
  <c r="Q61" i="16"/>
  <c r="O61" i="16"/>
  <c r="R61" i="16" s="1"/>
  <c r="Q15" i="16"/>
  <c r="O15" i="16"/>
  <c r="R15" i="16" s="1"/>
  <c r="M1" i="16"/>
  <c r="M2" i="16" s="1"/>
  <c r="O4" i="16"/>
  <c r="R4" i="16" s="1"/>
  <c r="Q27" i="16"/>
  <c r="O27" i="16"/>
  <c r="R27" i="16" s="1"/>
  <c r="Q5" i="16"/>
  <c r="O5" i="16"/>
  <c r="R5" i="16" s="1"/>
  <c r="O33" i="16"/>
  <c r="R33" i="16" s="1"/>
  <c r="Q33" i="16"/>
  <c r="Q44" i="16"/>
  <c r="O44" i="16"/>
  <c r="R44" i="16" s="1"/>
  <c r="R1" i="16" l="1"/>
  <c r="H1" i="4"/>
  <c r="P1" i="4" s="1"/>
  <c r="X1" i="4" s="1"/>
  <c r="AF1" i="4" s="1"/>
  <c r="AN1" i="4" s="1"/>
  <c r="AV1" i="4" s="1"/>
  <c r="BD1" i="4" s="1"/>
  <c r="BL1" i="4" s="1"/>
  <c r="BT1" i="4" s="1"/>
  <c r="CB1" i="4" s="1"/>
  <c r="H1" i="11"/>
  <c r="AB20" i="13"/>
  <c r="T20" i="13"/>
  <c r="L20" i="13"/>
  <c r="L18" i="15"/>
  <c r="L20" i="15" s="1"/>
  <c r="D20" i="15"/>
  <c r="O22" i="8"/>
  <c r="P22" i="8" s="1"/>
  <c r="P20" i="8"/>
  <c r="O15" i="8"/>
  <c r="P15" i="8" s="1"/>
  <c r="O13" i="8"/>
  <c r="O11" i="8"/>
  <c r="O9" i="8"/>
  <c r="CB1" i="13"/>
  <c r="AV1" i="13"/>
  <c r="BD1" i="13" s="1"/>
  <c r="BL1" i="13" s="1"/>
  <c r="BT1" i="13" s="1"/>
  <c r="AN1" i="13"/>
  <c r="AF1" i="13"/>
  <c r="X1" i="13"/>
  <c r="AV1" i="15"/>
  <c r="AF1" i="15"/>
  <c r="AN1" i="15" s="1"/>
  <c r="X1" i="15"/>
  <c r="P1" i="15"/>
  <c r="F11" i="14"/>
  <c r="E11" i="14"/>
  <c r="P1" i="14"/>
  <c r="X1" i="14" s="1"/>
  <c r="AF1" i="14" s="1"/>
  <c r="AN1" i="14" s="1"/>
  <c r="AV1" i="14" s="1"/>
  <c r="P1" i="13"/>
  <c r="D20" i="13"/>
  <c r="P13" i="8"/>
  <c r="P11" i="8"/>
  <c r="P9" i="8"/>
  <c r="P7" i="8"/>
  <c r="X1" i="6"/>
  <c r="AF1" i="6" s="1"/>
  <c r="AN1" i="6" s="1"/>
  <c r="AV1" i="6" s="1"/>
  <c r="BD1" i="6" s="1"/>
  <c r="BL1" i="6" s="1"/>
  <c r="BT1" i="6" s="1"/>
  <c r="CB1" i="6" s="1"/>
  <c r="F11" i="6"/>
  <c r="E11" i="6"/>
  <c r="P1" i="6"/>
  <c r="H1" i="12"/>
  <c r="P1" i="12" s="1"/>
  <c r="X1" i="12" s="1"/>
  <c r="AF1" i="12" s="1"/>
  <c r="AN1" i="12" s="1"/>
  <c r="AV1" i="12" s="1"/>
  <c r="H1" i="5"/>
  <c r="P1" i="5" s="1"/>
  <c r="X1" i="5" s="1"/>
  <c r="AF1" i="5" s="1"/>
  <c r="AN1" i="5" s="1"/>
  <c r="AV1" i="5" s="1"/>
  <c r="BD1" i="5" s="1"/>
  <c r="BL1" i="5" s="1"/>
  <c r="BT1" i="5" s="1"/>
  <c r="CB1" i="5" s="1"/>
  <c r="BV3" i="4"/>
  <c r="BW5" i="4" s="1"/>
  <c r="BN3" i="4"/>
  <c r="BO5" i="4" s="1"/>
  <c r="BF3" i="4"/>
  <c r="BG5" i="4" s="1"/>
  <c r="AX3" i="4"/>
  <c r="AY5" i="4" s="1"/>
  <c r="AP3" i="4"/>
  <c r="AQ5" i="4" s="1"/>
  <c r="AH3" i="4"/>
  <c r="AI5" i="4" s="1"/>
  <c r="Z3" i="4"/>
  <c r="AA5" i="4" s="1"/>
  <c r="R3" i="4"/>
  <c r="S5" i="4" s="1"/>
  <c r="J3" i="11"/>
  <c r="K5" i="11" s="1"/>
  <c r="J3" i="4"/>
  <c r="K4" i="4" s="1"/>
  <c r="C5" i="4"/>
  <c r="C4" i="4"/>
  <c r="C5" i="11"/>
  <c r="C4" i="11"/>
  <c r="R3" i="11" l="1"/>
  <c r="P1" i="11"/>
  <c r="X1" i="11" s="1"/>
  <c r="AF1" i="11" s="1"/>
  <c r="AN1" i="11" s="1"/>
  <c r="AV1" i="11" s="1"/>
  <c r="O24" i="8"/>
  <c r="P24" i="8" s="1"/>
  <c r="O17" i="8"/>
  <c r="P17" i="8" s="1"/>
  <c r="T18" i="15"/>
  <c r="O26" i="8"/>
  <c r="BW4" i="4"/>
  <c r="BO4" i="4"/>
  <c r="BG4" i="4"/>
  <c r="AY4" i="4"/>
  <c r="AQ4" i="4"/>
  <c r="AI4" i="4"/>
  <c r="AA4" i="4"/>
  <c r="S4" i="4"/>
  <c r="S4" i="11"/>
  <c r="K4" i="11"/>
  <c r="K5" i="4"/>
  <c r="B11" i="3"/>
  <c r="A13" i="3"/>
  <c r="S5" i="11" l="1"/>
  <c r="Z3" i="11"/>
  <c r="AJ20" i="13"/>
  <c r="AB18" i="15"/>
  <c r="T20" i="15"/>
  <c r="A1" i="5"/>
  <c r="A1" i="12"/>
  <c r="O28" i="8"/>
  <c r="P26" i="8"/>
  <c r="AA5" i="11" l="1"/>
  <c r="AH3" i="11"/>
  <c r="AA4" i="11"/>
  <c r="AR20" i="13"/>
  <c r="AJ18" i="15"/>
  <c r="AB20" i="15"/>
  <c r="I1" i="12"/>
  <c r="A1" i="14"/>
  <c r="E1" i="15"/>
  <c r="I1" i="5"/>
  <c r="Q1" i="5" s="1"/>
  <c r="Y1" i="5" s="1"/>
  <c r="AG1" i="5" s="1"/>
  <c r="AO1" i="5" s="1"/>
  <c r="AW1" i="5" s="1"/>
  <c r="BE1" i="5" s="1"/>
  <c r="BM1" i="5" s="1"/>
  <c r="BU1" i="5" s="1"/>
  <c r="A1" i="6"/>
  <c r="O30" i="8"/>
  <c r="P28" i="8"/>
  <c r="AP3" i="11"/>
  <c r="AI5" i="11" l="1"/>
  <c r="AI4" i="11"/>
  <c r="P30" i="8"/>
  <c r="O32" i="8"/>
  <c r="U3" i="16"/>
  <c r="D9" i="15"/>
  <c r="D13" i="15"/>
  <c r="D7" i="15"/>
  <c r="D16" i="15"/>
  <c r="D11" i="15"/>
  <c r="D10" i="15"/>
  <c r="D14" i="15"/>
  <c r="D5" i="15"/>
  <c r="D6" i="15"/>
  <c r="D15" i="15"/>
  <c r="AZ20" i="13"/>
  <c r="AJ20" i="15"/>
  <c r="AR18" i="15"/>
  <c r="AR20" i="15" s="1"/>
  <c r="I1" i="6"/>
  <c r="Q1" i="6" s="1"/>
  <c r="Y1" i="6" s="1"/>
  <c r="AG1" i="6" s="1"/>
  <c r="AO1" i="6" s="1"/>
  <c r="AW1" i="6" s="1"/>
  <c r="BE1" i="6" s="1"/>
  <c r="BM1" i="6" s="1"/>
  <c r="BU1" i="6" s="1"/>
  <c r="E1" i="13"/>
  <c r="M1" i="15"/>
  <c r="Q1" i="12"/>
  <c r="I1" i="14"/>
  <c r="AQ5" i="11"/>
  <c r="AQ4" i="11"/>
  <c r="P32" i="8" l="1"/>
  <c r="O34" i="8"/>
  <c r="D12" i="15"/>
  <c r="D17" i="15" s="1"/>
  <c r="L7" i="15"/>
  <c r="L9" i="15"/>
  <c r="L5" i="15"/>
  <c r="L11" i="15"/>
  <c r="L15" i="15"/>
  <c r="L13" i="15"/>
  <c r="L6" i="15"/>
  <c r="L10" i="15"/>
  <c r="L14" i="15"/>
  <c r="L16" i="15"/>
  <c r="M1" i="13"/>
  <c r="D7" i="13"/>
  <c r="D5" i="13"/>
  <c r="D16" i="13"/>
  <c r="D10" i="13"/>
  <c r="D14" i="13"/>
  <c r="D6" i="13"/>
  <c r="D15" i="13"/>
  <c r="D13" i="13"/>
  <c r="D11" i="13"/>
  <c r="D9" i="13"/>
  <c r="BH20" i="13"/>
  <c r="Y1" i="12"/>
  <c r="Q1" i="14"/>
  <c r="U1" i="15"/>
  <c r="O36" i="8" l="1"/>
  <c r="P34" i="8"/>
  <c r="T7" i="15"/>
  <c r="T9" i="15"/>
  <c r="T16" i="15"/>
  <c r="T10" i="15"/>
  <c r="T5" i="15"/>
  <c r="T14" i="15"/>
  <c r="T15" i="15"/>
  <c r="T13" i="15"/>
  <c r="T11" i="15"/>
  <c r="T6" i="15"/>
  <c r="D12" i="13"/>
  <c r="D17" i="13" s="1"/>
  <c r="U1" i="13"/>
  <c r="L7" i="13"/>
  <c r="L9" i="13"/>
  <c r="L6" i="13"/>
  <c r="L14" i="13"/>
  <c r="L5" i="13"/>
  <c r="L11" i="13"/>
  <c r="L15" i="13"/>
  <c r="L16" i="13"/>
  <c r="L13" i="13"/>
  <c r="L10" i="13"/>
  <c r="L12" i="15"/>
  <c r="L17" i="15" s="1"/>
  <c r="D21" i="15"/>
  <c r="G6" i="14" s="1"/>
  <c r="G11" i="14" s="1"/>
  <c r="E7" i="8" s="1"/>
  <c r="H6" i="14"/>
  <c r="H11" i="14" s="1"/>
  <c r="F7" i="8" s="1"/>
  <c r="BP20" i="13"/>
  <c r="BX20" i="13"/>
  <c r="AG1" i="12"/>
  <c r="AC1" i="15"/>
  <c r="Y1" i="14"/>
  <c r="O38" i="8" l="1"/>
  <c r="P38" i="8" s="1"/>
  <c r="P36" i="8"/>
  <c r="G7" i="8"/>
  <c r="L21" i="15"/>
  <c r="O6" i="14" s="1"/>
  <c r="O11" i="14" s="1"/>
  <c r="E9" i="8" s="1"/>
  <c r="P6" i="14"/>
  <c r="P11" i="14" s="1"/>
  <c r="F9" i="8" s="1"/>
  <c r="AB7" i="15"/>
  <c r="AB16" i="15"/>
  <c r="AB10" i="15"/>
  <c r="AB15" i="15"/>
  <c r="AB9" i="15"/>
  <c r="AB14" i="15"/>
  <c r="AB5" i="15"/>
  <c r="AB13" i="15"/>
  <c r="AB6" i="15"/>
  <c r="AB11" i="15"/>
  <c r="L12" i="13"/>
  <c r="L17" i="13" s="1"/>
  <c r="AC1" i="13"/>
  <c r="T7" i="13"/>
  <c r="T16" i="13"/>
  <c r="T14" i="13"/>
  <c r="T11" i="13"/>
  <c r="T15" i="13"/>
  <c r="T9" i="13"/>
  <c r="T6" i="13"/>
  <c r="T10" i="13"/>
  <c r="T13" i="13"/>
  <c r="T5" i="13"/>
  <c r="H6" i="6"/>
  <c r="H11" i="6" s="1"/>
  <c r="F20" i="8" s="1"/>
  <c r="D21" i="13"/>
  <c r="G6" i="6" s="1"/>
  <c r="G11" i="6" s="1"/>
  <c r="E20" i="8" s="1"/>
  <c r="T12" i="15"/>
  <c r="T17" i="15" s="1"/>
  <c r="AO1" i="12"/>
  <c r="AK1" i="15"/>
  <c r="AG1" i="14"/>
  <c r="T12" i="13" l="1"/>
  <c r="G20" i="8"/>
  <c r="AK1" i="13"/>
  <c r="AB7" i="13"/>
  <c r="AB5" i="13"/>
  <c r="AB9" i="13"/>
  <c r="AB14" i="13"/>
  <c r="AB10" i="13"/>
  <c r="AB6" i="13"/>
  <c r="AB13" i="13"/>
  <c r="AB11" i="13"/>
  <c r="AB16" i="13"/>
  <c r="AB15" i="13"/>
  <c r="L21" i="13"/>
  <c r="O6" i="6" s="1"/>
  <c r="O11" i="6" s="1"/>
  <c r="E22" i="8" s="1"/>
  <c r="P6" i="6"/>
  <c r="P11" i="6" s="1"/>
  <c r="F22" i="8" s="1"/>
  <c r="AB12" i="15"/>
  <c r="AB17" i="15" s="1"/>
  <c r="G9" i="8"/>
  <c r="X6" i="14"/>
  <c r="X11" i="14" s="1"/>
  <c r="T21" i="15"/>
  <c r="W6" i="14" s="1"/>
  <c r="W11" i="14" s="1"/>
  <c r="AJ7" i="15"/>
  <c r="AJ9" i="15"/>
  <c r="AJ15" i="15"/>
  <c r="AJ6" i="15"/>
  <c r="AJ10" i="15"/>
  <c r="AJ13" i="15"/>
  <c r="AJ11" i="15"/>
  <c r="AJ16" i="15"/>
  <c r="AJ14" i="15"/>
  <c r="AJ5" i="15"/>
  <c r="T17" i="13"/>
  <c r="AO1" i="14"/>
  <c r="AS1" i="15"/>
  <c r="AJ12" i="15" l="1"/>
  <c r="AR7" i="15"/>
  <c r="AR14" i="15"/>
  <c r="AR16" i="15"/>
  <c r="AR13" i="15"/>
  <c r="AR9" i="15"/>
  <c r="AR6" i="15"/>
  <c r="AR15" i="15"/>
  <c r="AR10" i="15"/>
  <c r="AR11" i="15"/>
  <c r="AR5" i="15"/>
  <c r="AF6" i="14"/>
  <c r="AF11" i="14" s="1"/>
  <c r="F13" i="8" s="1"/>
  <c r="AB21" i="15"/>
  <c r="AE6" i="14" s="1"/>
  <c r="AE11" i="14" s="1"/>
  <c r="E13" i="8" s="1"/>
  <c r="T21" i="13"/>
  <c r="W6" i="6" s="1"/>
  <c r="W11" i="6" s="1"/>
  <c r="X6" i="6"/>
  <c r="X11" i="6" s="1"/>
  <c r="G22" i="8"/>
  <c r="AJ17" i="15"/>
  <c r="AB12" i="13"/>
  <c r="AB17" i="13" s="1"/>
  <c r="W18" i="14"/>
  <c r="E11" i="8"/>
  <c r="F11" i="8"/>
  <c r="X18" i="14"/>
  <c r="AS1" i="13"/>
  <c r="AJ7" i="13"/>
  <c r="AJ16" i="13"/>
  <c r="AJ11" i="13"/>
  <c r="AJ14" i="13"/>
  <c r="AJ13" i="13"/>
  <c r="AJ15" i="13"/>
  <c r="AJ10" i="13"/>
  <c r="AJ6" i="13"/>
  <c r="AJ9" i="13"/>
  <c r="AJ5" i="13"/>
  <c r="G13" i="8" l="1"/>
  <c r="BA1" i="13"/>
  <c r="AR7" i="13"/>
  <c r="AR11" i="13"/>
  <c r="AR15" i="13"/>
  <c r="AR14" i="13"/>
  <c r="AR6" i="13"/>
  <c r="AR13" i="13"/>
  <c r="AR9" i="13"/>
  <c r="AR10" i="13"/>
  <c r="AR16" i="13"/>
  <c r="AR5" i="13"/>
  <c r="AJ12" i="13"/>
  <c r="AJ17" i="13" s="1"/>
  <c r="AJ21" i="15"/>
  <c r="AM6" i="14" s="1"/>
  <c r="AM11" i="14" s="1"/>
  <c r="AN6" i="14"/>
  <c r="AN11" i="14" s="1"/>
  <c r="F24" i="8"/>
  <c r="X18" i="6"/>
  <c r="E24" i="8"/>
  <c r="W18" i="6"/>
  <c r="G11" i="8"/>
  <c r="AB21" i="13"/>
  <c r="AE6" i="6" s="1"/>
  <c r="AE11" i="6" s="1"/>
  <c r="E26" i="8" s="1"/>
  <c r="AF6" i="6"/>
  <c r="AF11" i="6" s="1"/>
  <c r="F26" i="8" s="1"/>
  <c r="AR12" i="15"/>
  <c r="AR17" i="15" s="1"/>
  <c r="G24" i="8" l="1"/>
  <c r="AV6" i="14"/>
  <c r="AV11" i="14" s="1"/>
  <c r="F17" i="8" s="1"/>
  <c r="AR21" i="15"/>
  <c r="AU6" i="14" s="1"/>
  <c r="AU11" i="14" s="1"/>
  <c r="E17" i="8" s="1"/>
  <c r="G26" i="8"/>
  <c r="AN18" i="14"/>
  <c r="F15" i="8"/>
  <c r="F19" i="8" s="1"/>
  <c r="AJ21" i="13"/>
  <c r="AM6" i="6" s="1"/>
  <c r="AM11" i="6" s="1"/>
  <c r="AN6" i="6"/>
  <c r="AN11" i="6" s="1"/>
  <c r="AM18" i="14"/>
  <c r="E15" i="8"/>
  <c r="AR12" i="13"/>
  <c r="AR17" i="13" s="1"/>
  <c r="BI1" i="13"/>
  <c r="AZ7" i="13"/>
  <c r="AZ15" i="13"/>
  <c r="AZ9" i="13"/>
  <c r="AZ13" i="13"/>
  <c r="AZ10" i="13"/>
  <c r="AZ6" i="13"/>
  <c r="AZ16" i="13"/>
  <c r="AZ14" i="13"/>
  <c r="AZ11" i="13"/>
  <c r="AZ5" i="13"/>
  <c r="AV18" i="14" l="1"/>
  <c r="AU18" i="14"/>
  <c r="AN18" i="6"/>
  <c r="F28" i="8"/>
  <c r="AM18" i="6"/>
  <c r="E28" i="8"/>
  <c r="AZ12" i="13"/>
  <c r="AZ17" i="13" s="1"/>
  <c r="BQ1" i="13"/>
  <c r="BH7" i="13"/>
  <c r="BH14" i="13"/>
  <c r="BH15" i="13"/>
  <c r="BH11" i="13"/>
  <c r="BH9" i="13"/>
  <c r="BH10" i="13"/>
  <c r="BH6" i="13"/>
  <c r="BH13" i="13"/>
  <c r="BH16" i="13"/>
  <c r="BH5" i="13"/>
  <c r="AV6" i="6"/>
  <c r="AV11" i="6" s="1"/>
  <c r="AR21" i="13"/>
  <c r="AU6" i="6" s="1"/>
  <c r="AU11" i="6" s="1"/>
  <c r="G15" i="8"/>
  <c r="E19" i="8"/>
  <c r="G17" i="8"/>
  <c r="BH12" i="13" l="1"/>
  <c r="G19" i="8"/>
  <c r="AZ21" i="13"/>
  <c r="BC6" i="6" s="1"/>
  <c r="BC11" i="6" s="1"/>
  <c r="E32" i="8" s="1"/>
  <c r="BD6" i="6"/>
  <c r="BD11" i="6" s="1"/>
  <c r="F32" i="8" s="1"/>
  <c r="BY1" i="13"/>
  <c r="BP7" i="13"/>
  <c r="BP13" i="13"/>
  <c r="BP10" i="13"/>
  <c r="BP6" i="13"/>
  <c r="BP16" i="13"/>
  <c r="BP14" i="13"/>
  <c r="BP11" i="13"/>
  <c r="BP15" i="13"/>
  <c r="BP9" i="13"/>
  <c r="BP5" i="13"/>
  <c r="G28" i="8"/>
  <c r="E30" i="8"/>
  <c r="AU18" i="6"/>
  <c r="F30" i="8"/>
  <c r="AV18" i="6"/>
  <c r="BH17" i="13"/>
  <c r="G30" i="8" l="1"/>
  <c r="BP12" i="13"/>
  <c r="BH21" i="13"/>
  <c r="BK6" i="6" s="1"/>
  <c r="BK11" i="6" s="1"/>
  <c r="BL6" i="6"/>
  <c r="BL11" i="6" s="1"/>
  <c r="BX7" i="13"/>
  <c r="BX10" i="13"/>
  <c r="BX6" i="13"/>
  <c r="BX16" i="13"/>
  <c r="BX9" i="13"/>
  <c r="BX15" i="13"/>
  <c r="BX14" i="13"/>
  <c r="BX11" i="13"/>
  <c r="BX13" i="13"/>
  <c r="BX5" i="13"/>
  <c r="BP17" i="13"/>
  <c r="G32" i="8"/>
  <c r="BX12" i="13" l="1"/>
  <c r="BX17" i="13" s="1"/>
  <c r="BT6" i="6"/>
  <c r="BT11" i="6" s="1"/>
  <c r="F36" i="8" s="1"/>
  <c r="BP21" i="13"/>
  <c r="BS6" i="6" s="1"/>
  <c r="BS11" i="6" s="1"/>
  <c r="E36" i="8" s="1"/>
  <c r="F34" i="8"/>
  <c r="BL18" i="6"/>
  <c r="E34" i="8"/>
  <c r="BK18" i="6"/>
  <c r="O1" i="16" l="1"/>
  <c r="K1" i="16" s="1"/>
  <c r="CB6" i="6"/>
  <c r="CB11" i="6" s="1"/>
  <c r="CB18" i="6" s="1"/>
  <c r="BX21" i="13"/>
  <c r="CA6" i="6" s="1"/>
  <c r="CA11" i="6" s="1"/>
  <c r="CA18" i="6" s="1"/>
  <c r="G36" i="8"/>
  <c r="G34" i="8"/>
  <c r="E38" i="8" l="1"/>
  <c r="E40" i="8" s="1"/>
  <c r="E41" i="8" s="1"/>
  <c r="F38" i="8"/>
  <c r="F40" i="8" s="1"/>
  <c r="F41" i="8" s="1"/>
  <c r="G38" i="8" l="1"/>
  <c r="G40" i="8" s="1"/>
  <c r="G41" i="8" s="1"/>
</calcChain>
</file>

<file path=xl/comments1.xml><?xml version="1.0" encoding="utf-8"?>
<comments xmlns="http://schemas.openxmlformats.org/spreadsheetml/2006/main">
  <authors>
    <author>Windows ユーザー</author>
  </authors>
  <commentList>
    <comment ref="J14" authorId="0" shapeId="0">
      <text>
        <r>
          <rPr>
            <b/>
            <sz val="9"/>
            <color indexed="81"/>
            <rFont val="MS P ゴシック"/>
            <family val="3"/>
            <charset val="128"/>
          </rPr>
          <t>団体の名称を入力してくださ</t>
        </r>
      </text>
    </comment>
  </commentList>
</comments>
</file>

<file path=xl/comments10.xml><?xml version="1.0" encoding="utf-8"?>
<comments xmlns="http://schemas.openxmlformats.org/spreadsheetml/2006/main">
  <authors>
    <author>Windows ユーザー</author>
  </authors>
  <commentList>
    <comment ref="A4" authorId="0" shapeId="0">
      <text>
        <r>
          <rPr>
            <b/>
            <sz val="9"/>
            <color indexed="81"/>
            <rFont val="MS P ゴシック"/>
            <family val="3"/>
            <charset val="128"/>
          </rPr>
          <t>事業区分をプルダウンから選択してください。</t>
        </r>
      </text>
    </comment>
    <comment ref="B4" authorId="0" shapeId="0">
      <text>
        <r>
          <rPr>
            <b/>
            <sz val="9"/>
            <color indexed="81"/>
            <rFont val="MS P ゴシック"/>
            <family val="3"/>
            <charset val="128"/>
          </rPr>
          <t>事業の番号を入力してください</t>
        </r>
      </text>
    </comment>
    <comment ref="A5" authorId="0" shapeId="0">
      <text>
        <r>
          <rPr>
            <b/>
            <sz val="9"/>
            <color indexed="81"/>
            <rFont val="MS P ゴシック"/>
            <family val="3"/>
            <charset val="128"/>
          </rPr>
          <t>事業区分をプルダウンから選択してください。</t>
        </r>
      </text>
    </comment>
    <comment ref="B5" authorId="0" shapeId="0">
      <text>
        <r>
          <rPr>
            <b/>
            <sz val="9"/>
            <color indexed="81"/>
            <rFont val="MS P ゴシック"/>
            <family val="3"/>
            <charset val="128"/>
          </rPr>
          <t>事業の番号を入力してください</t>
        </r>
      </text>
    </comment>
    <comment ref="A6" authorId="0" shapeId="0">
      <text>
        <r>
          <rPr>
            <b/>
            <sz val="9"/>
            <color indexed="81"/>
            <rFont val="MS P ゴシック"/>
            <family val="3"/>
            <charset val="128"/>
          </rPr>
          <t>事業区分をプルダウンから選択してください。</t>
        </r>
      </text>
    </comment>
    <comment ref="B6" authorId="0" shapeId="0">
      <text>
        <r>
          <rPr>
            <b/>
            <sz val="9"/>
            <color indexed="81"/>
            <rFont val="MS P ゴシック"/>
            <family val="3"/>
            <charset val="128"/>
          </rPr>
          <t>事業の番号を入力してください</t>
        </r>
      </text>
    </comment>
    <comment ref="A7" authorId="0" shapeId="0">
      <text>
        <r>
          <rPr>
            <b/>
            <sz val="9"/>
            <color indexed="81"/>
            <rFont val="MS P ゴシック"/>
            <family val="3"/>
            <charset val="128"/>
          </rPr>
          <t>事業区分をプルダウンから選択してください。</t>
        </r>
      </text>
    </comment>
    <comment ref="B7" authorId="0" shapeId="0">
      <text>
        <r>
          <rPr>
            <b/>
            <sz val="9"/>
            <color indexed="81"/>
            <rFont val="MS P ゴシック"/>
            <family val="3"/>
            <charset val="128"/>
          </rPr>
          <t>事業の番号を入力してください</t>
        </r>
      </text>
    </comment>
    <comment ref="A14" authorId="0" shapeId="0">
      <text>
        <r>
          <rPr>
            <b/>
            <sz val="9"/>
            <color indexed="81"/>
            <rFont val="MS P ゴシック"/>
            <family val="3"/>
            <charset val="128"/>
          </rPr>
          <t>事業区分をプルダウンから選択してください。</t>
        </r>
      </text>
    </comment>
    <comment ref="B14" authorId="0" shapeId="0">
      <text>
        <r>
          <rPr>
            <b/>
            <sz val="9"/>
            <color indexed="81"/>
            <rFont val="MS P ゴシック"/>
            <family val="3"/>
            <charset val="128"/>
          </rPr>
          <t>事業の番号を入力してください</t>
        </r>
      </text>
    </comment>
    <comment ref="A15" authorId="0" shapeId="0">
      <text>
        <r>
          <rPr>
            <b/>
            <sz val="9"/>
            <color indexed="81"/>
            <rFont val="MS P ゴシック"/>
            <family val="3"/>
            <charset val="128"/>
          </rPr>
          <t>事業区分をプルダウンから選択してください。</t>
        </r>
      </text>
    </comment>
    <comment ref="B15" authorId="0" shapeId="0">
      <text>
        <r>
          <rPr>
            <b/>
            <sz val="9"/>
            <color indexed="81"/>
            <rFont val="MS P ゴシック"/>
            <family val="3"/>
            <charset val="128"/>
          </rPr>
          <t>事業の番号を入力してください</t>
        </r>
      </text>
    </comment>
    <comment ref="A20" authorId="0" shapeId="0">
      <text>
        <r>
          <rPr>
            <b/>
            <sz val="9"/>
            <color indexed="81"/>
            <rFont val="MS P ゴシック"/>
            <family val="3"/>
            <charset val="128"/>
          </rPr>
          <t>事業区分をプルダウンから選択してください。</t>
        </r>
      </text>
    </comment>
    <comment ref="B20" authorId="0" shapeId="0">
      <text>
        <r>
          <rPr>
            <b/>
            <sz val="9"/>
            <color indexed="81"/>
            <rFont val="MS P ゴシック"/>
            <family val="3"/>
            <charset val="128"/>
          </rPr>
          <t>事業の番号を入力してください</t>
        </r>
      </text>
    </comment>
    <comment ref="A21" authorId="0" shapeId="0">
      <text>
        <r>
          <rPr>
            <b/>
            <sz val="9"/>
            <color indexed="81"/>
            <rFont val="MS P ゴシック"/>
            <family val="3"/>
            <charset val="128"/>
          </rPr>
          <t>事業区分をプルダウンから選択してください。</t>
        </r>
      </text>
    </comment>
    <comment ref="B21" authorId="0" shapeId="0">
      <text>
        <r>
          <rPr>
            <b/>
            <sz val="9"/>
            <color indexed="81"/>
            <rFont val="MS P ゴシック"/>
            <family val="3"/>
            <charset val="128"/>
          </rPr>
          <t>事業の番号を入力してください</t>
        </r>
      </text>
    </comment>
    <comment ref="A22" authorId="0" shapeId="0">
      <text>
        <r>
          <rPr>
            <b/>
            <sz val="9"/>
            <color indexed="81"/>
            <rFont val="MS P ゴシック"/>
            <family val="3"/>
            <charset val="128"/>
          </rPr>
          <t>事業区分をプルダウンから選択してください。</t>
        </r>
      </text>
    </comment>
    <comment ref="B22" authorId="0" shapeId="0">
      <text>
        <r>
          <rPr>
            <b/>
            <sz val="9"/>
            <color indexed="81"/>
            <rFont val="MS P ゴシック"/>
            <family val="3"/>
            <charset val="128"/>
          </rPr>
          <t>事業の番号を入力してください</t>
        </r>
      </text>
    </comment>
    <comment ref="A23" authorId="0" shapeId="0">
      <text>
        <r>
          <rPr>
            <b/>
            <sz val="9"/>
            <color indexed="81"/>
            <rFont val="MS P ゴシック"/>
            <family val="3"/>
            <charset val="128"/>
          </rPr>
          <t>事業区分をプルダウンから選択してください。</t>
        </r>
      </text>
    </comment>
    <comment ref="B23" authorId="0" shapeId="0">
      <text>
        <r>
          <rPr>
            <b/>
            <sz val="9"/>
            <color indexed="81"/>
            <rFont val="MS P ゴシック"/>
            <family val="3"/>
            <charset val="128"/>
          </rPr>
          <t>事業の番号を入力してください</t>
        </r>
      </text>
    </comment>
    <comment ref="A41" authorId="0" shapeId="0">
      <text>
        <r>
          <rPr>
            <b/>
            <sz val="9"/>
            <color indexed="81"/>
            <rFont val="MS P ゴシック"/>
            <family val="3"/>
            <charset val="128"/>
          </rPr>
          <t>事業区分をプルダウンから選択してください。</t>
        </r>
      </text>
    </comment>
    <comment ref="B41" authorId="0" shapeId="0">
      <text>
        <r>
          <rPr>
            <b/>
            <sz val="9"/>
            <color indexed="81"/>
            <rFont val="MS P ゴシック"/>
            <family val="3"/>
            <charset val="128"/>
          </rPr>
          <t>事業の番号を入力してください</t>
        </r>
      </text>
    </comment>
    <comment ref="A42" authorId="0" shapeId="0">
      <text>
        <r>
          <rPr>
            <b/>
            <sz val="9"/>
            <color indexed="81"/>
            <rFont val="MS P ゴシック"/>
            <family val="3"/>
            <charset val="128"/>
          </rPr>
          <t>事業区分をプルダウンから選択してください。</t>
        </r>
      </text>
    </comment>
    <comment ref="B42" authorId="0" shapeId="0">
      <text>
        <r>
          <rPr>
            <b/>
            <sz val="9"/>
            <color indexed="81"/>
            <rFont val="MS P ゴシック"/>
            <family val="3"/>
            <charset val="128"/>
          </rPr>
          <t>事業の番号を入力してください</t>
        </r>
      </text>
    </comment>
    <comment ref="A43" authorId="0" shapeId="0">
      <text>
        <r>
          <rPr>
            <b/>
            <sz val="9"/>
            <color indexed="81"/>
            <rFont val="MS P ゴシック"/>
            <family val="3"/>
            <charset val="128"/>
          </rPr>
          <t>事業区分をプルダウンから選択してください。</t>
        </r>
      </text>
    </comment>
    <comment ref="B43" authorId="0" shapeId="0">
      <text>
        <r>
          <rPr>
            <b/>
            <sz val="9"/>
            <color indexed="81"/>
            <rFont val="MS P ゴシック"/>
            <family val="3"/>
            <charset val="128"/>
          </rPr>
          <t>事業の番号を入力してください</t>
        </r>
      </text>
    </comment>
    <comment ref="A44" authorId="0" shapeId="0">
      <text>
        <r>
          <rPr>
            <b/>
            <sz val="9"/>
            <color indexed="81"/>
            <rFont val="MS P ゴシック"/>
            <family val="3"/>
            <charset val="128"/>
          </rPr>
          <t>事業区分をプルダウンから選択してください。</t>
        </r>
      </text>
    </comment>
    <comment ref="B44" authorId="0" shapeId="0">
      <text>
        <r>
          <rPr>
            <b/>
            <sz val="9"/>
            <color indexed="81"/>
            <rFont val="MS P ゴシック"/>
            <family val="3"/>
            <charset val="128"/>
          </rPr>
          <t>事業の番号を入力してください</t>
        </r>
      </text>
    </comment>
    <comment ref="A50" authorId="0" shapeId="0">
      <text>
        <r>
          <rPr>
            <b/>
            <sz val="9"/>
            <color indexed="81"/>
            <rFont val="MS P ゴシック"/>
            <family val="3"/>
            <charset val="128"/>
          </rPr>
          <t>事業区分をプルダウンから選択してください。</t>
        </r>
      </text>
    </comment>
    <comment ref="B50" authorId="0" shapeId="0">
      <text>
        <r>
          <rPr>
            <b/>
            <sz val="9"/>
            <color indexed="81"/>
            <rFont val="MS P ゴシック"/>
            <family val="3"/>
            <charset val="128"/>
          </rPr>
          <t>事業の番号を入力してください</t>
        </r>
      </text>
    </comment>
    <comment ref="A51" authorId="0" shapeId="0">
      <text>
        <r>
          <rPr>
            <b/>
            <sz val="9"/>
            <color indexed="81"/>
            <rFont val="MS P ゴシック"/>
            <family val="3"/>
            <charset val="128"/>
          </rPr>
          <t>事業区分をプルダウンから選択してください。</t>
        </r>
      </text>
    </comment>
    <comment ref="B51" authorId="0" shapeId="0">
      <text>
        <r>
          <rPr>
            <b/>
            <sz val="9"/>
            <color indexed="81"/>
            <rFont val="MS P ゴシック"/>
            <family val="3"/>
            <charset val="128"/>
          </rPr>
          <t>事業の番号を入力してください</t>
        </r>
      </text>
    </comment>
    <comment ref="A52" authorId="0" shapeId="0">
      <text>
        <r>
          <rPr>
            <b/>
            <sz val="9"/>
            <color indexed="81"/>
            <rFont val="MS P ゴシック"/>
            <family val="3"/>
            <charset val="128"/>
          </rPr>
          <t>事業区分をプルダウンから選択してください。</t>
        </r>
      </text>
    </comment>
    <comment ref="B52" authorId="0" shapeId="0">
      <text>
        <r>
          <rPr>
            <b/>
            <sz val="9"/>
            <color indexed="81"/>
            <rFont val="MS P ゴシック"/>
            <family val="3"/>
            <charset val="128"/>
          </rPr>
          <t>事業の番号を入力してください</t>
        </r>
      </text>
    </comment>
    <comment ref="A53" authorId="0" shapeId="0">
      <text>
        <r>
          <rPr>
            <b/>
            <sz val="9"/>
            <color indexed="81"/>
            <rFont val="MS P ゴシック"/>
            <family val="3"/>
            <charset val="128"/>
          </rPr>
          <t>事業区分をプルダウンから選択してください。</t>
        </r>
      </text>
    </comment>
    <comment ref="B53" authorId="0" shapeId="0">
      <text>
        <r>
          <rPr>
            <b/>
            <sz val="9"/>
            <color indexed="81"/>
            <rFont val="MS P ゴシック"/>
            <family val="3"/>
            <charset val="128"/>
          </rPr>
          <t>事業の番号を入力してください</t>
        </r>
      </text>
    </comment>
    <comment ref="A59" authorId="0" shapeId="0">
      <text>
        <r>
          <rPr>
            <b/>
            <sz val="9"/>
            <color indexed="81"/>
            <rFont val="MS P ゴシック"/>
            <family val="3"/>
            <charset val="128"/>
          </rPr>
          <t>事業区分をプルダウンから選択してください。</t>
        </r>
      </text>
    </comment>
    <comment ref="B59" authorId="0" shapeId="0">
      <text>
        <r>
          <rPr>
            <b/>
            <sz val="9"/>
            <color indexed="81"/>
            <rFont val="MS P ゴシック"/>
            <family val="3"/>
            <charset val="128"/>
          </rPr>
          <t>事業の番号を入力してください</t>
        </r>
      </text>
    </comment>
    <comment ref="A60" authorId="0" shapeId="0">
      <text>
        <r>
          <rPr>
            <b/>
            <sz val="9"/>
            <color indexed="81"/>
            <rFont val="MS P ゴシック"/>
            <family val="3"/>
            <charset val="128"/>
          </rPr>
          <t>事業区分をプルダウンから選択してください。</t>
        </r>
      </text>
    </comment>
    <comment ref="B60" authorId="0" shapeId="0">
      <text>
        <r>
          <rPr>
            <b/>
            <sz val="9"/>
            <color indexed="81"/>
            <rFont val="MS P ゴシック"/>
            <family val="3"/>
            <charset val="128"/>
          </rPr>
          <t>事業の番号を入力してください</t>
        </r>
      </text>
    </comment>
    <comment ref="A61" authorId="0" shapeId="0">
      <text>
        <r>
          <rPr>
            <b/>
            <sz val="9"/>
            <color indexed="81"/>
            <rFont val="MS P ゴシック"/>
            <family val="3"/>
            <charset val="128"/>
          </rPr>
          <t>事業区分をプルダウンから選択してください。</t>
        </r>
      </text>
    </comment>
    <comment ref="B61" authorId="0" shapeId="0">
      <text>
        <r>
          <rPr>
            <b/>
            <sz val="9"/>
            <color indexed="81"/>
            <rFont val="MS P ゴシック"/>
            <family val="3"/>
            <charset val="128"/>
          </rPr>
          <t>事業の番号を入力してください</t>
        </r>
      </text>
    </comment>
    <comment ref="A62" authorId="0" shapeId="0">
      <text>
        <r>
          <rPr>
            <b/>
            <sz val="9"/>
            <color indexed="81"/>
            <rFont val="MS P ゴシック"/>
            <family val="3"/>
            <charset val="128"/>
          </rPr>
          <t>事業区分をプルダウンから選択してください。</t>
        </r>
      </text>
    </comment>
    <comment ref="B62" authorId="0" shapeId="0">
      <text>
        <r>
          <rPr>
            <b/>
            <sz val="9"/>
            <color indexed="81"/>
            <rFont val="MS P ゴシック"/>
            <family val="3"/>
            <charset val="128"/>
          </rPr>
          <t>事業の番号を入力してください</t>
        </r>
      </text>
    </comment>
    <comment ref="A68" authorId="0" shapeId="0">
      <text>
        <r>
          <rPr>
            <b/>
            <sz val="9"/>
            <color indexed="81"/>
            <rFont val="MS P ゴシック"/>
            <family val="3"/>
            <charset val="128"/>
          </rPr>
          <t>事業区分をプルダウンから選択してください。</t>
        </r>
      </text>
    </comment>
    <comment ref="B68" authorId="0" shapeId="0">
      <text>
        <r>
          <rPr>
            <b/>
            <sz val="9"/>
            <color indexed="81"/>
            <rFont val="MS P ゴシック"/>
            <family val="3"/>
            <charset val="128"/>
          </rPr>
          <t>事業の番号を入力してください</t>
        </r>
      </text>
    </comment>
    <comment ref="A69" authorId="0" shapeId="0">
      <text>
        <r>
          <rPr>
            <b/>
            <sz val="9"/>
            <color indexed="81"/>
            <rFont val="MS P ゴシック"/>
            <family val="3"/>
            <charset val="128"/>
          </rPr>
          <t>事業区分をプルダウンから選択してください。</t>
        </r>
      </text>
    </comment>
    <comment ref="B69" authorId="0" shapeId="0">
      <text>
        <r>
          <rPr>
            <b/>
            <sz val="9"/>
            <color indexed="81"/>
            <rFont val="MS P ゴシック"/>
            <family val="3"/>
            <charset val="128"/>
          </rPr>
          <t>事業の番号を入力してください</t>
        </r>
      </text>
    </comment>
    <comment ref="A70" authorId="0" shapeId="0">
      <text>
        <r>
          <rPr>
            <b/>
            <sz val="9"/>
            <color indexed="81"/>
            <rFont val="MS P ゴシック"/>
            <family val="3"/>
            <charset val="128"/>
          </rPr>
          <t>事業区分をプルダウンから選択してください。</t>
        </r>
      </text>
    </comment>
    <comment ref="B70" authorId="0" shapeId="0">
      <text>
        <r>
          <rPr>
            <b/>
            <sz val="9"/>
            <color indexed="81"/>
            <rFont val="MS P ゴシック"/>
            <family val="3"/>
            <charset val="128"/>
          </rPr>
          <t>事業の番号を入力してください</t>
        </r>
      </text>
    </comment>
  </commentList>
</comments>
</file>

<file path=xl/comments11.xml><?xml version="1.0" encoding="utf-8"?>
<comments xmlns="http://schemas.openxmlformats.org/spreadsheetml/2006/main">
  <authors>
    <author>Windows ユーザー</author>
  </authors>
  <commentList>
    <comment ref="D3" authorId="0" shapeId="0">
      <text>
        <r>
          <rPr>
            <b/>
            <sz val="9"/>
            <color indexed="81"/>
            <rFont val="MS P ゴシック"/>
            <family val="3"/>
            <charset val="128"/>
          </rPr>
          <t>番号で様式第２号１(1)にリンクしています</t>
        </r>
      </text>
    </comment>
    <comment ref="L3" authorId="0" shapeId="0">
      <text>
        <r>
          <rPr>
            <b/>
            <sz val="9"/>
            <color indexed="81"/>
            <rFont val="MS P ゴシック"/>
            <family val="3"/>
            <charset val="128"/>
          </rPr>
          <t>番号で様式第２号１(1)にリンクしています</t>
        </r>
      </text>
    </comment>
    <comment ref="T3" authorId="0" shapeId="0">
      <text>
        <r>
          <rPr>
            <b/>
            <sz val="9"/>
            <color indexed="81"/>
            <rFont val="MS P ゴシック"/>
            <family val="3"/>
            <charset val="128"/>
          </rPr>
          <t>番号で様式第２号１(1)にリンクしています</t>
        </r>
      </text>
    </comment>
    <comment ref="AB3" authorId="0" shapeId="0">
      <text>
        <r>
          <rPr>
            <b/>
            <sz val="9"/>
            <color indexed="81"/>
            <rFont val="MS P ゴシック"/>
            <family val="3"/>
            <charset val="128"/>
          </rPr>
          <t>番号で様式第２号１(1)にリンクしています</t>
        </r>
      </text>
    </comment>
    <comment ref="AJ3" authorId="0" shapeId="0">
      <text>
        <r>
          <rPr>
            <b/>
            <sz val="9"/>
            <color indexed="81"/>
            <rFont val="MS P ゴシック"/>
            <family val="3"/>
            <charset val="128"/>
          </rPr>
          <t>番号で様式第２号１(1)にリンクしています</t>
        </r>
      </text>
    </comment>
    <comment ref="AR3" authorId="0" shapeId="0">
      <text>
        <r>
          <rPr>
            <b/>
            <sz val="9"/>
            <color indexed="81"/>
            <rFont val="MS P ゴシック"/>
            <family val="3"/>
            <charset val="128"/>
          </rPr>
          <t>番号で様式第２号１(1)にリンクしています</t>
        </r>
      </text>
    </comment>
    <comment ref="AZ3" authorId="0" shapeId="0">
      <text>
        <r>
          <rPr>
            <b/>
            <sz val="9"/>
            <color indexed="81"/>
            <rFont val="MS P ゴシック"/>
            <family val="3"/>
            <charset val="128"/>
          </rPr>
          <t>番号で様式第２号１(1)にリンクしています</t>
        </r>
      </text>
    </comment>
    <comment ref="BH3" authorId="0" shapeId="0">
      <text>
        <r>
          <rPr>
            <b/>
            <sz val="9"/>
            <color indexed="81"/>
            <rFont val="MS P ゴシック"/>
            <family val="3"/>
            <charset val="128"/>
          </rPr>
          <t>番号で様式第２号１(1)にリンクしています</t>
        </r>
      </text>
    </comment>
    <comment ref="BP3" authorId="0" shapeId="0">
      <text>
        <r>
          <rPr>
            <b/>
            <sz val="9"/>
            <color indexed="81"/>
            <rFont val="MS P ゴシック"/>
            <family val="3"/>
            <charset val="128"/>
          </rPr>
          <t>番号で様式第２号１(1)にリンクしています</t>
        </r>
      </text>
    </comment>
    <comment ref="BX3" authorId="0" shapeId="0">
      <text>
        <r>
          <rPr>
            <b/>
            <sz val="9"/>
            <color indexed="81"/>
            <rFont val="MS P ゴシック"/>
            <family val="3"/>
            <charset val="128"/>
          </rPr>
          <t>番号で様式第２号１(1)にリンクしています</t>
        </r>
      </text>
    </comment>
    <comment ref="C4" authorId="0" shapeId="0">
      <text>
        <r>
          <rPr>
            <b/>
            <sz val="9"/>
            <color indexed="81"/>
            <rFont val="MS P ゴシック"/>
            <family val="3"/>
            <charset val="128"/>
          </rPr>
          <t>番号で様式第２号１(1)にリンクしています</t>
        </r>
      </text>
    </comment>
    <comment ref="K4" authorId="0" shapeId="0">
      <text>
        <r>
          <rPr>
            <b/>
            <sz val="9"/>
            <color indexed="81"/>
            <rFont val="MS P ゴシック"/>
            <family val="3"/>
            <charset val="128"/>
          </rPr>
          <t>番号で様式第２号１(1)にリンクしています</t>
        </r>
      </text>
    </comment>
    <comment ref="S4" authorId="0" shapeId="0">
      <text>
        <r>
          <rPr>
            <b/>
            <sz val="9"/>
            <color indexed="81"/>
            <rFont val="MS P ゴシック"/>
            <family val="3"/>
            <charset val="128"/>
          </rPr>
          <t>番号で様式第２号１(1)にリンクしています</t>
        </r>
      </text>
    </comment>
    <comment ref="AA4" authorId="0" shapeId="0">
      <text>
        <r>
          <rPr>
            <b/>
            <sz val="9"/>
            <color indexed="81"/>
            <rFont val="MS P ゴシック"/>
            <family val="3"/>
            <charset val="128"/>
          </rPr>
          <t>番号で様式第２号１(1)にリンクしています</t>
        </r>
      </text>
    </comment>
    <comment ref="AI4" authorId="0" shapeId="0">
      <text>
        <r>
          <rPr>
            <b/>
            <sz val="9"/>
            <color indexed="81"/>
            <rFont val="MS P ゴシック"/>
            <family val="3"/>
            <charset val="128"/>
          </rPr>
          <t>番号で様式第２号１(1)にリンクしています</t>
        </r>
      </text>
    </comment>
    <comment ref="AQ4" authorId="0" shapeId="0">
      <text>
        <r>
          <rPr>
            <b/>
            <sz val="9"/>
            <color indexed="81"/>
            <rFont val="MS P ゴシック"/>
            <family val="3"/>
            <charset val="128"/>
          </rPr>
          <t>番号で様式第２号１(1)にリンクしています</t>
        </r>
      </text>
    </comment>
    <comment ref="AY4" authorId="0" shapeId="0">
      <text>
        <r>
          <rPr>
            <b/>
            <sz val="9"/>
            <color indexed="81"/>
            <rFont val="MS P ゴシック"/>
            <family val="3"/>
            <charset val="128"/>
          </rPr>
          <t>番号で様式第２号１(1)にリンクしています</t>
        </r>
      </text>
    </comment>
    <comment ref="BG4" authorId="0" shapeId="0">
      <text>
        <r>
          <rPr>
            <b/>
            <sz val="9"/>
            <color indexed="81"/>
            <rFont val="MS P ゴシック"/>
            <family val="3"/>
            <charset val="128"/>
          </rPr>
          <t>番号で様式第２号１(1)にリンクしています</t>
        </r>
      </text>
    </comment>
    <comment ref="BO4" authorId="0" shapeId="0">
      <text>
        <r>
          <rPr>
            <b/>
            <sz val="9"/>
            <color indexed="81"/>
            <rFont val="MS P ゴシック"/>
            <family val="3"/>
            <charset val="128"/>
          </rPr>
          <t>番号で様式第２号１(1)にリンクしています</t>
        </r>
      </text>
    </comment>
    <comment ref="BW4" authorId="0" shapeId="0">
      <text>
        <r>
          <rPr>
            <b/>
            <sz val="9"/>
            <color indexed="81"/>
            <rFont val="MS P ゴシック"/>
            <family val="3"/>
            <charset val="128"/>
          </rPr>
          <t>番号で様式第２号１(1)にリンクしています</t>
        </r>
      </text>
    </comment>
    <comment ref="C5" authorId="0" shapeId="0">
      <text>
        <r>
          <rPr>
            <b/>
            <sz val="9"/>
            <color indexed="81"/>
            <rFont val="MS P ゴシック"/>
            <family val="3"/>
            <charset val="128"/>
          </rPr>
          <t>番号で様式第２号１(1)にリンクしています</t>
        </r>
      </text>
    </comment>
    <comment ref="K5" authorId="0" shapeId="0">
      <text>
        <r>
          <rPr>
            <b/>
            <sz val="9"/>
            <color indexed="81"/>
            <rFont val="MS P ゴシック"/>
            <family val="3"/>
            <charset val="128"/>
          </rPr>
          <t>番号で様式第２号１(1)にリンクしています</t>
        </r>
      </text>
    </comment>
    <comment ref="S5" authorId="0" shapeId="0">
      <text>
        <r>
          <rPr>
            <b/>
            <sz val="9"/>
            <color indexed="81"/>
            <rFont val="MS P ゴシック"/>
            <family val="3"/>
            <charset val="128"/>
          </rPr>
          <t>番号で様式第２号１(1)にリンクしています</t>
        </r>
      </text>
    </comment>
    <comment ref="AA5" authorId="0" shapeId="0">
      <text>
        <r>
          <rPr>
            <b/>
            <sz val="9"/>
            <color indexed="81"/>
            <rFont val="MS P ゴシック"/>
            <family val="3"/>
            <charset val="128"/>
          </rPr>
          <t>番号で様式第２号１(1)にリンクしています</t>
        </r>
      </text>
    </comment>
    <comment ref="AI5" authorId="0" shapeId="0">
      <text>
        <r>
          <rPr>
            <b/>
            <sz val="9"/>
            <color indexed="81"/>
            <rFont val="MS P ゴシック"/>
            <family val="3"/>
            <charset val="128"/>
          </rPr>
          <t>番号で様式第２号１(1)にリンクしています</t>
        </r>
      </text>
    </comment>
    <comment ref="AQ5" authorId="0" shapeId="0">
      <text>
        <r>
          <rPr>
            <b/>
            <sz val="9"/>
            <color indexed="81"/>
            <rFont val="MS P ゴシック"/>
            <family val="3"/>
            <charset val="128"/>
          </rPr>
          <t>番号で様式第２号１(1)にリンクしています</t>
        </r>
      </text>
    </comment>
    <comment ref="AY5" authorId="0" shapeId="0">
      <text>
        <r>
          <rPr>
            <b/>
            <sz val="9"/>
            <color indexed="81"/>
            <rFont val="MS P ゴシック"/>
            <family val="3"/>
            <charset val="128"/>
          </rPr>
          <t>番号で様式第２号１(1)にリンクしています</t>
        </r>
      </text>
    </comment>
    <comment ref="BG5" authorId="0" shapeId="0">
      <text>
        <r>
          <rPr>
            <b/>
            <sz val="9"/>
            <color indexed="81"/>
            <rFont val="MS P ゴシック"/>
            <family val="3"/>
            <charset val="128"/>
          </rPr>
          <t>番号で様式第２号１(1)にリンクしています</t>
        </r>
      </text>
    </comment>
    <comment ref="BO5" authorId="0" shapeId="0">
      <text>
        <r>
          <rPr>
            <b/>
            <sz val="9"/>
            <color indexed="81"/>
            <rFont val="MS P ゴシック"/>
            <family val="3"/>
            <charset val="128"/>
          </rPr>
          <t>番号で様式第２号１(1)にリンクしています</t>
        </r>
      </text>
    </comment>
    <comment ref="BW5" authorId="0" shapeId="0">
      <text>
        <r>
          <rPr>
            <b/>
            <sz val="9"/>
            <color indexed="81"/>
            <rFont val="MS P ゴシック"/>
            <family val="3"/>
            <charset val="128"/>
          </rPr>
          <t>番号で様式第２号１(1)にリンクしています</t>
        </r>
      </text>
    </comment>
    <comment ref="F6" authorId="0" shapeId="0">
      <text>
        <r>
          <rPr>
            <b/>
            <sz val="9"/>
            <color indexed="81"/>
            <rFont val="MS P ゴシック"/>
            <family val="3"/>
            <charset val="128"/>
          </rPr>
          <t>過去の採択回数を入力してください</t>
        </r>
      </text>
    </comment>
    <comment ref="N6" authorId="0" shapeId="0">
      <text>
        <r>
          <rPr>
            <b/>
            <sz val="9"/>
            <color indexed="81"/>
            <rFont val="MS P ゴシック"/>
            <family val="3"/>
            <charset val="128"/>
          </rPr>
          <t>過去の採択回数を入力してください</t>
        </r>
      </text>
    </comment>
    <comment ref="V6" authorId="0" shapeId="0">
      <text>
        <r>
          <rPr>
            <b/>
            <sz val="9"/>
            <color indexed="81"/>
            <rFont val="MS P ゴシック"/>
            <family val="3"/>
            <charset val="128"/>
          </rPr>
          <t>過去の採択回数を入力してください</t>
        </r>
      </text>
    </comment>
    <comment ref="AD6" authorId="0" shapeId="0">
      <text>
        <r>
          <rPr>
            <b/>
            <sz val="9"/>
            <color indexed="81"/>
            <rFont val="MS P ゴシック"/>
            <family val="3"/>
            <charset val="128"/>
          </rPr>
          <t>過去の採択回数を入力してください</t>
        </r>
      </text>
    </comment>
    <comment ref="AL6" authorId="0" shapeId="0">
      <text>
        <r>
          <rPr>
            <b/>
            <sz val="9"/>
            <color indexed="81"/>
            <rFont val="MS P ゴシック"/>
            <family val="3"/>
            <charset val="128"/>
          </rPr>
          <t>過去の採択回数を入力してください</t>
        </r>
      </text>
    </comment>
    <comment ref="AT6" authorId="0" shapeId="0">
      <text>
        <r>
          <rPr>
            <b/>
            <sz val="9"/>
            <color indexed="81"/>
            <rFont val="MS P ゴシック"/>
            <family val="3"/>
            <charset val="128"/>
          </rPr>
          <t>過去の採択回数を入力してください</t>
        </r>
      </text>
    </comment>
    <comment ref="BB6" authorId="0" shapeId="0">
      <text>
        <r>
          <rPr>
            <b/>
            <sz val="9"/>
            <color indexed="81"/>
            <rFont val="MS P ゴシック"/>
            <family val="3"/>
            <charset val="128"/>
          </rPr>
          <t>過去の採択回数を入力してください</t>
        </r>
      </text>
    </comment>
    <comment ref="BJ6" authorId="0" shapeId="0">
      <text>
        <r>
          <rPr>
            <b/>
            <sz val="9"/>
            <color indexed="81"/>
            <rFont val="MS P ゴシック"/>
            <family val="3"/>
            <charset val="128"/>
          </rPr>
          <t>過去の採択回数を入力してください</t>
        </r>
      </text>
    </comment>
    <comment ref="BR6" authorId="0" shapeId="0">
      <text>
        <r>
          <rPr>
            <b/>
            <sz val="9"/>
            <color indexed="81"/>
            <rFont val="MS P ゴシック"/>
            <family val="3"/>
            <charset val="128"/>
          </rPr>
          <t>過去の採択回数を入力してください</t>
        </r>
      </text>
    </comment>
    <comment ref="BZ6" authorId="0" shapeId="0">
      <text>
        <r>
          <rPr>
            <b/>
            <sz val="9"/>
            <color indexed="81"/>
            <rFont val="MS P ゴシック"/>
            <family val="3"/>
            <charset val="128"/>
          </rPr>
          <t>過去の採択回数を入力してください</t>
        </r>
      </text>
    </comment>
    <comment ref="C17" authorId="0" shapeId="0">
      <text>
        <r>
          <rPr>
            <b/>
            <sz val="9"/>
            <color indexed="81"/>
            <rFont val="MS P ゴシック"/>
            <family val="3"/>
            <charset val="128"/>
          </rPr>
          <t>プルダウンから選択してください</t>
        </r>
      </text>
    </comment>
    <comment ref="H17" authorId="0" shapeId="0">
      <text>
        <r>
          <rPr>
            <b/>
            <sz val="9"/>
            <color indexed="81"/>
            <rFont val="MS P ゴシック"/>
            <family val="3"/>
            <charset val="128"/>
          </rPr>
          <t>直近5年間の参加回数を入力してください</t>
        </r>
      </text>
    </comment>
    <comment ref="K17" authorId="0" shapeId="0">
      <text>
        <r>
          <rPr>
            <b/>
            <sz val="9"/>
            <color indexed="81"/>
            <rFont val="MS P ゴシック"/>
            <family val="3"/>
            <charset val="128"/>
          </rPr>
          <t>プルダウンから選択してください</t>
        </r>
      </text>
    </comment>
    <comment ref="P17" authorId="0" shapeId="0">
      <text>
        <r>
          <rPr>
            <b/>
            <sz val="9"/>
            <color indexed="81"/>
            <rFont val="MS P ゴシック"/>
            <family val="3"/>
            <charset val="128"/>
          </rPr>
          <t>直近5年間の参加回数を入力してください</t>
        </r>
      </text>
    </comment>
    <comment ref="S17" authorId="0" shapeId="0">
      <text>
        <r>
          <rPr>
            <b/>
            <sz val="9"/>
            <color indexed="81"/>
            <rFont val="MS P ゴシック"/>
            <family val="3"/>
            <charset val="128"/>
          </rPr>
          <t>プルダウンから選択してください</t>
        </r>
      </text>
    </comment>
    <comment ref="X17" authorId="0" shapeId="0">
      <text>
        <r>
          <rPr>
            <b/>
            <sz val="9"/>
            <color indexed="81"/>
            <rFont val="MS P ゴシック"/>
            <family val="3"/>
            <charset val="128"/>
          </rPr>
          <t>直近5年間の参加回数を入力してください</t>
        </r>
      </text>
    </comment>
    <comment ref="AA17" authorId="0" shapeId="0">
      <text>
        <r>
          <rPr>
            <b/>
            <sz val="9"/>
            <color indexed="81"/>
            <rFont val="MS P ゴシック"/>
            <family val="3"/>
            <charset val="128"/>
          </rPr>
          <t>プルダウンから選択してください</t>
        </r>
      </text>
    </comment>
    <comment ref="AF17" authorId="0" shapeId="0">
      <text>
        <r>
          <rPr>
            <b/>
            <sz val="9"/>
            <color indexed="81"/>
            <rFont val="MS P ゴシック"/>
            <family val="3"/>
            <charset val="128"/>
          </rPr>
          <t>直近5年間の参加回数を入力してください</t>
        </r>
      </text>
    </comment>
    <comment ref="AI17" authorId="0" shapeId="0">
      <text>
        <r>
          <rPr>
            <b/>
            <sz val="9"/>
            <color indexed="81"/>
            <rFont val="MS P ゴシック"/>
            <family val="3"/>
            <charset val="128"/>
          </rPr>
          <t>プルダウンから選択してください</t>
        </r>
      </text>
    </comment>
    <comment ref="AN17" authorId="0" shapeId="0">
      <text>
        <r>
          <rPr>
            <b/>
            <sz val="9"/>
            <color indexed="81"/>
            <rFont val="MS P ゴシック"/>
            <family val="3"/>
            <charset val="128"/>
          </rPr>
          <t>直近5年間の参加回数を入力してください</t>
        </r>
      </text>
    </comment>
    <comment ref="AQ17" authorId="0" shapeId="0">
      <text>
        <r>
          <rPr>
            <b/>
            <sz val="9"/>
            <color indexed="81"/>
            <rFont val="MS P ゴシック"/>
            <family val="3"/>
            <charset val="128"/>
          </rPr>
          <t>プルダウンから選択してください</t>
        </r>
      </text>
    </comment>
    <comment ref="AV17" authorId="0" shapeId="0">
      <text>
        <r>
          <rPr>
            <b/>
            <sz val="9"/>
            <color indexed="81"/>
            <rFont val="MS P ゴシック"/>
            <family val="3"/>
            <charset val="128"/>
          </rPr>
          <t>直近5年間の参加回数を入力してください</t>
        </r>
      </text>
    </comment>
    <comment ref="AY17" authorId="0" shapeId="0">
      <text>
        <r>
          <rPr>
            <b/>
            <sz val="9"/>
            <color indexed="81"/>
            <rFont val="MS P ゴシック"/>
            <family val="3"/>
            <charset val="128"/>
          </rPr>
          <t>プルダウンから選択してください</t>
        </r>
      </text>
    </comment>
    <comment ref="BD17" authorId="0" shapeId="0">
      <text>
        <r>
          <rPr>
            <b/>
            <sz val="9"/>
            <color indexed="81"/>
            <rFont val="MS P ゴシック"/>
            <family val="3"/>
            <charset val="128"/>
          </rPr>
          <t>直近5年間の参加回数を入力してください</t>
        </r>
      </text>
    </comment>
    <comment ref="BG17" authorId="0" shapeId="0">
      <text>
        <r>
          <rPr>
            <b/>
            <sz val="9"/>
            <color indexed="81"/>
            <rFont val="MS P ゴシック"/>
            <family val="3"/>
            <charset val="128"/>
          </rPr>
          <t>プルダウンから選択してください</t>
        </r>
      </text>
    </comment>
    <comment ref="BL17" authorId="0" shapeId="0">
      <text>
        <r>
          <rPr>
            <b/>
            <sz val="9"/>
            <color indexed="81"/>
            <rFont val="MS P ゴシック"/>
            <family val="3"/>
            <charset val="128"/>
          </rPr>
          <t>直近5年間の参加回数を入力してください</t>
        </r>
      </text>
    </comment>
    <comment ref="BO17" authorId="0" shapeId="0">
      <text>
        <r>
          <rPr>
            <b/>
            <sz val="9"/>
            <color indexed="81"/>
            <rFont val="MS P ゴシック"/>
            <family val="3"/>
            <charset val="128"/>
          </rPr>
          <t>プルダウンから選択してください</t>
        </r>
      </text>
    </comment>
    <comment ref="BT17" authorId="0" shapeId="0">
      <text>
        <r>
          <rPr>
            <b/>
            <sz val="9"/>
            <color indexed="81"/>
            <rFont val="MS P ゴシック"/>
            <family val="3"/>
            <charset val="128"/>
          </rPr>
          <t>直近5年間の参加回数を入力してください</t>
        </r>
      </text>
    </comment>
    <comment ref="BW17" authorId="0" shapeId="0">
      <text>
        <r>
          <rPr>
            <b/>
            <sz val="9"/>
            <color indexed="81"/>
            <rFont val="MS P ゴシック"/>
            <family val="3"/>
            <charset val="128"/>
          </rPr>
          <t>プルダウンから選択してください</t>
        </r>
      </text>
    </comment>
    <comment ref="CB17" authorId="0" shapeId="0">
      <text>
        <r>
          <rPr>
            <b/>
            <sz val="9"/>
            <color indexed="81"/>
            <rFont val="MS P ゴシック"/>
            <family val="3"/>
            <charset val="128"/>
          </rPr>
          <t>直近5年間の参加回数を入力してください</t>
        </r>
      </text>
    </comment>
    <comment ref="E22" authorId="0" shapeId="0">
      <text>
        <r>
          <rPr>
            <b/>
            <sz val="9"/>
            <color indexed="81"/>
            <rFont val="MS P ゴシック"/>
            <family val="3"/>
            <charset val="128"/>
          </rPr>
          <t>プルダウンから選択してください</t>
        </r>
      </text>
    </comment>
    <comment ref="G22" authorId="0" shapeId="0">
      <text>
        <r>
          <rPr>
            <b/>
            <sz val="9"/>
            <color indexed="81"/>
            <rFont val="MS P ゴシック"/>
            <family val="3"/>
            <charset val="128"/>
          </rPr>
          <t>プルダウンから選択してください</t>
        </r>
      </text>
    </comment>
    <comment ref="M22" authorId="0" shapeId="0">
      <text>
        <r>
          <rPr>
            <b/>
            <sz val="9"/>
            <color indexed="81"/>
            <rFont val="MS P ゴシック"/>
            <family val="3"/>
            <charset val="128"/>
          </rPr>
          <t>プルダウンから選択してください</t>
        </r>
      </text>
    </comment>
    <comment ref="O22" authorId="0" shapeId="0">
      <text>
        <r>
          <rPr>
            <b/>
            <sz val="9"/>
            <color indexed="81"/>
            <rFont val="MS P ゴシック"/>
            <family val="3"/>
            <charset val="128"/>
          </rPr>
          <t>プルダウンから選択してください</t>
        </r>
      </text>
    </comment>
    <comment ref="U22" authorId="0" shapeId="0">
      <text>
        <r>
          <rPr>
            <b/>
            <sz val="9"/>
            <color indexed="81"/>
            <rFont val="MS P ゴシック"/>
            <family val="3"/>
            <charset val="128"/>
          </rPr>
          <t>プルダウンから選択してください</t>
        </r>
      </text>
    </comment>
    <comment ref="W22" authorId="0" shapeId="0">
      <text>
        <r>
          <rPr>
            <b/>
            <sz val="9"/>
            <color indexed="81"/>
            <rFont val="MS P ゴシック"/>
            <family val="3"/>
            <charset val="128"/>
          </rPr>
          <t>プルダウンから選択してください</t>
        </r>
      </text>
    </comment>
    <comment ref="AC22" authorId="0" shapeId="0">
      <text>
        <r>
          <rPr>
            <b/>
            <sz val="9"/>
            <color indexed="81"/>
            <rFont val="MS P ゴシック"/>
            <family val="3"/>
            <charset val="128"/>
          </rPr>
          <t>プルダウンから選択してください</t>
        </r>
      </text>
    </comment>
    <comment ref="AE22" authorId="0" shapeId="0">
      <text>
        <r>
          <rPr>
            <b/>
            <sz val="9"/>
            <color indexed="81"/>
            <rFont val="MS P ゴシック"/>
            <family val="3"/>
            <charset val="128"/>
          </rPr>
          <t>プルダウンから選択してください</t>
        </r>
      </text>
    </comment>
    <comment ref="AK22" authorId="0" shapeId="0">
      <text>
        <r>
          <rPr>
            <b/>
            <sz val="9"/>
            <color indexed="81"/>
            <rFont val="MS P ゴシック"/>
            <family val="3"/>
            <charset val="128"/>
          </rPr>
          <t>プルダウンから選択してください</t>
        </r>
      </text>
    </comment>
    <comment ref="AM22" authorId="0" shapeId="0">
      <text>
        <r>
          <rPr>
            <b/>
            <sz val="9"/>
            <color indexed="81"/>
            <rFont val="MS P ゴシック"/>
            <family val="3"/>
            <charset val="128"/>
          </rPr>
          <t>プルダウンから選択してください</t>
        </r>
      </text>
    </comment>
    <comment ref="AS22" authorId="0" shapeId="0">
      <text>
        <r>
          <rPr>
            <b/>
            <sz val="9"/>
            <color indexed="81"/>
            <rFont val="MS P ゴシック"/>
            <family val="3"/>
            <charset val="128"/>
          </rPr>
          <t>プルダウンから選択してください</t>
        </r>
      </text>
    </comment>
    <comment ref="AU22" authorId="0" shapeId="0">
      <text>
        <r>
          <rPr>
            <b/>
            <sz val="9"/>
            <color indexed="81"/>
            <rFont val="MS P ゴシック"/>
            <family val="3"/>
            <charset val="128"/>
          </rPr>
          <t>プルダウンから選択してください</t>
        </r>
      </text>
    </comment>
    <comment ref="BA22" authorId="0" shapeId="0">
      <text>
        <r>
          <rPr>
            <b/>
            <sz val="9"/>
            <color indexed="81"/>
            <rFont val="MS P ゴシック"/>
            <family val="3"/>
            <charset val="128"/>
          </rPr>
          <t>プルダウンから選択してください</t>
        </r>
      </text>
    </comment>
    <comment ref="BC22" authorId="0" shapeId="0">
      <text>
        <r>
          <rPr>
            <b/>
            <sz val="9"/>
            <color indexed="81"/>
            <rFont val="MS P ゴシック"/>
            <family val="3"/>
            <charset val="128"/>
          </rPr>
          <t>プルダウンから選択してください</t>
        </r>
      </text>
    </comment>
    <comment ref="BI22" authorId="0" shapeId="0">
      <text>
        <r>
          <rPr>
            <b/>
            <sz val="9"/>
            <color indexed="81"/>
            <rFont val="MS P ゴシック"/>
            <family val="3"/>
            <charset val="128"/>
          </rPr>
          <t>プルダウンから選択してください</t>
        </r>
      </text>
    </comment>
    <comment ref="BK22" authorId="0" shapeId="0">
      <text>
        <r>
          <rPr>
            <b/>
            <sz val="9"/>
            <color indexed="81"/>
            <rFont val="MS P ゴシック"/>
            <family val="3"/>
            <charset val="128"/>
          </rPr>
          <t>プルダウンから選択してください</t>
        </r>
      </text>
    </comment>
    <comment ref="BQ22" authorId="0" shapeId="0">
      <text>
        <r>
          <rPr>
            <b/>
            <sz val="9"/>
            <color indexed="81"/>
            <rFont val="MS P ゴシック"/>
            <family val="3"/>
            <charset val="128"/>
          </rPr>
          <t>プルダウンから選択してください</t>
        </r>
      </text>
    </comment>
    <comment ref="BS22" authorId="0" shapeId="0">
      <text>
        <r>
          <rPr>
            <b/>
            <sz val="9"/>
            <color indexed="81"/>
            <rFont val="MS P ゴシック"/>
            <family val="3"/>
            <charset val="128"/>
          </rPr>
          <t>プルダウンから選択してください</t>
        </r>
      </text>
    </comment>
    <comment ref="BY22" authorId="0" shapeId="0">
      <text>
        <r>
          <rPr>
            <b/>
            <sz val="9"/>
            <color indexed="81"/>
            <rFont val="MS P ゴシック"/>
            <family val="3"/>
            <charset val="128"/>
          </rPr>
          <t>プルダウンから選択してください</t>
        </r>
      </text>
    </comment>
    <comment ref="CA22" authorId="0" shapeId="0">
      <text>
        <r>
          <rPr>
            <b/>
            <sz val="9"/>
            <color indexed="81"/>
            <rFont val="MS P ゴシック"/>
            <family val="3"/>
            <charset val="128"/>
          </rPr>
          <t>プルダウンから選択してください</t>
        </r>
      </text>
    </comment>
    <comment ref="C28" authorId="0" shapeId="0">
      <text>
        <r>
          <rPr>
            <b/>
            <sz val="9"/>
            <color indexed="81"/>
            <rFont val="MS P ゴシック"/>
            <family val="3"/>
            <charset val="128"/>
          </rPr>
          <t>プルダウンから選択してください</t>
        </r>
      </text>
    </comment>
    <comment ref="K28" authorId="0" shapeId="0">
      <text>
        <r>
          <rPr>
            <b/>
            <sz val="9"/>
            <color indexed="81"/>
            <rFont val="MS P ゴシック"/>
            <family val="3"/>
            <charset val="128"/>
          </rPr>
          <t>プルダウンから選択してください</t>
        </r>
      </text>
    </comment>
    <comment ref="S28" authorId="0" shapeId="0">
      <text>
        <r>
          <rPr>
            <b/>
            <sz val="9"/>
            <color indexed="81"/>
            <rFont val="MS P ゴシック"/>
            <family val="3"/>
            <charset val="128"/>
          </rPr>
          <t>プルダウンから選択してください</t>
        </r>
      </text>
    </comment>
    <comment ref="AA28" authorId="0" shapeId="0">
      <text>
        <r>
          <rPr>
            <b/>
            <sz val="9"/>
            <color indexed="81"/>
            <rFont val="MS P ゴシック"/>
            <family val="3"/>
            <charset val="128"/>
          </rPr>
          <t>プルダウンから選択してください</t>
        </r>
      </text>
    </comment>
    <comment ref="AI28" authorId="0" shapeId="0">
      <text>
        <r>
          <rPr>
            <b/>
            <sz val="9"/>
            <color indexed="81"/>
            <rFont val="MS P ゴシック"/>
            <family val="3"/>
            <charset val="128"/>
          </rPr>
          <t>プルダウンから選択してください</t>
        </r>
      </text>
    </comment>
    <comment ref="AQ28" authorId="0" shapeId="0">
      <text>
        <r>
          <rPr>
            <b/>
            <sz val="9"/>
            <color indexed="81"/>
            <rFont val="MS P ゴシック"/>
            <family val="3"/>
            <charset val="128"/>
          </rPr>
          <t>プルダウンから選択してください</t>
        </r>
      </text>
    </comment>
    <comment ref="AY28" authorId="0" shapeId="0">
      <text>
        <r>
          <rPr>
            <b/>
            <sz val="9"/>
            <color indexed="81"/>
            <rFont val="MS P ゴシック"/>
            <family val="3"/>
            <charset val="128"/>
          </rPr>
          <t>プルダウンから選択してください</t>
        </r>
      </text>
    </comment>
    <comment ref="BG28" authorId="0" shapeId="0">
      <text>
        <r>
          <rPr>
            <b/>
            <sz val="9"/>
            <color indexed="81"/>
            <rFont val="MS P ゴシック"/>
            <family val="3"/>
            <charset val="128"/>
          </rPr>
          <t>プルダウンから選択してください</t>
        </r>
      </text>
    </comment>
    <comment ref="BO28" authorId="0" shapeId="0">
      <text>
        <r>
          <rPr>
            <b/>
            <sz val="9"/>
            <color indexed="81"/>
            <rFont val="MS P ゴシック"/>
            <family val="3"/>
            <charset val="128"/>
          </rPr>
          <t>プルダウンから選択してください</t>
        </r>
      </text>
    </comment>
    <comment ref="BW28" authorId="0" shapeId="0">
      <text>
        <r>
          <rPr>
            <b/>
            <sz val="9"/>
            <color indexed="81"/>
            <rFont val="MS P ゴシック"/>
            <family val="3"/>
            <charset val="128"/>
          </rPr>
          <t>プルダウンから選択してください</t>
        </r>
      </text>
    </comment>
    <comment ref="H33" authorId="0" shapeId="0">
      <text>
        <r>
          <rPr>
            <b/>
            <sz val="9"/>
            <color indexed="81"/>
            <rFont val="MS P ゴシック"/>
            <family val="3"/>
            <charset val="128"/>
          </rPr>
          <t>参加したスタッフ1名の氏名を入力してください</t>
        </r>
      </text>
    </comment>
    <comment ref="P33" authorId="0" shapeId="0">
      <text>
        <r>
          <rPr>
            <b/>
            <sz val="9"/>
            <color indexed="81"/>
            <rFont val="MS P ゴシック"/>
            <family val="3"/>
            <charset val="128"/>
          </rPr>
          <t>参加したスタッフ1名の氏名を入力してください</t>
        </r>
      </text>
    </comment>
    <comment ref="X33" authorId="0" shapeId="0">
      <text>
        <r>
          <rPr>
            <b/>
            <sz val="9"/>
            <color indexed="81"/>
            <rFont val="MS P ゴシック"/>
            <family val="3"/>
            <charset val="128"/>
          </rPr>
          <t>参加したスタッフ1名の氏名を入力してください</t>
        </r>
      </text>
    </comment>
    <comment ref="AF33" authorId="0" shapeId="0">
      <text>
        <r>
          <rPr>
            <b/>
            <sz val="9"/>
            <color indexed="81"/>
            <rFont val="MS P ゴシック"/>
            <family val="3"/>
            <charset val="128"/>
          </rPr>
          <t>参加したスタッフ1名の氏名を入力してください</t>
        </r>
      </text>
    </comment>
    <comment ref="AN33" authorId="0" shapeId="0">
      <text>
        <r>
          <rPr>
            <b/>
            <sz val="9"/>
            <color indexed="81"/>
            <rFont val="MS P ゴシック"/>
            <family val="3"/>
            <charset val="128"/>
          </rPr>
          <t>参加したスタッフ1名の氏名を入力してください</t>
        </r>
      </text>
    </comment>
    <comment ref="AV33" authorId="0" shapeId="0">
      <text>
        <r>
          <rPr>
            <b/>
            <sz val="9"/>
            <color indexed="81"/>
            <rFont val="MS P ゴシック"/>
            <family val="3"/>
            <charset val="128"/>
          </rPr>
          <t>参加したスタッフ1名の氏名を入力してください</t>
        </r>
      </text>
    </comment>
    <comment ref="BD33" authorId="0" shapeId="0">
      <text>
        <r>
          <rPr>
            <b/>
            <sz val="9"/>
            <color indexed="81"/>
            <rFont val="MS P ゴシック"/>
            <family val="3"/>
            <charset val="128"/>
          </rPr>
          <t>参加したスタッフ1名の氏名を入力してください</t>
        </r>
      </text>
    </comment>
    <comment ref="BL33" authorId="0" shapeId="0">
      <text>
        <r>
          <rPr>
            <b/>
            <sz val="9"/>
            <color indexed="81"/>
            <rFont val="MS P ゴシック"/>
            <family val="3"/>
            <charset val="128"/>
          </rPr>
          <t>参加したスタッフ1名の氏名を入力してください</t>
        </r>
      </text>
    </comment>
    <comment ref="BT33" authorId="0" shapeId="0">
      <text>
        <r>
          <rPr>
            <b/>
            <sz val="9"/>
            <color indexed="81"/>
            <rFont val="MS P ゴシック"/>
            <family val="3"/>
            <charset val="128"/>
          </rPr>
          <t>参加したスタッフ1名の氏名を入力してください</t>
        </r>
      </text>
    </comment>
    <comment ref="CB33" authorId="0" shapeId="0">
      <text>
        <r>
          <rPr>
            <b/>
            <sz val="9"/>
            <color indexed="81"/>
            <rFont val="MS P ゴシック"/>
            <family val="3"/>
            <charset val="128"/>
          </rPr>
          <t>参加したスタッフ1名の氏名を入力してください</t>
        </r>
      </text>
    </comment>
    <comment ref="C36" authorId="0" shapeId="0">
      <text>
        <r>
          <rPr>
            <b/>
            <sz val="9"/>
            <color indexed="81"/>
            <rFont val="MS P ゴシック"/>
            <family val="3"/>
            <charset val="128"/>
          </rPr>
          <t>事業開始日を入力してください</t>
        </r>
      </text>
    </comment>
    <comment ref="F36" authorId="0" shapeId="0">
      <text>
        <r>
          <rPr>
            <b/>
            <sz val="9"/>
            <color indexed="81"/>
            <rFont val="MS P ゴシック"/>
            <family val="3"/>
            <charset val="128"/>
          </rPr>
          <t>事業終了予定日を入力してください</t>
        </r>
      </text>
    </comment>
    <comment ref="K36" authorId="0" shapeId="0">
      <text>
        <r>
          <rPr>
            <b/>
            <sz val="9"/>
            <color indexed="81"/>
            <rFont val="MS P ゴシック"/>
            <family val="3"/>
            <charset val="128"/>
          </rPr>
          <t>事業開始日を入力してください</t>
        </r>
      </text>
    </comment>
    <comment ref="N36" authorId="0" shapeId="0">
      <text>
        <r>
          <rPr>
            <b/>
            <sz val="9"/>
            <color indexed="81"/>
            <rFont val="MS P ゴシック"/>
            <family val="3"/>
            <charset val="128"/>
          </rPr>
          <t>事業終了予定日を入力してください</t>
        </r>
      </text>
    </comment>
    <comment ref="S36" authorId="0" shapeId="0">
      <text>
        <r>
          <rPr>
            <b/>
            <sz val="9"/>
            <color indexed="81"/>
            <rFont val="MS P ゴシック"/>
            <family val="3"/>
            <charset val="128"/>
          </rPr>
          <t>事業開始日を入力してください</t>
        </r>
      </text>
    </comment>
    <comment ref="V36" authorId="0" shapeId="0">
      <text>
        <r>
          <rPr>
            <b/>
            <sz val="9"/>
            <color indexed="81"/>
            <rFont val="MS P ゴシック"/>
            <family val="3"/>
            <charset val="128"/>
          </rPr>
          <t>事業終了予定日を入力してください</t>
        </r>
      </text>
    </comment>
    <comment ref="AA36" authorId="0" shapeId="0">
      <text>
        <r>
          <rPr>
            <b/>
            <sz val="9"/>
            <color indexed="81"/>
            <rFont val="MS P ゴシック"/>
            <family val="3"/>
            <charset val="128"/>
          </rPr>
          <t>事業開始日を入力してください</t>
        </r>
      </text>
    </comment>
    <comment ref="AD36" authorId="0" shapeId="0">
      <text>
        <r>
          <rPr>
            <b/>
            <sz val="9"/>
            <color indexed="81"/>
            <rFont val="MS P ゴシック"/>
            <family val="3"/>
            <charset val="128"/>
          </rPr>
          <t>事業終了予定日を入力してください</t>
        </r>
      </text>
    </comment>
    <comment ref="AI36" authorId="0" shapeId="0">
      <text>
        <r>
          <rPr>
            <b/>
            <sz val="9"/>
            <color indexed="81"/>
            <rFont val="MS P ゴシック"/>
            <family val="3"/>
            <charset val="128"/>
          </rPr>
          <t>事業開始日を入力してください</t>
        </r>
      </text>
    </comment>
    <comment ref="AL36" authorId="0" shapeId="0">
      <text>
        <r>
          <rPr>
            <b/>
            <sz val="9"/>
            <color indexed="81"/>
            <rFont val="MS P ゴシック"/>
            <family val="3"/>
            <charset val="128"/>
          </rPr>
          <t>事業終了予定日を入力してください</t>
        </r>
      </text>
    </comment>
    <comment ref="AQ36" authorId="0" shapeId="0">
      <text>
        <r>
          <rPr>
            <b/>
            <sz val="9"/>
            <color indexed="81"/>
            <rFont val="MS P ゴシック"/>
            <family val="3"/>
            <charset val="128"/>
          </rPr>
          <t>事業開始日を入力してください</t>
        </r>
      </text>
    </comment>
    <comment ref="AT36" authorId="0" shapeId="0">
      <text>
        <r>
          <rPr>
            <b/>
            <sz val="9"/>
            <color indexed="81"/>
            <rFont val="MS P ゴシック"/>
            <family val="3"/>
            <charset val="128"/>
          </rPr>
          <t>事業終了予定日を入力してください</t>
        </r>
      </text>
    </comment>
    <comment ref="AY36" authorId="0" shapeId="0">
      <text>
        <r>
          <rPr>
            <b/>
            <sz val="9"/>
            <color indexed="81"/>
            <rFont val="MS P ゴシック"/>
            <family val="3"/>
            <charset val="128"/>
          </rPr>
          <t>事業開始日を入力してください</t>
        </r>
      </text>
    </comment>
    <comment ref="BB36" authorId="0" shapeId="0">
      <text>
        <r>
          <rPr>
            <b/>
            <sz val="9"/>
            <color indexed="81"/>
            <rFont val="MS P ゴシック"/>
            <family val="3"/>
            <charset val="128"/>
          </rPr>
          <t>事業終了予定日を入力してください</t>
        </r>
      </text>
    </comment>
    <comment ref="BG36" authorId="0" shapeId="0">
      <text>
        <r>
          <rPr>
            <b/>
            <sz val="9"/>
            <color indexed="81"/>
            <rFont val="MS P ゴシック"/>
            <family val="3"/>
            <charset val="128"/>
          </rPr>
          <t>事業開始日を入力してください</t>
        </r>
      </text>
    </comment>
    <comment ref="BJ36" authorId="0" shapeId="0">
      <text>
        <r>
          <rPr>
            <b/>
            <sz val="9"/>
            <color indexed="81"/>
            <rFont val="MS P ゴシック"/>
            <family val="3"/>
            <charset val="128"/>
          </rPr>
          <t>事業終了予定日を入力してください</t>
        </r>
      </text>
    </comment>
    <comment ref="BO36" authorId="0" shapeId="0">
      <text>
        <r>
          <rPr>
            <b/>
            <sz val="9"/>
            <color indexed="81"/>
            <rFont val="MS P ゴシック"/>
            <family val="3"/>
            <charset val="128"/>
          </rPr>
          <t>事業開始日を入力してください</t>
        </r>
      </text>
    </comment>
    <comment ref="BR36" authorId="0" shapeId="0">
      <text>
        <r>
          <rPr>
            <b/>
            <sz val="9"/>
            <color indexed="81"/>
            <rFont val="MS P ゴシック"/>
            <family val="3"/>
            <charset val="128"/>
          </rPr>
          <t>事業終了予定日を入力してください</t>
        </r>
      </text>
    </comment>
    <comment ref="BW36" authorId="0" shapeId="0">
      <text>
        <r>
          <rPr>
            <b/>
            <sz val="9"/>
            <color indexed="81"/>
            <rFont val="MS P ゴシック"/>
            <family val="3"/>
            <charset val="128"/>
          </rPr>
          <t>事業開始日を入力してください</t>
        </r>
      </text>
    </comment>
    <comment ref="BZ36" authorId="0" shapeId="0">
      <text>
        <r>
          <rPr>
            <b/>
            <sz val="9"/>
            <color indexed="81"/>
            <rFont val="MS P ゴシック"/>
            <family val="3"/>
            <charset val="128"/>
          </rPr>
          <t>事業終了予定日を入力してください</t>
        </r>
      </text>
    </comment>
  </commentList>
</comments>
</file>

<file path=xl/comments12.xml><?xml version="1.0" encoding="utf-8"?>
<comments xmlns="http://schemas.openxmlformats.org/spreadsheetml/2006/main">
  <authors>
    <author>Windows ユーザー</author>
  </authors>
  <commentList>
    <comment ref="B10" authorId="0" shapeId="0">
      <text>
        <r>
          <rPr>
            <b/>
            <sz val="9"/>
            <color indexed="81"/>
            <rFont val="MS P ゴシック"/>
            <family val="3"/>
            <charset val="128"/>
          </rPr>
          <t>プルダウンから選択してください</t>
        </r>
      </text>
    </comment>
    <comment ref="J10" authorId="0" shapeId="0">
      <text>
        <r>
          <rPr>
            <b/>
            <sz val="9"/>
            <color indexed="81"/>
            <rFont val="MS P ゴシック"/>
            <family val="3"/>
            <charset val="128"/>
          </rPr>
          <t>プルダウンから選択してください</t>
        </r>
      </text>
    </comment>
    <comment ref="R10" authorId="0" shapeId="0">
      <text>
        <r>
          <rPr>
            <b/>
            <sz val="9"/>
            <color indexed="81"/>
            <rFont val="MS P ゴシック"/>
            <family val="3"/>
            <charset val="128"/>
          </rPr>
          <t>プルダウンから選択してください</t>
        </r>
      </text>
    </comment>
    <comment ref="Z10" authorId="0" shapeId="0">
      <text>
        <r>
          <rPr>
            <b/>
            <sz val="9"/>
            <color indexed="81"/>
            <rFont val="MS P ゴシック"/>
            <family val="3"/>
            <charset val="128"/>
          </rPr>
          <t>プルダウンから選択してください</t>
        </r>
      </text>
    </comment>
    <comment ref="AH10" authorId="0" shapeId="0">
      <text>
        <r>
          <rPr>
            <b/>
            <sz val="9"/>
            <color indexed="81"/>
            <rFont val="MS P ゴシック"/>
            <family val="3"/>
            <charset val="128"/>
          </rPr>
          <t>プルダウンから選択してください</t>
        </r>
      </text>
    </comment>
    <comment ref="AP10" authorId="0" shapeId="0">
      <text>
        <r>
          <rPr>
            <b/>
            <sz val="9"/>
            <color indexed="81"/>
            <rFont val="MS P ゴシック"/>
            <family val="3"/>
            <charset val="128"/>
          </rPr>
          <t>プルダウンから選択してください</t>
        </r>
      </text>
    </comment>
    <comment ref="AX10" authorId="0" shapeId="0">
      <text>
        <r>
          <rPr>
            <b/>
            <sz val="9"/>
            <color indexed="81"/>
            <rFont val="MS P ゴシック"/>
            <family val="3"/>
            <charset val="128"/>
          </rPr>
          <t>プルダウンから選択してください</t>
        </r>
      </text>
    </comment>
    <comment ref="BF10" authorId="0" shapeId="0">
      <text>
        <r>
          <rPr>
            <b/>
            <sz val="9"/>
            <color indexed="81"/>
            <rFont val="MS P ゴシック"/>
            <family val="3"/>
            <charset val="128"/>
          </rPr>
          <t>プルダウンから選択してください</t>
        </r>
      </text>
    </comment>
    <comment ref="BN10" authorId="0" shapeId="0">
      <text>
        <r>
          <rPr>
            <b/>
            <sz val="9"/>
            <color indexed="81"/>
            <rFont val="MS P ゴシック"/>
            <family val="3"/>
            <charset val="128"/>
          </rPr>
          <t>プルダウンから選択してください</t>
        </r>
      </text>
    </comment>
    <comment ref="BV10" authorId="0" shapeId="0">
      <text>
        <r>
          <rPr>
            <b/>
            <sz val="9"/>
            <color indexed="81"/>
            <rFont val="MS P ゴシック"/>
            <family val="3"/>
            <charset val="128"/>
          </rPr>
          <t>プルダウンから選択してください</t>
        </r>
      </text>
    </comment>
    <comment ref="B14" authorId="0" shapeId="0">
      <text>
        <r>
          <rPr>
            <b/>
            <sz val="9"/>
            <color indexed="81"/>
            <rFont val="MS P ゴシック"/>
            <family val="3"/>
            <charset val="128"/>
          </rPr>
          <t>プルダウンから選択してください</t>
        </r>
      </text>
    </comment>
    <comment ref="J14" authorId="0" shapeId="0">
      <text>
        <r>
          <rPr>
            <b/>
            <sz val="9"/>
            <color indexed="81"/>
            <rFont val="MS P ゴシック"/>
            <family val="3"/>
            <charset val="128"/>
          </rPr>
          <t>プルダウンから選択してください</t>
        </r>
      </text>
    </comment>
    <comment ref="R14" authorId="0" shapeId="0">
      <text>
        <r>
          <rPr>
            <b/>
            <sz val="9"/>
            <color indexed="81"/>
            <rFont val="MS P ゴシック"/>
            <family val="3"/>
            <charset val="128"/>
          </rPr>
          <t>プルダウンから選択してください</t>
        </r>
      </text>
    </comment>
    <comment ref="Z14" authorId="0" shapeId="0">
      <text>
        <r>
          <rPr>
            <b/>
            <sz val="9"/>
            <color indexed="81"/>
            <rFont val="MS P ゴシック"/>
            <family val="3"/>
            <charset val="128"/>
          </rPr>
          <t>プルダウンから選択してください</t>
        </r>
      </text>
    </comment>
    <comment ref="AH14" authorId="0" shapeId="0">
      <text>
        <r>
          <rPr>
            <b/>
            <sz val="9"/>
            <color indexed="81"/>
            <rFont val="MS P ゴシック"/>
            <family val="3"/>
            <charset val="128"/>
          </rPr>
          <t>プルダウンから選択してください</t>
        </r>
      </text>
    </comment>
    <comment ref="AP14" authorId="0" shapeId="0">
      <text>
        <r>
          <rPr>
            <b/>
            <sz val="9"/>
            <color indexed="81"/>
            <rFont val="MS P ゴシック"/>
            <family val="3"/>
            <charset val="128"/>
          </rPr>
          <t>プルダウンから選択してください</t>
        </r>
      </text>
    </comment>
    <comment ref="AX14" authorId="0" shapeId="0">
      <text>
        <r>
          <rPr>
            <b/>
            <sz val="9"/>
            <color indexed="81"/>
            <rFont val="MS P ゴシック"/>
            <family val="3"/>
            <charset val="128"/>
          </rPr>
          <t>プルダウンから選択してください</t>
        </r>
      </text>
    </comment>
    <comment ref="BF14" authorId="0" shapeId="0">
      <text>
        <r>
          <rPr>
            <b/>
            <sz val="9"/>
            <color indexed="81"/>
            <rFont val="MS P ゴシック"/>
            <family val="3"/>
            <charset val="128"/>
          </rPr>
          <t>プルダウンから選択してください</t>
        </r>
      </text>
    </comment>
    <comment ref="BN14" authorId="0" shapeId="0">
      <text>
        <r>
          <rPr>
            <b/>
            <sz val="9"/>
            <color indexed="81"/>
            <rFont val="MS P ゴシック"/>
            <family val="3"/>
            <charset val="128"/>
          </rPr>
          <t>プルダウンから選択してください</t>
        </r>
      </text>
    </comment>
    <comment ref="BV14" authorId="0" shapeId="0">
      <text>
        <r>
          <rPr>
            <b/>
            <sz val="9"/>
            <color indexed="81"/>
            <rFont val="MS P ゴシック"/>
            <family val="3"/>
            <charset val="128"/>
          </rPr>
          <t>プルダウンから選択してください</t>
        </r>
      </text>
    </comment>
    <comment ref="B17" authorId="0" shapeId="0">
      <text>
        <r>
          <rPr>
            <b/>
            <sz val="9"/>
            <color indexed="81"/>
            <rFont val="MS P ゴシック"/>
            <family val="3"/>
            <charset val="128"/>
          </rPr>
          <t>プルダウンから選択してください</t>
        </r>
      </text>
    </comment>
    <comment ref="J17" authorId="0" shapeId="0">
      <text>
        <r>
          <rPr>
            <b/>
            <sz val="9"/>
            <color indexed="81"/>
            <rFont val="MS P ゴシック"/>
            <family val="3"/>
            <charset val="128"/>
          </rPr>
          <t>プルダウンから選択してください</t>
        </r>
      </text>
    </comment>
    <comment ref="R17" authorId="0" shapeId="0">
      <text>
        <r>
          <rPr>
            <b/>
            <sz val="9"/>
            <color indexed="81"/>
            <rFont val="MS P ゴシック"/>
            <family val="3"/>
            <charset val="128"/>
          </rPr>
          <t>プルダウンから選択してください</t>
        </r>
      </text>
    </comment>
    <comment ref="Z17" authorId="0" shapeId="0">
      <text>
        <r>
          <rPr>
            <b/>
            <sz val="9"/>
            <color indexed="81"/>
            <rFont val="MS P ゴシック"/>
            <family val="3"/>
            <charset val="128"/>
          </rPr>
          <t>プルダウンから選択してください</t>
        </r>
      </text>
    </comment>
    <comment ref="AH17" authorId="0" shapeId="0">
      <text>
        <r>
          <rPr>
            <b/>
            <sz val="9"/>
            <color indexed="81"/>
            <rFont val="MS P ゴシック"/>
            <family val="3"/>
            <charset val="128"/>
          </rPr>
          <t>プルダウンから選択してください</t>
        </r>
      </text>
    </comment>
    <comment ref="AP17" authorId="0" shapeId="0">
      <text>
        <r>
          <rPr>
            <b/>
            <sz val="9"/>
            <color indexed="81"/>
            <rFont val="MS P ゴシック"/>
            <family val="3"/>
            <charset val="128"/>
          </rPr>
          <t>プルダウンから選択してください</t>
        </r>
      </text>
    </comment>
    <comment ref="AX17" authorId="0" shapeId="0">
      <text>
        <r>
          <rPr>
            <b/>
            <sz val="9"/>
            <color indexed="81"/>
            <rFont val="MS P ゴシック"/>
            <family val="3"/>
            <charset val="128"/>
          </rPr>
          <t>プルダウンから選択してください</t>
        </r>
      </text>
    </comment>
    <comment ref="BF17" authorId="0" shapeId="0">
      <text>
        <r>
          <rPr>
            <b/>
            <sz val="9"/>
            <color indexed="81"/>
            <rFont val="MS P ゴシック"/>
            <family val="3"/>
            <charset val="128"/>
          </rPr>
          <t>プルダウンから選択してください</t>
        </r>
      </text>
    </comment>
    <comment ref="BN17" authorId="0" shapeId="0">
      <text>
        <r>
          <rPr>
            <b/>
            <sz val="9"/>
            <color indexed="81"/>
            <rFont val="MS P ゴシック"/>
            <family val="3"/>
            <charset val="128"/>
          </rPr>
          <t>プルダウンから選択してください</t>
        </r>
      </text>
    </comment>
    <comment ref="BV17" authorId="0" shapeId="0">
      <text>
        <r>
          <rPr>
            <b/>
            <sz val="9"/>
            <color indexed="81"/>
            <rFont val="MS P ゴシック"/>
            <family val="3"/>
            <charset val="128"/>
          </rPr>
          <t>プルダウンから選択してください</t>
        </r>
      </text>
    </comment>
    <comment ref="B18" authorId="0" shapeId="0">
      <text>
        <r>
          <rPr>
            <b/>
            <sz val="9"/>
            <color indexed="81"/>
            <rFont val="MS P ゴシック"/>
            <family val="3"/>
            <charset val="128"/>
          </rPr>
          <t>プルダウンから選択してください</t>
        </r>
      </text>
    </comment>
    <comment ref="J18" authorId="0" shapeId="0">
      <text>
        <r>
          <rPr>
            <b/>
            <sz val="9"/>
            <color indexed="81"/>
            <rFont val="MS P ゴシック"/>
            <family val="3"/>
            <charset val="128"/>
          </rPr>
          <t>プルダウンから選択してください</t>
        </r>
      </text>
    </comment>
    <comment ref="R18" authorId="0" shapeId="0">
      <text>
        <r>
          <rPr>
            <b/>
            <sz val="9"/>
            <color indexed="81"/>
            <rFont val="MS P ゴシック"/>
            <family val="3"/>
            <charset val="128"/>
          </rPr>
          <t>プルダウンから選択してください</t>
        </r>
      </text>
    </comment>
    <comment ref="Z18" authorId="0" shapeId="0">
      <text>
        <r>
          <rPr>
            <b/>
            <sz val="9"/>
            <color indexed="81"/>
            <rFont val="MS P ゴシック"/>
            <family val="3"/>
            <charset val="128"/>
          </rPr>
          <t>プルダウンから選択してください</t>
        </r>
      </text>
    </comment>
    <comment ref="AH18" authorId="0" shapeId="0">
      <text>
        <r>
          <rPr>
            <b/>
            <sz val="9"/>
            <color indexed="81"/>
            <rFont val="MS P ゴシック"/>
            <family val="3"/>
            <charset val="128"/>
          </rPr>
          <t>プルダウンから選択してください</t>
        </r>
      </text>
    </comment>
    <comment ref="AP18" authorId="0" shapeId="0">
      <text>
        <r>
          <rPr>
            <b/>
            <sz val="9"/>
            <color indexed="81"/>
            <rFont val="MS P ゴシック"/>
            <family val="3"/>
            <charset val="128"/>
          </rPr>
          <t>プルダウンから選択してください</t>
        </r>
      </text>
    </comment>
    <comment ref="AX18" authorId="0" shapeId="0">
      <text>
        <r>
          <rPr>
            <b/>
            <sz val="9"/>
            <color indexed="81"/>
            <rFont val="MS P ゴシック"/>
            <family val="3"/>
            <charset val="128"/>
          </rPr>
          <t>プルダウンから選択してください</t>
        </r>
      </text>
    </comment>
    <comment ref="BF18" authorId="0" shapeId="0">
      <text>
        <r>
          <rPr>
            <b/>
            <sz val="9"/>
            <color indexed="81"/>
            <rFont val="MS P ゴシック"/>
            <family val="3"/>
            <charset val="128"/>
          </rPr>
          <t>プルダウンから選択してください</t>
        </r>
      </text>
    </comment>
    <comment ref="BN18" authorId="0" shapeId="0">
      <text>
        <r>
          <rPr>
            <b/>
            <sz val="9"/>
            <color indexed="81"/>
            <rFont val="MS P ゴシック"/>
            <family val="3"/>
            <charset val="128"/>
          </rPr>
          <t>プルダウンから選択してください</t>
        </r>
      </text>
    </comment>
    <comment ref="BV18" authorId="0" shapeId="0">
      <text>
        <r>
          <rPr>
            <b/>
            <sz val="9"/>
            <color indexed="81"/>
            <rFont val="MS P ゴシック"/>
            <family val="3"/>
            <charset val="128"/>
          </rPr>
          <t>プルダウンから選択してください</t>
        </r>
      </text>
    </comment>
    <comment ref="B21" authorId="0" shapeId="0">
      <text>
        <r>
          <rPr>
            <b/>
            <sz val="9"/>
            <color indexed="81"/>
            <rFont val="MS P ゴシック"/>
            <family val="3"/>
            <charset val="128"/>
          </rPr>
          <t>プルダウンから選択してください</t>
        </r>
      </text>
    </comment>
    <comment ref="J21" authorId="0" shapeId="0">
      <text>
        <r>
          <rPr>
            <b/>
            <sz val="9"/>
            <color indexed="81"/>
            <rFont val="MS P ゴシック"/>
            <family val="3"/>
            <charset val="128"/>
          </rPr>
          <t>プルダウンから選択してください</t>
        </r>
      </text>
    </comment>
    <comment ref="R21" authorId="0" shapeId="0">
      <text>
        <r>
          <rPr>
            <b/>
            <sz val="9"/>
            <color indexed="81"/>
            <rFont val="MS P ゴシック"/>
            <family val="3"/>
            <charset val="128"/>
          </rPr>
          <t>プルダウンから選択してください</t>
        </r>
      </text>
    </comment>
    <comment ref="Z21" authorId="0" shapeId="0">
      <text>
        <r>
          <rPr>
            <b/>
            <sz val="9"/>
            <color indexed="81"/>
            <rFont val="MS P ゴシック"/>
            <family val="3"/>
            <charset val="128"/>
          </rPr>
          <t>プルダウンから選択してください</t>
        </r>
      </text>
    </comment>
    <comment ref="AH21" authorId="0" shapeId="0">
      <text>
        <r>
          <rPr>
            <b/>
            <sz val="9"/>
            <color indexed="81"/>
            <rFont val="MS P ゴシック"/>
            <family val="3"/>
            <charset val="128"/>
          </rPr>
          <t>プルダウンから選択してください</t>
        </r>
      </text>
    </comment>
    <comment ref="AP21" authorId="0" shapeId="0">
      <text>
        <r>
          <rPr>
            <b/>
            <sz val="9"/>
            <color indexed="81"/>
            <rFont val="MS P ゴシック"/>
            <family val="3"/>
            <charset val="128"/>
          </rPr>
          <t>プルダウンから選択してください</t>
        </r>
      </text>
    </comment>
    <comment ref="AX21" authorId="0" shapeId="0">
      <text>
        <r>
          <rPr>
            <b/>
            <sz val="9"/>
            <color indexed="81"/>
            <rFont val="MS P ゴシック"/>
            <family val="3"/>
            <charset val="128"/>
          </rPr>
          <t>プルダウンから選択してください</t>
        </r>
      </text>
    </comment>
    <comment ref="BF21" authorId="0" shapeId="0">
      <text>
        <r>
          <rPr>
            <b/>
            <sz val="9"/>
            <color indexed="81"/>
            <rFont val="MS P ゴシック"/>
            <family val="3"/>
            <charset val="128"/>
          </rPr>
          <t>プルダウンから選択してください</t>
        </r>
      </text>
    </comment>
    <comment ref="BN21" authorId="0" shapeId="0">
      <text>
        <r>
          <rPr>
            <b/>
            <sz val="9"/>
            <color indexed="81"/>
            <rFont val="MS P ゴシック"/>
            <family val="3"/>
            <charset val="128"/>
          </rPr>
          <t>プルダウンから選択してください</t>
        </r>
      </text>
    </comment>
    <comment ref="BV21" authorId="0" shapeId="0">
      <text>
        <r>
          <rPr>
            <b/>
            <sz val="9"/>
            <color indexed="81"/>
            <rFont val="MS P ゴシック"/>
            <family val="3"/>
            <charset val="128"/>
          </rPr>
          <t>プルダウンから選択してください</t>
        </r>
      </text>
    </comment>
  </commentList>
</comments>
</file>

<file path=xl/comments13.xml><?xml version="1.0" encoding="utf-8"?>
<comments xmlns="http://schemas.openxmlformats.org/spreadsheetml/2006/main">
  <authors>
    <author>Windows ユーザー</author>
  </authors>
  <commentList>
    <comment ref="G6" authorId="0" shapeId="0">
      <text>
        <r>
          <rPr>
            <b/>
            <sz val="9"/>
            <color indexed="81"/>
            <rFont val="MS P ゴシック"/>
            <family val="3"/>
            <charset val="128"/>
          </rPr>
          <t>様式第2号2（4）とリンクしています</t>
        </r>
      </text>
    </comment>
    <comment ref="H6" authorId="0" shapeId="0">
      <text>
        <r>
          <rPr>
            <b/>
            <sz val="9"/>
            <color indexed="81"/>
            <rFont val="MS P ゴシック"/>
            <family val="3"/>
            <charset val="128"/>
          </rPr>
          <t>様式第2号2（4）とリンクしています</t>
        </r>
      </text>
    </comment>
  </commentList>
</comments>
</file>

<file path=xl/comments14.xml><?xml version="1.0" encoding="utf-8"?>
<comments xmlns="http://schemas.openxmlformats.org/spreadsheetml/2006/main">
  <authors>
    <author>Windows ユーザー</author>
  </authors>
  <commentList>
    <comment ref="D5" authorId="0" shapeId="0">
      <text>
        <r>
          <rPr>
            <b/>
            <sz val="9"/>
            <color indexed="81"/>
            <rFont val="MS P ゴシック"/>
            <family val="3"/>
            <charset val="128"/>
          </rPr>
          <t>（参考）積算内訳表とリンクしています。
別途積算する場合は、本表に直接金額と積算基礎を入力してください。</t>
        </r>
      </text>
    </comment>
  </commentList>
</comments>
</file>

<file path=xl/comments2.xml><?xml version="1.0" encoding="utf-8"?>
<comments xmlns="http://schemas.openxmlformats.org/spreadsheetml/2006/main">
  <authors>
    <author>Windows ユーザー</author>
  </authors>
  <commentList>
    <comment ref="B11" authorId="0" shapeId="0">
      <text>
        <r>
          <rPr>
            <b/>
            <sz val="9"/>
            <color indexed="81"/>
            <rFont val="MS P ゴシック"/>
            <family val="3"/>
            <charset val="128"/>
          </rPr>
          <t>様式第1号の提出日とリンクしていますが、異なる場合は直接入力してください。</t>
        </r>
      </text>
    </comment>
    <comment ref="A13" authorId="0" shapeId="0">
      <text>
        <r>
          <rPr>
            <b/>
            <sz val="9"/>
            <color indexed="81"/>
            <rFont val="MS P ゴシック"/>
            <family val="3"/>
            <charset val="128"/>
          </rPr>
          <t>様式第1号の団体の名称とリンクしています</t>
        </r>
      </text>
    </comment>
    <comment ref="B14" authorId="0" shapeId="0">
      <text>
        <r>
          <rPr>
            <b/>
            <sz val="9"/>
            <color indexed="81"/>
            <rFont val="MS P ゴシック"/>
            <family val="3"/>
            <charset val="128"/>
          </rPr>
          <t>新規・継続を選択してください</t>
        </r>
      </text>
    </comment>
    <comment ref="B15" authorId="0" shapeId="0">
      <text>
        <r>
          <rPr>
            <b/>
            <sz val="9"/>
            <color indexed="81"/>
            <rFont val="MS P ゴシック"/>
            <family val="3"/>
            <charset val="128"/>
          </rPr>
          <t>継続の場合回数を入力してください</t>
        </r>
      </text>
    </comment>
  </commentList>
</comments>
</file>

<file path=xl/comments3.xml><?xml version="1.0" encoding="utf-8"?>
<comments xmlns="http://schemas.openxmlformats.org/spreadsheetml/2006/main">
  <authors>
    <author>Windows ユーザー</author>
  </authors>
  <commentList>
    <comment ref="Q5" authorId="0" shapeId="0">
      <text>
        <r>
          <rPr>
            <b/>
            <sz val="9"/>
            <color indexed="81"/>
            <rFont val="MS P ゴシック"/>
            <family val="3"/>
            <charset val="128"/>
          </rPr>
          <t>【事業項目の選択肢】
変更しないでください</t>
        </r>
      </text>
    </comment>
    <comment ref="C7" authorId="0" shapeId="0">
      <text>
        <r>
          <rPr>
            <b/>
            <sz val="9"/>
            <color indexed="81"/>
            <rFont val="MS P ゴシック"/>
            <family val="3"/>
            <charset val="128"/>
          </rPr>
          <t>プルダウンから選択してください</t>
        </r>
      </text>
    </comment>
    <comment ref="E7" authorId="0" shapeId="0">
      <text>
        <r>
          <rPr>
            <b/>
            <sz val="9"/>
            <color indexed="81"/>
            <rFont val="MS P ゴシック"/>
            <family val="3"/>
            <charset val="128"/>
          </rPr>
          <t>様式第2号2（3）とリンクしています</t>
        </r>
      </text>
    </comment>
    <comment ref="F7" authorId="0" shapeId="0">
      <text>
        <r>
          <rPr>
            <b/>
            <sz val="9"/>
            <color indexed="81"/>
            <rFont val="MS P ゴシック"/>
            <family val="3"/>
            <charset val="128"/>
          </rPr>
          <t>様式第2号2（3）とリンクしています</t>
        </r>
      </text>
    </comment>
    <comment ref="O7" authorId="0" shapeId="0">
      <text>
        <r>
          <rPr>
            <b/>
            <sz val="9"/>
            <color indexed="81"/>
            <rFont val="MS P ゴシック"/>
            <family val="3"/>
            <charset val="128"/>
          </rPr>
          <t>【様式第2号２（３）の列番号】
変更しないでください</t>
        </r>
      </text>
    </comment>
    <comment ref="C20" authorId="0" shapeId="0">
      <text>
        <r>
          <rPr>
            <b/>
            <sz val="9"/>
            <color indexed="81"/>
            <rFont val="MS P ゴシック"/>
            <family val="3"/>
            <charset val="128"/>
          </rPr>
          <t>プルダウンから選択してください</t>
        </r>
      </text>
    </comment>
    <comment ref="O20" authorId="0" shapeId="0">
      <text>
        <r>
          <rPr>
            <b/>
            <sz val="9"/>
            <color indexed="81"/>
            <rFont val="MS P ゴシック"/>
            <family val="3"/>
            <charset val="128"/>
          </rPr>
          <t>【様式第2号２（３）の列番号】
変更しないでください</t>
        </r>
      </text>
    </comment>
    <comment ref="A47" authorId="0" shapeId="0">
      <text>
        <r>
          <rPr>
            <b/>
            <sz val="9"/>
            <color indexed="81"/>
            <rFont val="MS P ゴシック"/>
            <family val="3"/>
            <charset val="128"/>
          </rPr>
          <t>非表示になっている行を再表示してください。</t>
        </r>
      </text>
    </comment>
  </commentList>
</comments>
</file>

<file path=xl/comments4.xml><?xml version="1.0" encoding="utf-8"?>
<comments xmlns="http://schemas.openxmlformats.org/spreadsheetml/2006/main">
  <authors>
    <author>Windows ユーザー</author>
  </authors>
  <commentList>
    <comment ref="D3" authorId="0" shapeId="0">
      <text>
        <r>
          <rPr>
            <b/>
            <sz val="9"/>
            <color indexed="81"/>
            <rFont val="MS P ゴシック"/>
            <family val="3"/>
            <charset val="128"/>
          </rPr>
          <t>番号で様式第４号１(1)にリンクしています</t>
        </r>
      </text>
    </comment>
    <comment ref="L3" authorId="0" shapeId="0">
      <text>
        <r>
          <rPr>
            <b/>
            <sz val="9"/>
            <color indexed="81"/>
            <rFont val="MS P ゴシック"/>
            <family val="3"/>
            <charset val="128"/>
          </rPr>
          <t>番号で様式第２号１(1)にリンクしています</t>
        </r>
      </text>
    </comment>
    <comment ref="T3" authorId="0" shapeId="0">
      <text>
        <r>
          <rPr>
            <b/>
            <sz val="9"/>
            <color indexed="81"/>
            <rFont val="MS P ゴシック"/>
            <family val="3"/>
            <charset val="128"/>
          </rPr>
          <t>番号で様式第２号１(1)にリンクしています</t>
        </r>
      </text>
    </comment>
    <comment ref="AB3" authorId="0" shapeId="0">
      <text>
        <r>
          <rPr>
            <b/>
            <sz val="9"/>
            <color indexed="81"/>
            <rFont val="MS P ゴシック"/>
            <family val="3"/>
            <charset val="128"/>
          </rPr>
          <t>番号で様式第２号１(1)にリンクしています</t>
        </r>
      </text>
    </comment>
    <comment ref="AJ3" authorId="0" shapeId="0">
      <text>
        <r>
          <rPr>
            <b/>
            <sz val="9"/>
            <color indexed="81"/>
            <rFont val="MS P ゴシック"/>
            <family val="3"/>
            <charset val="128"/>
          </rPr>
          <t>番号で様式第２号１(1)にリンクしています</t>
        </r>
      </text>
    </comment>
    <comment ref="AR3" authorId="0" shapeId="0">
      <text>
        <r>
          <rPr>
            <b/>
            <sz val="9"/>
            <color indexed="81"/>
            <rFont val="MS P ゴシック"/>
            <family val="3"/>
            <charset val="128"/>
          </rPr>
          <t>番号で様式第２号１(1)にリンクしています</t>
        </r>
      </text>
    </comment>
    <comment ref="C4" authorId="0" shapeId="0">
      <text>
        <r>
          <rPr>
            <b/>
            <sz val="9"/>
            <color indexed="81"/>
            <rFont val="MS P ゴシック"/>
            <family val="3"/>
            <charset val="128"/>
          </rPr>
          <t>番号で様式第４号１(1)にリンクしています</t>
        </r>
      </text>
    </comment>
    <comment ref="K4" authorId="0" shapeId="0">
      <text>
        <r>
          <rPr>
            <b/>
            <sz val="9"/>
            <color indexed="81"/>
            <rFont val="MS P ゴシック"/>
            <family val="3"/>
            <charset val="128"/>
          </rPr>
          <t>番号で様式第２号１(1)にリンクしています</t>
        </r>
      </text>
    </comment>
    <comment ref="S4" authorId="0" shapeId="0">
      <text>
        <r>
          <rPr>
            <b/>
            <sz val="9"/>
            <color indexed="81"/>
            <rFont val="MS P ゴシック"/>
            <family val="3"/>
            <charset val="128"/>
          </rPr>
          <t>番号で様式第２号１(1)にリンクしています</t>
        </r>
      </text>
    </comment>
    <comment ref="AA4" authorId="0" shapeId="0">
      <text>
        <r>
          <rPr>
            <b/>
            <sz val="9"/>
            <color indexed="81"/>
            <rFont val="MS P ゴシック"/>
            <family val="3"/>
            <charset val="128"/>
          </rPr>
          <t>番号で様式第２号１(1)にリンクしています</t>
        </r>
      </text>
    </comment>
    <comment ref="AI4" authorId="0" shapeId="0">
      <text>
        <r>
          <rPr>
            <b/>
            <sz val="9"/>
            <color indexed="81"/>
            <rFont val="MS P ゴシック"/>
            <family val="3"/>
            <charset val="128"/>
          </rPr>
          <t>番号で様式第２号１(1)にリンクしています</t>
        </r>
      </text>
    </comment>
    <comment ref="AQ4" authorId="0" shapeId="0">
      <text>
        <r>
          <rPr>
            <b/>
            <sz val="9"/>
            <color indexed="81"/>
            <rFont val="MS P ゴシック"/>
            <family val="3"/>
            <charset val="128"/>
          </rPr>
          <t>番号で様式第２号１(1)にリンクしています</t>
        </r>
      </text>
    </comment>
    <comment ref="C5" authorId="0" shapeId="0">
      <text>
        <r>
          <rPr>
            <b/>
            <sz val="9"/>
            <color indexed="81"/>
            <rFont val="MS P ゴシック"/>
            <family val="3"/>
            <charset val="128"/>
          </rPr>
          <t>番号で様式第４号１(1)にリンクしています</t>
        </r>
      </text>
    </comment>
    <comment ref="K5" authorId="0" shapeId="0">
      <text>
        <r>
          <rPr>
            <b/>
            <sz val="9"/>
            <color indexed="81"/>
            <rFont val="MS P ゴシック"/>
            <family val="3"/>
            <charset val="128"/>
          </rPr>
          <t>番号で様式第２号１(1)にリンクしています</t>
        </r>
      </text>
    </comment>
    <comment ref="S5" authorId="0" shapeId="0">
      <text>
        <r>
          <rPr>
            <b/>
            <sz val="9"/>
            <color indexed="81"/>
            <rFont val="MS P ゴシック"/>
            <family val="3"/>
            <charset val="128"/>
          </rPr>
          <t>番号で様式第２号１(1)にリンクしています</t>
        </r>
      </text>
    </comment>
    <comment ref="AA5" authorId="0" shapeId="0">
      <text>
        <r>
          <rPr>
            <b/>
            <sz val="9"/>
            <color indexed="81"/>
            <rFont val="MS P ゴシック"/>
            <family val="3"/>
            <charset val="128"/>
          </rPr>
          <t>番号で様式第２号１(1)にリンクしています</t>
        </r>
      </text>
    </comment>
    <comment ref="AI5" authorId="0" shapeId="0">
      <text>
        <r>
          <rPr>
            <b/>
            <sz val="9"/>
            <color indexed="81"/>
            <rFont val="MS P ゴシック"/>
            <family val="3"/>
            <charset val="128"/>
          </rPr>
          <t>番号で様式第２号１(1)にリンクしています</t>
        </r>
      </text>
    </comment>
    <comment ref="AQ5" authorId="0" shapeId="0">
      <text>
        <r>
          <rPr>
            <b/>
            <sz val="9"/>
            <color indexed="81"/>
            <rFont val="MS P ゴシック"/>
            <family val="3"/>
            <charset val="128"/>
          </rPr>
          <t>番号で様式第２号１(1)にリンクしています</t>
        </r>
      </text>
    </comment>
    <comment ref="C11" authorId="0" shapeId="0">
      <text>
        <r>
          <rPr>
            <b/>
            <sz val="9"/>
            <color indexed="81"/>
            <rFont val="MS P ゴシック"/>
            <family val="3"/>
            <charset val="128"/>
          </rPr>
          <t>プルダウンから選択してください</t>
        </r>
      </text>
    </comment>
    <comment ref="K11" authorId="0" shapeId="0">
      <text>
        <r>
          <rPr>
            <b/>
            <sz val="9"/>
            <color indexed="81"/>
            <rFont val="MS P ゴシック"/>
            <family val="3"/>
            <charset val="128"/>
          </rPr>
          <t>プルダウンから選択してください</t>
        </r>
      </text>
    </comment>
    <comment ref="S11" authorId="0" shapeId="0">
      <text>
        <r>
          <rPr>
            <b/>
            <sz val="9"/>
            <color indexed="81"/>
            <rFont val="MS P ゴシック"/>
            <family val="3"/>
            <charset val="128"/>
          </rPr>
          <t>プルダウンから選択してください</t>
        </r>
      </text>
    </comment>
    <comment ref="C17" authorId="0" shapeId="0">
      <text>
        <r>
          <rPr>
            <b/>
            <sz val="9"/>
            <color indexed="81"/>
            <rFont val="MS P ゴシック"/>
            <family val="3"/>
            <charset val="128"/>
          </rPr>
          <t>プルダウンから選択してください</t>
        </r>
      </text>
    </comment>
    <comment ref="H17" authorId="0" shapeId="0">
      <text>
        <r>
          <rPr>
            <b/>
            <sz val="9"/>
            <color indexed="81"/>
            <rFont val="MS P ゴシック"/>
            <family val="3"/>
            <charset val="128"/>
          </rPr>
          <t>直近5年間の参加回数を入力してください</t>
        </r>
      </text>
    </comment>
    <comment ref="K17" authorId="0" shapeId="0">
      <text>
        <r>
          <rPr>
            <b/>
            <sz val="9"/>
            <color indexed="81"/>
            <rFont val="MS P ゴシック"/>
            <family val="3"/>
            <charset val="128"/>
          </rPr>
          <t>プルダウンから選択してください</t>
        </r>
      </text>
    </comment>
    <comment ref="P17" authorId="0" shapeId="0">
      <text>
        <r>
          <rPr>
            <b/>
            <sz val="9"/>
            <color indexed="81"/>
            <rFont val="MS P ゴシック"/>
            <family val="3"/>
            <charset val="128"/>
          </rPr>
          <t>直近5年間の参加回数を入力してください</t>
        </r>
      </text>
    </comment>
    <comment ref="S17" authorId="0" shapeId="0">
      <text>
        <r>
          <rPr>
            <b/>
            <sz val="9"/>
            <color indexed="81"/>
            <rFont val="MS P ゴシック"/>
            <family val="3"/>
            <charset val="128"/>
          </rPr>
          <t>プルダウンから選択してください</t>
        </r>
      </text>
    </comment>
    <comment ref="X17" authorId="0" shapeId="0">
      <text>
        <r>
          <rPr>
            <b/>
            <sz val="9"/>
            <color indexed="81"/>
            <rFont val="MS P ゴシック"/>
            <family val="3"/>
            <charset val="128"/>
          </rPr>
          <t>直近5年間の参加回数を入力してください</t>
        </r>
      </text>
    </comment>
    <comment ref="AA17" authorId="0" shapeId="0">
      <text>
        <r>
          <rPr>
            <b/>
            <sz val="9"/>
            <color indexed="81"/>
            <rFont val="MS P ゴシック"/>
            <family val="3"/>
            <charset val="128"/>
          </rPr>
          <t>プルダウンから選択してください</t>
        </r>
      </text>
    </comment>
    <comment ref="AF17" authorId="0" shapeId="0">
      <text>
        <r>
          <rPr>
            <b/>
            <sz val="9"/>
            <color indexed="81"/>
            <rFont val="MS P ゴシック"/>
            <family val="3"/>
            <charset val="128"/>
          </rPr>
          <t>直近5年間の参加回数を入力してください</t>
        </r>
      </text>
    </comment>
    <comment ref="AI17" authorId="0" shapeId="0">
      <text>
        <r>
          <rPr>
            <b/>
            <sz val="9"/>
            <color indexed="81"/>
            <rFont val="MS P ゴシック"/>
            <family val="3"/>
            <charset val="128"/>
          </rPr>
          <t>プルダウンから選択してください</t>
        </r>
      </text>
    </comment>
    <comment ref="AN17" authorId="0" shapeId="0">
      <text>
        <r>
          <rPr>
            <b/>
            <sz val="9"/>
            <color indexed="81"/>
            <rFont val="MS P ゴシック"/>
            <family val="3"/>
            <charset val="128"/>
          </rPr>
          <t>直近5年間の参加回数を入力してください</t>
        </r>
      </text>
    </comment>
    <comment ref="AQ17" authorId="0" shapeId="0">
      <text>
        <r>
          <rPr>
            <b/>
            <sz val="9"/>
            <color indexed="81"/>
            <rFont val="MS P ゴシック"/>
            <family val="3"/>
            <charset val="128"/>
          </rPr>
          <t>プルダウンから選択してください</t>
        </r>
      </text>
    </comment>
    <comment ref="AV17" authorId="0" shapeId="0">
      <text>
        <r>
          <rPr>
            <b/>
            <sz val="9"/>
            <color indexed="81"/>
            <rFont val="MS P ゴシック"/>
            <family val="3"/>
            <charset val="128"/>
          </rPr>
          <t>直近5年間の参加回数を入力してください</t>
        </r>
      </text>
    </comment>
    <comment ref="E22" authorId="0" shapeId="0">
      <text>
        <r>
          <rPr>
            <b/>
            <sz val="9"/>
            <color indexed="81"/>
            <rFont val="MS P ゴシック"/>
            <family val="3"/>
            <charset val="128"/>
          </rPr>
          <t>プルダウンから選択してください</t>
        </r>
      </text>
    </comment>
    <comment ref="G22" authorId="0" shapeId="0">
      <text>
        <r>
          <rPr>
            <b/>
            <sz val="9"/>
            <color indexed="81"/>
            <rFont val="MS P ゴシック"/>
            <family val="3"/>
            <charset val="128"/>
          </rPr>
          <t>プルダウンから選択してください</t>
        </r>
      </text>
    </comment>
    <comment ref="M22" authorId="0" shapeId="0">
      <text>
        <r>
          <rPr>
            <b/>
            <sz val="9"/>
            <color indexed="81"/>
            <rFont val="MS P ゴシック"/>
            <family val="3"/>
            <charset val="128"/>
          </rPr>
          <t>プルダウンから選択してください</t>
        </r>
      </text>
    </comment>
    <comment ref="O22" authorId="0" shapeId="0">
      <text>
        <r>
          <rPr>
            <b/>
            <sz val="9"/>
            <color indexed="81"/>
            <rFont val="MS P ゴシック"/>
            <family val="3"/>
            <charset val="128"/>
          </rPr>
          <t>プルダウンから選択してください</t>
        </r>
      </text>
    </comment>
    <comment ref="U22" authorId="0" shapeId="0">
      <text>
        <r>
          <rPr>
            <b/>
            <sz val="9"/>
            <color indexed="81"/>
            <rFont val="MS P ゴシック"/>
            <family val="3"/>
            <charset val="128"/>
          </rPr>
          <t>プルダウンから選択してください</t>
        </r>
      </text>
    </comment>
    <comment ref="W22" authorId="0" shapeId="0">
      <text>
        <r>
          <rPr>
            <b/>
            <sz val="9"/>
            <color indexed="81"/>
            <rFont val="MS P ゴシック"/>
            <family val="3"/>
            <charset val="128"/>
          </rPr>
          <t>プルダウンから選択してください</t>
        </r>
      </text>
    </comment>
    <comment ref="AC22" authorId="0" shapeId="0">
      <text>
        <r>
          <rPr>
            <b/>
            <sz val="9"/>
            <color indexed="81"/>
            <rFont val="MS P ゴシック"/>
            <family val="3"/>
            <charset val="128"/>
          </rPr>
          <t>プルダウンから選択してください</t>
        </r>
      </text>
    </comment>
    <comment ref="AE22" authorId="0" shapeId="0">
      <text>
        <r>
          <rPr>
            <b/>
            <sz val="9"/>
            <color indexed="81"/>
            <rFont val="MS P ゴシック"/>
            <family val="3"/>
            <charset val="128"/>
          </rPr>
          <t>プルダウンから選択してください</t>
        </r>
      </text>
    </comment>
    <comment ref="AK22" authorId="0" shapeId="0">
      <text>
        <r>
          <rPr>
            <b/>
            <sz val="9"/>
            <color indexed="81"/>
            <rFont val="MS P ゴシック"/>
            <family val="3"/>
            <charset val="128"/>
          </rPr>
          <t>プルダウンから選択してください</t>
        </r>
      </text>
    </comment>
    <comment ref="AM22" authorId="0" shapeId="0">
      <text>
        <r>
          <rPr>
            <b/>
            <sz val="9"/>
            <color indexed="81"/>
            <rFont val="MS P ゴシック"/>
            <family val="3"/>
            <charset val="128"/>
          </rPr>
          <t>プルダウンから選択してください</t>
        </r>
      </text>
    </comment>
    <comment ref="AS22" authorId="0" shapeId="0">
      <text>
        <r>
          <rPr>
            <b/>
            <sz val="9"/>
            <color indexed="81"/>
            <rFont val="MS P ゴシック"/>
            <family val="3"/>
            <charset val="128"/>
          </rPr>
          <t>プルダウンから選択してください</t>
        </r>
      </text>
    </comment>
    <comment ref="AU22" authorId="0" shapeId="0">
      <text>
        <r>
          <rPr>
            <b/>
            <sz val="9"/>
            <color indexed="81"/>
            <rFont val="MS P ゴシック"/>
            <family val="3"/>
            <charset val="128"/>
          </rPr>
          <t>プルダウンから選択してください</t>
        </r>
      </text>
    </comment>
    <comment ref="C28" authorId="0" shapeId="0">
      <text>
        <r>
          <rPr>
            <b/>
            <sz val="9"/>
            <color indexed="81"/>
            <rFont val="MS P ゴシック"/>
            <family val="3"/>
            <charset val="128"/>
          </rPr>
          <t>プルダウンから選択してください</t>
        </r>
      </text>
    </comment>
    <comment ref="K28" authorId="0" shapeId="0">
      <text>
        <r>
          <rPr>
            <b/>
            <sz val="9"/>
            <color indexed="81"/>
            <rFont val="MS P ゴシック"/>
            <family val="3"/>
            <charset val="128"/>
          </rPr>
          <t>プルダウンから選択してください</t>
        </r>
      </text>
    </comment>
    <comment ref="S28" authorId="0" shapeId="0">
      <text>
        <r>
          <rPr>
            <b/>
            <sz val="9"/>
            <color indexed="81"/>
            <rFont val="MS P ゴシック"/>
            <family val="3"/>
            <charset val="128"/>
          </rPr>
          <t>プルダウンから選択してください</t>
        </r>
      </text>
    </comment>
    <comment ref="AA28" authorId="0" shapeId="0">
      <text>
        <r>
          <rPr>
            <b/>
            <sz val="9"/>
            <color indexed="81"/>
            <rFont val="MS P ゴシック"/>
            <family val="3"/>
            <charset val="128"/>
          </rPr>
          <t>プルダウンから選択してください</t>
        </r>
      </text>
    </comment>
    <comment ref="AI28" authorId="0" shapeId="0">
      <text>
        <r>
          <rPr>
            <b/>
            <sz val="9"/>
            <color indexed="81"/>
            <rFont val="MS P ゴシック"/>
            <family val="3"/>
            <charset val="128"/>
          </rPr>
          <t>プルダウンから選択してください</t>
        </r>
      </text>
    </comment>
    <comment ref="AQ28" authorId="0" shapeId="0">
      <text>
        <r>
          <rPr>
            <b/>
            <sz val="9"/>
            <color indexed="81"/>
            <rFont val="MS P ゴシック"/>
            <family val="3"/>
            <charset val="128"/>
          </rPr>
          <t>プルダウンから選択してください</t>
        </r>
      </text>
    </comment>
    <comment ref="H33" authorId="0" shapeId="0">
      <text>
        <r>
          <rPr>
            <b/>
            <sz val="9"/>
            <color indexed="81"/>
            <rFont val="MS P ゴシック"/>
            <family val="3"/>
            <charset val="128"/>
          </rPr>
          <t>参加したスタッフ1名の氏名を入力してください</t>
        </r>
      </text>
    </comment>
    <comment ref="P33" authorId="0" shapeId="0">
      <text>
        <r>
          <rPr>
            <b/>
            <sz val="9"/>
            <color indexed="81"/>
            <rFont val="MS P ゴシック"/>
            <family val="3"/>
            <charset val="128"/>
          </rPr>
          <t>参加したスタッフ1名の氏名を入力してください</t>
        </r>
      </text>
    </comment>
    <comment ref="X33" authorId="0" shapeId="0">
      <text>
        <r>
          <rPr>
            <b/>
            <sz val="9"/>
            <color indexed="81"/>
            <rFont val="MS P ゴシック"/>
            <family val="3"/>
            <charset val="128"/>
          </rPr>
          <t>参加したスタッフ1名の氏名を入力してください</t>
        </r>
      </text>
    </comment>
    <comment ref="AF33" authorId="0" shapeId="0">
      <text>
        <r>
          <rPr>
            <b/>
            <sz val="9"/>
            <color indexed="81"/>
            <rFont val="MS P ゴシック"/>
            <family val="3"/>
            <charset val="128"/>
          </rPr>
          <t>参加したスタッフ1名の氏名を入力してください</t>
        </r>
      </text>
    </comment>
    <comment ref="AN33" authorId="0" shapeId="0">
      <text>
        <r>
          <rPr>
            <b/>
            <sz val="9"/>
            <color indexed="81"/>
            <rFont val="MS P ゴシック"/>
            <family val="3"/>
            <charset val="128"/>
          </rPr>
          <t>参加したスタッフ1名の氏名を入力してください</t>
        </r>
      </text>
    </comment>
    <comment ref="AV33" authorId="0" shapeId="0">
      <text>
        <r>
          <rPr>
            <b/>
            <sz val="9"/>
            <color indexed="81"/>
            <rFont val="MS P ゴシック"/>
            <family val="3"/>
            <charset val="128"/>
          </rPr>
          <t>参加したスタッフ1名の氏名を入力してください</t>
        </r>
      </text>
    </comment>
    <comment ref="C36" authorId="0" shapeId="0">
      <text>
        <r>
          <rPr>
            <b/>
            <sz val="9"/>
            <color indexed="81"/>
            <rFont val="MS P ゴシック"/>
            <family val="3"/>
            <charset val="128"/>
          </rPr>
          <t>事業開始日を入力してください</t>
        </r>
      </text>
    </comment>
    <comment ref="F36" authorId="0" shapeId="0">
      <text>
        <r>
          <rPr>
            <b/>
            <sz val="9"/>
            <color indexed="81"/>
            <rFont val="MS P ゴシック"/>
            <family val="3"/>
            <charset val="128"/>
          </rPr>
          <t>事業終了予定日を入力してください</t>
        </r>
      </text>
    </comment>
    <comment ref="K36" authorId="0" shapeId="0">
      <text>
        <r>
          <rPr>
            <b/>
            <sz val="9"/>
            <color indexed="81"/>
            <rFont val="MS P ゴシック"/>
            <family val="3"/>
            <charset val="128"/>
          </rPr>
          <t>事業開始日を入力してください</t>
        </r>
      </text>
    </comment>
    <comment ref="N36" authorId="0" shapeId="0">
      <text>
        <r>
          <rPr>
            <b/>
            <sz val="9"/>
            <color indexed="81"/>
            <rFont val="MS P ゴシック"/>
            <family val="3"/>
            <charset val="128"/>
          </rPr>
          <t>事業終了予定日を入力してください</t>
        </r>
      </text>
    </comment>
    <comment ref="S36" authorId="0" shapeId="0">
      <text>
        <r>
          <rPr>
            <b/>
            <sz val="9"/>
            <color indexed="81"/>
            <rFont val="MS P ゴシック"/>
            <family val="3"/>
            <charset val="128"/>
          </rPr>
          <t>事業開始日を入力してください</t>
        </r>
      </text>
    </comment>
    <comment ref="V36" authorId="0" shapeId="0">
      <text>
        <r>
          <rPr>
            <b/>
            <sz val="9"/>
            <color indexed="81"/>
            <rFont val="MS P ゴシック"/>
            <family val="3"/>
            <charset val="128"/>
          </rPr>
          <t>事業終了予定日を入力してください</t>
        </r>
      </text>
    </comment>
    <comment ref="AA36" authorId="0" shapeId="0">
      <text>
        <r>
          <rPr>
            <b/>
            <sz val="9"/>
            <color indexed="81"/>
            <rFont val="MS P ゴシック"/>
            <family val="3"/>
            <charset val="128"/>
          </rPr>
          <t>事業開始日を入力してください</t>
        </r>
      </text>
    </comment>
    <comment ref="AD36" authorId="0" shapeId="0">
      <text>
        <r>
          <rPr>
            <b/>
            <sz val="9"/>
            <color indexed="81"/>
            <rFont val="MS P ゴシック"/>
            <family val="3"/>
            <charset val="128"/>
          </rPr>
          <t>事業終了予定日を入力してください</t>
        </r>
      </text>
    </comment>
    <comment ref="AI36" authorId="0" shapeId="0">
      <text>
        <r>
          <rPr>
            <b/>
            <sz val="9"/>
            <color indexed="81"/>
            <rFont val="MS P ゴシック"/>
            <family val="3"/>
            <charset val="128"/>
          </rPr>
          <t>事業開始日を入力してください</t>
        </r>
      </text>
    </comment>
    <comment ref="AL36" authorId="0" shapeId="0">
      <text>
        <r>
          <rPr>
            <b/>
            <sz val="9"/>
            <color indexed="81"/>
            <rFont val="MS P ゴシック"/>
            <family val="3"/>
            <charset val="128"/>
          </rPr>
          <t>事業終了予定日を入力してください</t>
        </r>
      </text>
    </comment>
    <comment ref="AQ36" authorId="0" shapeId="0">
      <text>
        <r>
          <rPr>
            <b/>
            <sz val="9"/>
            <color indexed="81"/>
            <rFont val="MS P ゴシック"/>
            <family val="3"/>
            <charset val="128"/>
          </rPr>
          <t>事業開始日を入力してください</t>
        </r>
      </text>
    </comment>
    <comment ref="AT36" authorId="0" shapeId="0">
      <text>
        <r>
          <rPr>
            <b/>
            <sz val="9"/>
            <color indexed="81"/>
            <rFont val="MS P ゴシック"/>
            <family val="3"/>
            <charset val="128"/>
          </rPr>
          <t>事業終了予定日を入力してください</t>
        </r>
      </text>
    </comment>
  </commentList>
</comments>
</file>

<file path=xl/comments5.xml><?xml version="1.0" encoding="utf-8"?>
<comments xmlns="http://schemas.openxmlformats.org/spreadsheetml/2006/main">
  <authors>
    <author>Windows ユーザー</author>
  </authors>
  <commentList>
    <comment ref="B11" authorId="0" shapeId="0">
      <text>
        <r>
          <rPr>
            <b/>
            <sz val="9"/>
            <color indexed="81"/>
            <rFont val="MS P ゴシック"/>
            <family val="3"/>
            <charset val="128"/>
          </rPr>
          <t>プルダウンから選択してください</t>
        </r>
      </text>
    </comment>
    <comment ref="B12" authorId="0" shapeId="0">
      <text>
        <r>
          <rPr>
            <b/>
            <sz val="9"/>
            <color indexed="81"/>
            <rFont val="MS P ゴシック"/>
            <family val="3"/>
            <charset val="128"/>
          </rPr>
          <t>プルダウンから選択してください</t>
        </r>
      </text>
    </comment>
    <comment ref="B13" authorId="0" shapeId="0">
      <text>
        <r>
          <rPr>
            <b/>
            <sz val="9"/>
            <color indexed="81"/>
            <rFont val="MS P ゴシック"/>
            <family val="3"/>
            <charset val="128"/>
          </rPr>
          <t>プルダウンから選択してください</t>
        </r>
      </text>
    </comment>
    <comment ref="B14" authorId="0" shapeId="0">
      <text>
        <r>
          <rPr>
            <b/>
            <sz val="9"/>
            <color indexed="81"/>
            <rFont val="MS P ゴシック"/>
            <family val="3"/>
            <charset val="128"/>
          </rPr>
          <t>プルダウンから選択してください</t>
        </r>
      </text>
    </comment>
    <comment ref="B15" authorId="0" shapeId="0">
      <text>
        <r>
          <rPr>
            <b/>
            <sz val="9"/>
            <color indexed="81"/>
            <rFont val="MS P ゴシック"/>
            <family val="3"/>
            <charset val="128"/>
          </rPr>
          <t>プルダウンから選択してください</t>
        </r>
      </text>
    </comment>
    <comment ref="J15" authorId="0" shapeId="0">
      <text>
        <r>
          <rPr>
            <b/>
            <sz val="9"/>
            <color indexed="81"/>
            <rFont val="MS P ゴシック"/>
            <family val="3"/>
            <charset val="128"/>
          </rPr>
          <t>プルダウンから選択してください</t>
        </r>
      </text>
    </comment>
    <comment ref="R15" authorId="0" shapeId="0">
      <text>
        <r>
          <rPr>
            <b/>
            <sz val="9"/>
            <color indexed="81"/>
            <rFont val="MS P ゴシック"/>
            <family val="3"/>
            <charset val="128"/>
          </rPr>
          <t>プルダウンから選択してください</t>
        </r>
      </text>
    </comment>
    <comment ref="Z15" authorId="0" shapeId="0">
      <text>
        <r>
          <rPr>
            <b/>
            <sz val="9"/>
            <color indexed="81"/>
            <rFont val="MS P ゴシック"/>
            <family val="3"/>
            <charset val="128"/>
          </rPr>
          <t>プルダウンから選択してください</t>
        </r>
      </text>
    </comment>
    <comment ref="AH15" authorId="0" shapeId="0">
      <text>
        <r>
          <rPr>
            <b/>
            <sz val="9"/>
            <color indexed="81"/>
            <rFont val="MS P ゴシック"/>
            <family val="3"/>
            <charset val="128"/>
          </rPr>
          <t>プルダウンから選択してください</t>
        </r>
      </text>
    </comment>
    <comment ref="AP15" authorId="0" shapeId="0">
      <text>
        <r>
          <rPr>
            <b/>
            <sz val="9"/>
            <color indexed="81"/>
            <rFont val="MS P ゴシック"/>
            <family val="3"/>
            <charset val="128"/>
          </rPr>
          <t>プルダウンから選択してください</t>
        </r>
      </text>
    </comment>
    <comment ref="B19" authorId="0" shapeId="0">
      <text>
        <r>
          <rPr>
            <b/>
            <sz val="9"/>
            <color indexed="81"/>
            <rFont val="MS P ゴシック"/>
            <family val="3"/>
            <charset val="128"/>
          </rPr>
          <t>プルダウンから選択してください</t>
        </r>
      </text>
    </comment>
    <comment ref="J19" authorId="0" shapeId="0">
      <text>
        <r>
          <rPr>
            <b/>
            <sz val="9"/>
            <color indexed="81"/>
            <rFont val="MS P ゴシック"/>
            <family val="3"/>
            <charset val="128"/>
          </rPr>
          <t>プルダウンから選択してください</t>
        </r>
      </text>
    </comment>
    <comment ref="R19" authorId="0" shapeId="0">
      <text>
        <r>
          <rPr>
            <b/>
            <sz val="9"/>
            <color indexed="81"/>
            <rFont val="MS P ゴシック"/>
            <family val="3"/>
            <charset val="128"/>
          </rPr>
          <t>プルダウンから選択してください</t>
        </r>
      </text>
    </comment>
    <comment ref="Z19" authorId="0" shapeId="0">
      <text>
        <r>
          <rPr>
            <b/>
            <sz val="9"/>
            <color indexed="81"/>
            <rFont val="MS P ゴシック"/>
            <family val="3"/>
            <charset val="128"/>
          </rPr>
          <t>プルダウンから選択してください</t>
        </r>
      </text>
    </comment>
    <comment ref="AH19" authorId="0" shapeId="0">
      <text>
        <r>
          <rPr>
            <b/>
            <sz val="9"/>
            <color indexed="81"/>
            <rFont val="MS P ゴシック"/>
            <family val="3"/>
            <charset val="128"/>
          </rPr>
          <t>プルダウンから選択してください</t>
        </r>
      </text>
    </comment>
    <comment ref="AP19" authorId="0" shapeId="0">
      <text>
        <r>
          <rPr>
            <b/>
            <sz val="9"/>
            <color indexed="81"/>
            <rFont val="MS P ゴシック"/>
            <family val="3"/>
            <charset val="128"/>
          </rPr>
          <t>プルダウンから選択してください</t>
        </r>
      </text>
    </comment>
    <comment ref="B22" authorId="0" shapeId="0">
      <text>
        <r>
          <rPr>
            <b/>
            <sz val="9"/>
            <color indexed="81"/>
            <rFont val="MS P ゴシック"/>
            <family val="3"/>
            <charset val="128"/>
          </rPr>
          <t>プルダウンから選択してください</t>
        </r>
      </text>
    </comment>
    <comment ref="J22" authorId="0" shapeId="0">
      <text>
        <r>
          <rPr>
            <b/>
            <sz val="9"/>
            <color indexed="81"/>
            <rFont val="MS P ゴシック"/>
            <family val="3"/>
            <charset val="128"/>
          </rPr>
          <t>プルダウンから選択してください</t>
        </r>
      </text>
    </comment>
    <comment ref="R22" authorId="0" shapeId="0">
      <text>
        <r>
          <rPr>
            <b/>
            <sz val="9"/>
            <color indexed="81"/>
            <rFont val="MS P ゴシック"/>
            <family val="3"/>
            <charset val="128"/>
          </rPr>
          <t>プルダウンから選択してください</t>
        </r>
      </text>
    </comment>
    <comment ref="Z22" authorId="0" shapeId="0">
      <text>
        <r>
          <rPr>
            <b/>
            <sz val="9"/>
            <color indexed="81"/>
            <rFont val="MS P ゴシック"/>
            <family val="3"/>
            <charset val="128"/>
          </rPr>
          <t>プルダウンから選択してください</t>
        </r>
      </text>
    </comment>
    <comment ref="AH22" authorId="0" shapeId="0">
      <text>
        <r>
          <rPr>
            <b/>
            <sz val="9"/>
            <color indexed="81"/>
            <rFont val="MS P ゴシック"/>
            <family val="3"/>
            <charset val="128"/>
          </rPr>
          <t>プルダウンから選択してください</t>
        </r>
      </text>
    </comment>
    <comment ref="AP22" authorId="0" shapeId="0">
      <text>
        <r>
          <rPr>
            <b/>
            <sz val="9"/>
            <color indexed="81"/>
            <rFont val="MS P ゴシック"/>
            <family val="3"/>
            <charset val="128"/>
          </rPr>
          <t>プルダウンから選択してください</t>
        </r>
      </text>
    </comment>
    <comment ref="B23" authorId="0" shapeId="0">
      <text>
        <r>
          <rPr>
            <b/>
            <sz val="9"/>
            <color indexed="81"/>
            <rFont val="MS P ゴシック"/>
            <family val="3"/>
            <charset val="128"/>
          </rPr>
          <t>プルダウンから選択してください</t>
        </r>
      </text>
    </comment>
    <comment ref="J23" authorId="0" shapeId="0">
      <text>
        <r>
          <rPr>
            <b/>
            <sz val="9"/>
            <color indexed="81"/>
            <rFont val="MS P ゴシック"/>
            <family val="3"/>
            <charset val="128"/>
          </rPr>
          <t>プルダウンから選択してください</t>
        </r>
      </text>
    </comment>
    <comment ref="R23" authorId="0" shapeId="0">
      <text>
        <r>
          <rPr>
            <b/>
            <sz val="9"/>
            <color indexed="81"/>
            <rFont val="MS P ゴシック"/>
            <family val="3"/>
            <charset val="128"/>
          </rPr>
          <t>プルダウンから選択してください</t>
        </r>
      </text>
    </comment>
    <comment ref="Z23" authorId="0" shapeId="0">
      <text>
        <r>
          <rPr>
            <b/>
            <sz val="9"/>
            <color indexed="81"/>
            <rFont val="MS P ゴシック"/>
            <family val="3"/>
            <charset val="128"/>
          </rPr>
          <t>プルダウンから選択してください</t>
        </r>
      </text>
    </comment>
    <comment ref="AH23" authorId="0" shapeId="0">
      <text>
        <r>
          <rPr>
            <b/>
            <sz val="9"/>
            <color indexed="81"/>
            <rFont val="MS P ゴシック"/>
            <family val="3"/>
            <charset val="128"/>
          </rPr>
          <t>プルダウンから選択してください</t>
        </r>
      </text>
    </comment>
    <comment ref="AP23" authorId="0" shapeId="0">
      <text>
        <r>
          <rPr>
            <b/>
            <sz val="9"/>
            <color indexed="81"/>
            <rFont val="MS P ゴシック"/>
            <family val="3"/>
            <charset val="128"/>
          </rPr>
          <t>プルダウンから選択してください</t>
        </r>
      </text>
    </comment>
    <comment ref="E24" authorId="0" shapeId="0">
      <text>
        <r>
          <rPr>
            <b/>
            <sz val="9"/>
            <color indexed="81"/>
            <rFont val="MS P ゴシック"/>
            <family val="3"/>
            <charset val="128"/>
          </rPr>
          <t>連携する学校名を入力してください</t>
        </r>
      </text>
    </comment>
    <comment ref="E25" authorId="0" shapeId="0">
      <text>
        <r>
          <rPr>
            <b/>
            <sz val="9"/>
            <color indexed="81"/>
            <rFont val="MS P ゴシック"/>
            <family val="3"/>
            <charset val="128"/>
          </rPr>
          <t>連携する団体名を入力してください</t>
        </r>
      </text>
    </comment>
    <comment ref="B26" authorId="0" shapeId="0">
      <text>
        <r>
          <rPr>
            <b/>
            <sz val="9"/>
            <color indexed="81"/>
            <rFont val="MS P ゴシック"/>
            <family val="3"/>
            <charset val="128"/>
          </rPr>
          <t>プルダウンから選択してください</t>
        </r>
      </text>
    </comment>
    <comment ref="B27" authorId="0" shapeId="0">
      <text>
        <r>
          <rPr>
            <b/>
            <sz val="9"/>
            <color indexed="81"/>
            <rFont val="MS P ゴシック"/>
            <family val="3"/>
            <charset val="128"/>
          </rPr>
          <t>プルダウンから選択してください</t>
        </r>
      </text>
    </comment>
    <comment ref="B28" authorId="0" shapeId="0">
      <text>
        <r>
          <rPr>
            <b/>
            <sz val="9"/>
            <color indexed="81"/>
            <rFont val="MS P ゴシック"/>
            <family val="3"/>
            <charset val="128"/>
          </rPr>
          <t>プルダウンから選択してください</t>
        </r>
      </text>
    </comment>
    <comment ref="J28" authorId="0" shapeId="0">
      <text>
        <r>
          <rPr>
            <b/>
            <sz val="9"/>
            <color indexed="81"/>
            <rFont val="MS P ゴシック"/>
            <family val="3"/>
            <charset val="128"/>
          </rPr>
          <t>プルダウンから選択してください</t>
        </r>
      </text>
    </comment>
    <comment ref="R28" authorId="0" shapeId="0">
      <text>
        <r>
          <rPr>
            <b/>
            <sz val="9"/>
            <color indexed="81"/>
            <rFont val="MS P ゴシック"/>
            <family val="3"/>
            <charset val="128"/>
          </rPr>
          <t>プルダウンから選択してください</t>
        </r>
      </text>
    </comment>
    <comment ref="Z28" authorId="0" shapeId="0">
      <text>
        <r>
          <rPr>
            <b/>
            <sz val="9"/>
            <color indexed="81"/>
            <rFont val="MS P ゴシック"/>
            <family val="3"/>
            <charset val="128"/>
          </rPr>
          <t>プルダウンから選択してください</t>
        </r>
      </text>
    </comment>
    <comment ref="AH28" authorId="0" shapeId="0">
      <text>
        <r>
          <rPr>
            <b/>
            <sz val="9"/>
            <color indexed="81"/>
            <rFont val="MS P ゴシック"/>
            <family val="3"/>
            <charset val="128"/>
          </rPr>
          <t>プルダウンから選択してください</t>
        </r>
      </text>
    </comment>
    <comment ref="AP28" authorId="0" shapeId="0">
      <text>
        <r>
          <rPr>
            <b/>
            <sz val="9"/>
            <color indexed="81"/>
            <rFont val="MS P ゴシック"/>
            <family val="3"/>
            <charset val="128"/>
          </rPr>
          <t>プルダウンから選択してください</t>
        </r>
      </text>
    </comment>
  </commentList>
</comments>
</file>

<file path=xl/comments6.xml><?xml version="1.0" encoding="utf-8"?>
<comments xmlns="http://schemas.openxmlformats.org/spreadsheetml/2006/main">
  <authors>
    <author>Windows ユーザー</author>
  </authors>
  <commentList>
    <comment ref="G6" authorId="0" shapeId="0">
      <text>
        <r>
          <rPr>
            <b/>
            <sz val="9"/>
            <color indexed="81"/>
            <rFont val="MS P ゴシック"/>
            <family val="3"/>
            <charset val="128"/>
          </rPr>
          <t>様式第4号2（4）とリンクしています</t>
        </r>
      </text>
    </comment>
    <comment ref="H6" authorId="0" shapeId="0">
      <text>
        <r>
          <rPr>
            <b/>
            <sz val="9"/>
            <color indexed="81"/>
            <rFont val="MS P ゴシック"/>
            <family val="3"/>
            <charset val="128"/>
          </rPr>
          <t>様式第4号2（4）とリンクしています</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Windows ユーザー</author>
  </authors>
  <commentList>
    <comment ref="D5" authorId="0" shapeId="0">
      <text>
        <r>
          <rPr>
            <b/>
            <sz val="9"/>
            <color indexed="81"/>
            <rFont val="MS P ゴシック"/>
            <family val="3"/>
            <charset val="128"/>
          </rPr>
          <t>（参考）積算内訳表とリンクしています。
別途積算する場合は、本表に直接金額と積算基礎を入力してください。</t>
        </r>
      </text>
    </comment>
  </commentList>
</comments>
</file>

<file path=xl/comments8.xml><?xml version="1.0" encoding="utf-8"?>
<comments xmlns="http://schemas.openxmlformats.org/spreadsheetml/2006/main">
  <authors>
    <author>Windows ユーザー</author>
  </authors>
  <commentList>
    <comment ref="B3" authorId="0" shapeId="0">
      <text>
        <r>
          <rPr>
            <b/>
            <sz val="9"/>
            <color indexed="81"/>
            <rFont val="MS P ゴシック"/>
            <family val="3"/>
            <charset val="128"/>
          </rPr>
          <t>様式第1号にリンクしています</t>
        </r>
      </text>
    </comment>
    <comment ref="C4" authorId="0" shapeId="0">
      <text>
        <r>
          <rPr>
            <b/>
            <sz val="9"/>
            <color indexed="81"/>
            <rFont val="MS P ゴシック"/>
            <family val="3"/>
            <charset val="128"/>
          </rPr>
          <t>様式第1号にリンクしています</t>
        </r>
      </text>
    </comment>
    <comment ref="K4" authorId="0" shapeId="0">
      <text>
        <r>
          <rPr>
            <b/>
            <sz val="9"/>
            <color indexed="81"/>
            <rFont val="MS P ゴシック"/>
            <family val="3"/>
            <charset val="128"/>
          </rPr>
          <t>様式第1号にリンクしています</t>
        </r>
      </text>
    </comment>
    <comment ref="B7" authorId="0" shapeId="0">
      <text>
        <r>
          <rPr>
            <b/>
            <sz val="9"/>
            <color indexed="81"/>
            <rFont val="MS P ゴシック"/>
            <family val="3"/>
            <charset val="128"/>
          </rPr>
          <t>選択してください</t>
        </r>
      </text>
    </comment>
    <comment ref="N7" authorId="0" shapeId="0">
      <text>
        <r>
          <rPr>
            <b/>
            <sz val="9"/>
            <color indexed="81"/>
            <rFont val="MS P ゴシック"/>
            <family val="3"/>
            <charset val="128"/>
          </rPr>
          <t>会員数（構成員数）を入力してください</t>
        </r>
      </text>
    </comment>
    <comment ref="E13" authorId="0" shapeId="0">
      <text>
        <r>
          <rPr>
            <b/>
            <sz val="9"/>
            <color indexed="81"/>
            <rFont val="MS P ゴシック"/>
            <family val="3"/>
            <charset val="128"/>
          </rPr>
          <t>会員の会費または参加の参加費などの収入がある場合は「あり」を、ない場合は「なし」を選択してください</t>
        </r>
      </text>
    </comment>
    <comment ref="B16" authorId="0" shapeId="0">
      <text>
        <r>
          <rPr>
            <b/>
            <sz val="10"/>
            <color indexed="81"/>
            <rFont val="MS P ゴシック"/>
            <family val="3"/>
            <charset val="128"/>
          </rPr>
          <t>規約・会則がある場合は「あり」を、ない場合は「なし」を選択し、規約・規則があり、新規の申請や内容の変更がある場合は、その写しを添付してください</t>
        </r>
      </text>
    </comment>
    <comment ref="M16" authorId="0" shapeId="0">
      <text>
        <r>
          <rPr>
            <b/>
            <sz val="10"/>
            <color indexed="81"/>
            <rFont val="MS P ゴシック"/>
            <family val="3"/>
            <charset val="128"/>
          </rPr>
          <t>今回申請事業を公開していい場合は「可」をできない場合は「否」を選択してください</t>
        </r>
      </text>
    </comment>
  </commentList>
</comments>
</file>

<file path=xl/comments9.xml><?xml version="1.0" encoding="utf-8"?>
<comments xmlns="http://schemas.openxmlformats.org/spreadsheetml/2006/main">
  <authors>
    <author>Windows ユーザー</author>
  </authors>
  <commentList>
    <comment ref="D4" authorId="0" shapeId="0">
      <text>
        <r>
          <rPr>
            <b/>
            <sz val="9"/>
            <color indexed="81"/>
            <rFont val="MS P ゴシック"/>
            <family val="3"/>
            <charset val="128"/>
          </rPr>
          <t>プルダウンから選択してください</t>
        </r>
      </text>
    </comment>
    <comment ref="D5" authorId="0" shapeId="0">
      <text>
        <r>
          <rPr>
            <b/>
            <sz val="9"/>
            <color indexed="81"/>
            <rFont val="MS P ゴシック"/>
            <family val="3"/>
            <charset val="128"/>
          </rPr>
          <t>プルダウンから選択してください</t>
        </r>
      </text>
    </comment>
    <comment ref="D6" authorId="0" shapeId="0">
      <text>
        <r>
          <rPr>
            <b/>
            <sz val="9"/>
            <color indexed="81"/>
            <rFont val="MS P ゴシック"/>
            <family val="3"/>
            <charset val="128"/>
          </rPr>
          <t>プルダウンから選択してください</t>
        </r>
      </text>
    </comment>
    <comment ref="D7" authorId="0" shapeId="0">
      <text>
        <r>
          <rPr>
            <b/>
            <sz val="9"/>
            <color indexed="81"/>
            <rFont val="MS P ゴシック"/>
            <family val="3"/>
            <charset val="128"/>
          </rPr>
          <t>プルダウンから選択してください</t>
        </r>
      </text>
    </comment>
    <comment ref="D8" authorId="0" shapeId="0">
      <text>
        <r>
          <rPr>
            <b/>
            <sz val="9"/>
            <color indexed="81"/>
            <rFont val="MS P ゴシック"/>
            <family val="3"/>
            <charset val="128"/>
          </rPr>
          <t>プルダウンから選択してください</t>
        </r>
      </text>
    </comment>
    <comment ref="D9" authorId="0" shapeId="0">
      <text>
        <r>
          <rPr>
            <b/>
            <sz val="9"/>
            <color indexed="81"/>
            <rFont val="MS P ゴシック"/>
            <family val="3"/>
            <charset val="128"/>
          </rPr>
          <t>プルダウンから選択してください</t>
        </r>
      </text>
    </comment>
    <comment ref="D10" authorId="0" shapeId="0">
      <text>
        <r>
          <rPr>
            <b/>
            <sz val="9"/>
            <color indexed="81"/>
            <rFont val="MS P ゴシック"/>
            <family val="3"/>
            <charset val="128"/>
          </rPr>
          <t>プルダウンから選択してください</t>
        </r>
      </text>
    </comment>
    <comment ref="D11" authorId="0" shapeId="0">
      <text>
        <r>
          <rPr>
            <b/>
            <sz val="9"/>
            <color indexed="81"/>
            <rFont val="MS P ゴシック"/>
            <family val="3"/>
            <charset val="128"/>
          </rPr>
          <t>プルダウンから選択してください</t>
        </r>
      </text>
    </comment>
    <comment ref="D12" authorId="0" shapeId="0">
      <text>
        <r>
          <rPr>
            <b/>
            <sz val="9"/>
            <color indexed="81"/>
            <rFont val="MS P ゴシック"/>
            <family val="3"/>
            <charset val="128"/>
          </rPr>
          <t>プルダウンから選択してください</t>
        </r>
      </text>
    </comment>
    <comment ref="D13" authorId="0" shapeId="0">
      <text>
        <r>
          <rPr>
            <b/>
            <sz val="9"/>
            <color indexed="81"/>
            <rFont val="MS P ゴシック"/>
            <family val="3"/>
            <charset val="128"/>
          </rPr>
          <t>プルダウンから選択してください</t>
        </r>
      </text>
    </comment>
    <comment ref="D14" authorId="0" shapeId="0">
      <text>
        <r>
          <rPr>
            <b/>
            <sz val="9"/>
            <color indexed="81"/>
            <rFont val="MS P ゴシック"/>
            <family val="3"/>
            <charset val="128"/>
          </rPr>
          <t>プルダウンから選択してください</t>
        </r>
      </text>
    </comment>
    <comment ref="D15" authorId="0" shapeId="0">
      <text>
        <r>
          <rPr>
            <b/>
            <sz val="9"/>
            <color indexed="81"/>
            <rFont val="MS P ゴシック"/>
            <family val="3"/>
            <charset val="128"/>
          </rPr>
          <t>プルダウンから選択してください</t>
        </r>
      </text>
    </comment>
    <comment ref="D16" authorId="0" shapeId="0">
      <text>
        <r>
          <rPr>
            <b/>
            <sz val="9"/>
            <color indexed="81"/>
            <rFont val="MS P ゴシック"/>
            <family val="3"/>
            <charset val="128"/>
          </rPr>
          <t>プルダウンから選択してください</t>
        </r>
      </text>
    </comment>
    <comment ref="D17" authorId="0" shapeId="0">
      <text>
        <r>
          <rPr>
            <b/>
            <sz val="9"/>
            <color indexed="81"/>
            <rFont val="MS P ゴシック"/>
            <family val="3"/>
            <charset val="128"/>
          </rPr>
          <t>プルダウンから選択してください</t>
        </r>
      </text>
    </comment>
    <comment ref="D18" authorId="0" shapeId="0">
      <text>
        <r>
          <rPr>
            <b/>
            <sz val="9"/>
            <color indexed="81"/>
            <rFont val="MS P ゴシック"/>
            <family val="3"/>
            <charset val="128"/>
          </rPr>
          <t>プルダウンから選択してください</t>
        </r>
      </text>
    </comment>
    <comment ref="D19" authorId="0" shapeId="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<sst xmlns="http://schemas.openxmlformats.org/spreadsheetml/2006/main" count="2872" uniqueCount="335">
  <si>
    <t>事　業　提　案　書</t>
  </si>
  <si>
    <t>１　事業総括表</t>
  </si>
  <si>
    <t>(1) 事業名及び経費の一覧</t>
  </si>
  <si>
    <t>（単位：千円）</t>
  </si>
  <si>
    <t>番号</t>
  </si>
  <si>
    <t>事業項目</t>
  </si>
  <si>
    <t>事 業 名</t>
  </si>
  <si>
    <t>事 業 費</t>
  </si>
  <si>
    <t>左の内訳</t>
  </si>
  <si>
    <t>備　考</t>
  </si>
  <si>
    <t>交付対象経費</t>
  </si>
  <si>
    <t>（Ａ）</t>
  </si>
  <si>
    <t>対象外経費</t>
  </si>
  <si>
    <t>（Ｂ）</t>
  </si>
  <si>
    <t>小　計</t>
  </si>
  <si>
    <t>合　　　計</t>
  </si>
  <si>
    <r>
      <t>（</t>
    </r>
    <r>
      <rPr>
        <sz val="12"/>
        <color theme="1"/>
        <rFont val="ＭＳ ゴシック"/>
        <family val="3"/>
        <charset val="128"/>
      </rPr>
      <t>注）</t>
    </r>
  </si>
  <si>
    <t>(1)　事業総括表</t>
  </si>
  <si>
    <t>事業区分</t>
  </si>
  <si>
    <t>（目的）</t>
  </si>
  <si>
    <t>（概要）</t>
  </si>
  <si>
    <t>事業等ＰＲ方法</t>
  </si>
  <si>
    <t>（事業実施状況ＰＲ方法を記入）</t>
  </si>
  <si>
    <t>（やまがた緑環境税趣旨等のＰＲ方法を記入）</t>
  </si>
  <si>
    <t>ホームページ活用</t>
  </si>
  <si>
    <t>有・無</t>
  </si>
  <si>
    <t>SNS活用</t>
  </si>
  <si>
    <t>有　・　無</t>
  </si>
  <si>
    <t>HPタイトル</t>
  </si>
  <si>
    <t>例）みどり自然課HP</t>
  </si>
  <si>
    <t>URL</t>
  </si>
  <si>
    <t>例）https://www.pref.yamagata.jp/050011/kensei/shoukai/soshikiannai/kankyoenergy/050011.html</t>
  </si>
  <si>
    <t>SNS名</t>
  </si>
  <si>
    <t>例）Twitter</t>
  </si>
  <si>
    <t>アカウントID</t>
  </si>
  <si>
    <t>例）＠midorishizennka</t>
  </si>
  <si>
    <t>事業実施予定期間</t>
  </si>
  <si>
    <t>（注）</t>
  </si>
  <si>
    <t>１　１事業総括表(1)事業名及び経費の一覧での番号ごとに２事業個別計画を作成する。</t>
  </si>
  <si>
    <t>３　事業実施期間の終期は、森づくり活動（イベント等）が終了する日とする。</t>
  </si>
  <si>
    <t>(2)　事業総括表　別表</t>
  </si>
  <si>
    <t>地域特性</t>
  </si>
  <si>
    <t>（地域資源や地域特性等を活かした活動の場合、その関連を記入）</t>
  </si>
  <si>
    <t>事業効果</t>
  </si>
  <si>
    <t>（波及効果等を具体的に記入）</t>
  </si>
  <si>
    <t>事業継続の理由</t>
  </si>
  <si>
    <t>（理由）</t>
  </si>
  <si>
    <t>(3)　事業個別計画表</t>
  </si>
  <si>
    <t>実施場所</t>
  </si>
  <si>
    <t>事業内容</t>
  </si>
  <si>
    <t>事 業 量</t>
  </si>
  <si>
    <t>うち事業実施主体構成員数</t>
  </si>
  <si>
    <t>例）下刈り</t>
  </si>
  <si>
    <t>0.5ha</t>
  </si>
  <si>
    <t>人</t>
  </si>
  <si>
    <t>例）森づくり学習会</t>
  </si>
  <si>
    <t>１回</t>
  </si>
  <si>
    <t>計</t>
  </si>
  <si>
    <t>　　①　活動の指導者や講師、役務費、委託料の対象となる作業者</t>
  </si>
  <si>
    <t>(4)　事業個別経費内訳</t>
  </si>
  <si>
    <t>費　目</t>
  </si>
  <si>
    <t>金　額</t>
  </si>
  <si>
    <t>積算基礎</t>
  </si>
  <si>
    <t>報償費</t>
  </si>
  <si>
    <t>旅　費</t>
  </si>
  <si>
    <t>需用費</t>
  </si>
  <si>
    <t>資材費</t>
  </si>
  <si>
    <t>消耗品費</t>
  </si>
  <si>
    <t>燃料費</t>
  </si>
  <si>
    <t>印刷代</t>
  </si>
  <si>
    <t>役務費</t>
  </si>
  <si>
    <t>使用料</t>
  </si>
  <si>
    <t>委託料</t>
  </si>
  <si>
    <t>負担金</t>
  </si>
  <si>
    <t>合　　計</t>
  </si>
  <si>
    <t>(5)　事業の説明に必要な資料</t>
  </si>
  <si>
    <t>チェック項目</t>
  </si>
  <si>
    <t>ﾁｪｯｸ</t>
  </si>
  <si>
    <t>事業の要件</t>
  </si>
  <si>
    <t>やまがた緑環境税条例及びやまがた緑環境税基金条例の目的（森林の有する公益的機能の維持増進及び持続的な発揮に関する施策）に合致している。</t>
  </si>
  <si>
    <t>他の補助金、交付金、負担金その他の財政的援助を受けている、又は受ける見込みのある事業ではない。</t>
  </si>
  <si>
    <t>個人又は特定の事業者の利益、若しくは政治又は宗教的宣伝を目的とした事業ではない。</t>
  </si>
  <si>
    <t>各種法令に違反していない。</t>
  </si>
  <si>
    <t>事業の実施場所が県内である。（土地所有者等の同意を得ており、事業実施が可能）</t>
  </si>
  <si>
    <t>主たる活動が施設又は設備の整備とみなされる事業ではない。</t>
  </si>
  <si>
    <t>主たる活動が物品の購入や設置及び展示、贈呈のみとみなされる事業でない。</t>
  </si>
  <si>
    <t>地域と協働による実施が可能にも関わらず委託している事業でない。</t>
  </si>
  <si>
    <t>３年を超えて継続する場合は、事業総括表別表に３年を超える理由が明記されている。</t>
  </si>
  <si>
    <t>団体の要件</t>
  </si>
  <si>
    <t>対象事業の会計及び経理を明確に行い、報告することができる。</t>
  </si>
  <si>
    <t>暴力団員等がその事業活動を支配するもの又は暴力団員等をその業務に従事させ、若しくは当該業務の補助者として使用するおそれのあるものではない。</t>
  </si>
  <si>
    <t>市町村の要件</t>
  </si>
  <si>
    <t>森林環境譲与税と同一の事業ではない。</t>
  </si>
  <si>
    <t>その他</t>
  </si>
  <si>
    <t>※１　専門業者等には、地域で森づくり活動に取り組む団体等は含まない。　</t>
  </si>
  <si>
    <t>事業の目的
及び概要</t>
    <rPh sb="6" eb="7">
      <t>オヨ</t>
    </rPh>
    <rPh sb="8" eb="10">
      <t>ガイヨウ</t>
    </rPh>
    <phoneticPr fontId="40"/>
  </si>
  <si>
    <t>次年度以降の
事業展開予定</t>
    <rPh sb="7" eb="9">
      <t>ジギョウ</t>
    </rPh>
    <rPh sb="9" eb="11">
      <t>テンカイ</t>
    </rPh>
    <rPh sb="11" eb="13">
      <t>ヨテイ</t>
    </rPh>
    <phoneticPr fontId="40"/>
  </si>
  <si>
    <t>　・イ　中長期的な計画に基づくもの　</t>
    <phoneticPr fontId="40"/>
  </si>
  <si>
    <t>　　　例）　今後３年間の詳細な事業計画（提出必要）</t>
    <phoneticPr fontId="40"/>
  </si>
  <si>
    <t>　・ロ　年々広がりをみせるもの　</t>
    <phoneticPr fontId="40"/>
  </si>
  <si>
    <t>　　　例）　毎年新しい人が参加する事業、SNS等を用いて広く事業を周知している事業</t>
    <phoneticPr fontId="40"/>
  </si>
  <si>
    <t>　・ハ　実施主体の自助努力が認められるなどの発展性のある活動　</t>
    <phoneticPr fontId="40"/>
  </si>
  <si>
    <t>　　　例）　会費等により自己資金が確保されている事業</t>
    <phoneticPr fontId="40"/>
  </si>
  <si>
    <t>（具体的な内容を記入）</t>
    <phoneticPr fontId="40"/>
  </si>
  <si>
    <t>　２　事業費、内交付対象経費の欄には、(4)事業個別経費内訳の事業費については合計
　　の、内交付対象経費については交付対象経費の小計の金額の、それぞれ1,000円未満
　　を切捨てた金額を記入すること。</t>
    <phoneticPr fontId="40"/>
  </si>
  <si>
    <r>
      <t>　１　</t>
    </r>
    <r>
      <rPr>
        <sz val="12"/>
        <color theme="1"/>
        <rFont val="ＭＳ 明朝"/>
        <family val="1"/>
        <charset val="128"/>
      </rPr>
      <t>「参加人数」欄には、当日活動に参加する人数のうち、以下を除く人数を記入する
　　こと。</t>
    </r>
    <phoneticPr fontId="40"/>
  </si>
  <si>
    <t>内交付
対象経費</t>
    <rPh sb="4" eb="6">
      <t>タイショウ</t>
    </rPh>
    <rPh sb="6" eb="8">
      <t>ケイヒ</t>
    </rPh>
    <phoneticPr fontId="40"/>
  </si>
  <si>
    <t>【支出内訳】　　　　　　　　　　　　　　　　　　　　　　　　　　　　（単位：円）</t>
    <phoneticPr fontId="40"/>
  </si>
  <si>
    <t>２　対象外経費の欄には、別表１の交付対象経費以外の経費を記入すること（例：食糧
　費）。</t>
    <phoneticPr fontId="40"/>
  </si>
  <si>
    <t>３　旅費（費用弁償）は原則として隣県までを対象とする。（ただし、それ以外から呼
　ぶ必要がある場合は説明に必要な資料を添付する。）</t>
    <phoneticPr fontId="40"/>
  </si>
  <si>
    <r>
      <t xml:space="preserve">　  </t>
    </r>
    <r>
      <rPr>
        <sz val="12"/>
        <color rgb="FF000000"/>
        <rFont val="ＭＳ 明朝"/>
        <family val="1"/>
        <charset val="128"/>
      </rPr>
      <t xml:space="preserve"> 事業の内容について説明するために必要な資料として、必要に応じて下記の資料を
　 添付すること。</t>
    </r>
    <phoneticPr fontId="40"/>
  </si>
  <si>
    <t xml:space="preserve">　                                    </t>
    <phoneticPr fontId="40"/>
  </si>
  <si>
    <t>関係書類を添付して応募します。</t>
    <phoneticPr fontId="40"/>
  </si>
  <si>
    <t>事業
区分</t>
    <rPh sb="3" eb="5">
      <t>クブン</t>
    </rPh>
    <phoneticPr fontId="40"/>
  </si>
  <si>
    <t>事 業 費(A)+(B)</t>
    <phoneticPr fontId="40"/>
  </si>
  <si>
    <r>
      <rPr>
        <sz val="11"/>
        <color rgb="FF000000"/>
        <rFont val="ＭＳ ゴシック"/>
        <family val="3"/>
        <charset val="128"/>
      </rPr>
      <t>HPタイトル、URL</t>
    </r>
    <r>
      <rPr>
        <sz val="10"/>
        <color rgb="FF000000"/>
        <rFont val="ＭＳ ゴシック"/>
        <family val="3"/>
        <charset val="128"/>
      </rPr>
      <t xml:space="preserve">
（※ホームページ活用有の場合）</t>
    </r>
    <phoneticPr fontId="40"/>
  </si>
  <si>
    <r>
      <rPr>
        <sz val="11"/>
        <color rgb="FF000000"/>
        <rFont val="ＭＳ ゴシック"/>
        <family val="3"/>
        <charset val="128"/>
      </rPr>
      <t>SNS名、アカウントID</t>
    </r>
    <r>
      <rPr>
        <sz val="10.5"/>
        <color rgb="FF000000"/>
        <rFont val="ＭＳ ゴシック"/>
        <family val="3"/>
        <charset val="128"/>
      </rPr>
      <t xml:space="preserve">
（※SNS活用有の場合）</t>
    </r>
    <phoneticPr fontId="40"/>
  </si>
  <si>
    <t>安全管理体制又
は安全管理手法</t>
    <phoneticPr fontId="40"/>
  </si>
  <si>
    <t>２　事業等PR方法は、広報誌・回覧板への掲載やホームページ・SNSの活用等、参加者の
  募集や事業に直接参加していない第三者へ周知する方法とすること。</t>
    <phoneticPr fontId="40"/>
  </si>
  <si>
    <t>２　事業継続の理由の欄には、募集要領第２の１の(11)イ、ロ、ハのどれに該当するか
  分かるように記入すること。</t>
    <phoneticPr fontId="40"/>
  </si>
  <si>
    <t>１　次年度以降の事業展開予定の欄には「１継続」、「２拡充して継続」、「３今年度
  限り」、「４未定」のいずれかを選択し、継続の場合はその具体的な内容を記入す
  る。</t>
    <phoneticPr fontId="40"/>
  </si>
  <si>
    <t>目 標
参 加
人 数</t>
    <rPh sb="4" eb="5">
      <t>サン</t>
    </rPh>
    <rPh sb="6" eb="7">
      <t>カ</t>
    </rPh>
    <rPh sb="8" eb="9">
      <t>ニン</t>
    </rPh>
    <rPh sb="10" eb="11">
      <t>カズ</t>
    </rPh>
    <phoneticPr fontId="40"/>
  </si>
  <si>
    <t>実 施
時 期</t>
    <rPh sb="4" eb="5">
      <t>ジ</t>
    </rPh>
    <rPh sb="6" eb="7">
      <t>キ</t>
    </rPh>
    <phoneticPr fontId="40"/>
  </si>
  <si>
    <t>　　②　活動内容が木製品等の展示のみである場合の展示会場全体への来場者数（アン
　　　ケートの実施、口頭またはチラシ等にて積極的にＰＲする場合はその限りではな
      い。）</t>
    <phoneticPr fontId="40"/>
  </si>
  <si>
    <t>(ア)　具体的な事業内容がわかる資料（実施位置図、事業実施イメージ図など）（様式
    は任意）</t>
    <phoneticPr fontId="40"/>
  </si>
  <si>
    <t xml:space="preserve">   　なお、応募資料の審査に当たり、別途資料の提出を求めることがある。</t>
    <phoneticPr fontId="40"/>
  </si>
  <si>
    <r>
      <t>主たる活動を専門業者等</t>
    </r>
    <r>
      <rPr>
        <vertAlign val="superscript"/>
        <sz val="14"/>
        <color theme="1"/>
        <rFont val="HG丸ｺﾞｼｯｸM-PRO"/>
        <family val="3"/>
        <charset val="128"/>
      </rPr>
      <t>※１</t>
    </r>
    <r>
      <rPr>
        <sz val="14"/>
        <color theme="1"/>
        <rFont val="HG丸ｺﾞｼｯｸM-PRO"/>
        <family val="3"/>
        <charset val="128"/>
      </rPr>
      <t>に委託する事業ではない。</t>
    </r>
  </si>
  <si>
    <r>
      <t>やまがた緑環境税活用事業の普及啓発</t>
    </r>
    <r>
      <rPr>
        <vertAlign val="superscript"/>
        <sz val="14"/>
        <color theme="1"/>
        <rFont val="HG丸ｺﾞｼｯｸM-PRO"/>
        <family val="3"/>
        <charset val="128"/>
      </rPr>
      <t>※２</t>
    </r>
    <r>
      <rPr>
        <sz val="14"/>
        <color theme="1"/>
        <rFont val="HG丸ｺﾞｼｯｸM-PRO"/>
        <family val="3"/>
        <charset val="128"/>
      </rPr>
      <t>に協力できる。</t>
    </r>
  </si>
  <si>
    <r>
      <t>やまがた緑環境税活用事業等に関して実施する調査に事業終了後</t>
    </r>
    <r>
      <rPr>
        <vertAlign val="superscript"/>
        <sz val="14"/>
        <color theme="1"/>
        <rFont val="HG丸ｺﾞｼｯｸM-PRO"/>
        <family val="3"/>
        <charset val="128"/>
      </rPr>
      <t>※３</t>
    </r>
    <r>
      <rPr>
        <sz val="14"/>
        <color theme="1"/>
        <rFont val="HG丸ｺﾞｼｯｸM-PRO"/>
        <family val="3"/>
        <charset val="128"/>
      </rPr>
      <t>も協力できる。</t>
    </r>
  </si>
  <si>
    <r>
      <t>該当するチェック欄に</t>
    </r>
    <r>
      <rPr>
        <sz val="12"/>
        <color theme="1"/>
        <rFont val="Segoe UI Symbol"/>
        <family val="2"/>
      </rPr>
      <t>✔</t>
    </r>
    <r>
      <rPr>
        <sz val="12"/>
        <color theme="1"/>
        <rFont val="ＭＳ 明朝"/>
        <family val="1"/>
        <charset val="128"/>
      </rPr>
      <t>を記入する。</t>
    </r>
  </si>
  <si>
    <t>※２　普及啓発の内容は、事業参加者、地域住民、その他直接事業に参加していない第三者への周知や県が
    行う事業実施前後の情報提供、やまがたの森づくり発表会での発表のことをいう。</t>
    <phoneticPr fontId="40"/>
  </si>
  <si>
    <t xml:space="preserve">  上記の事項を確認しました。</t>
    <phoneticPr fontId="40"/>
  </si>
  <si>
    <r>
      <t xml:space="preserve">              代表者　職・氏名</t>
    </r>
    <r>
      <rPr>
        <u/>
        <sz val="18"/>
        <color theme="1"/>
        <rFont val="ＭＳ 明朝"/>
        <family val="1"/>
        <charset val="128"/>
      </rPr>
      <t xml:space="preserve">                     </t>
    </r>
    <phoneticPr fontId="40"/>
  </si>
  <si>
    <t>令和６年度山形県みどり豊かな森林環境づくり推進事業応募書</t>
    <phoneticPr fontId="40"/>
  </si>
  <si>
    <t>　令和６年度において、山形県みどり豊かな森林環境づくり推進事業を実施したいので、</t>
    <phoneticPr fontId="40"/>
  </si>
  <si>
    <t>令和６年度山形県みどり豊かな森林環境づくり推進事業募集要領第５の１の規定により、</t>
    <phoneticPr fontId="40"/>
  </si>
  <si>
    <t>令和６年度山形県みどり豊かな森林環境づくり推進事業</t>
    <phoneticPr fontId="40"/>
  </si>
  <si>
    <t>令和　年　月　日</t>
    <rPh sb="0" eb="2">
      <t>レイワ</t>
    </rPh>
    <rPh sb="3" eb="4">
      <t>ネン</t>
    </rPh>
    <rPh sb="5" eb="6">
      <t>ガツ</t>
    </rPh>
    <rPh sb="7" eb="8">
      <t>ニチ</t>
    </rPh>
    <phoneticPr fontId="40"/>
  </si>
  <si>
    <t>番　　　号</t>
    <rPh sb="0" eb="1">
      <t>バン</t>
    </rPh>
    <rPh sb="4" eb="5">
      <t>ゴウ</t>
    </rPh>
    <phoneticPr fontId="40"/>
  </si>
  <si>
    <t>市町村里山再生アクションプラン事業</t>
    <phoneticPr fontId="40"/>
  </si>
  <si>
    <t>１　事業項目の欄には、①豊かな森づくり活動、②自然環境保全活動、③森や自然との
　ふれあい活動、④木に親しむ環境づくりのいずれかを記入すること。</t>
    <phoneticPr fontId="40"/>
  </si>
  <si>
    <t>２　事業名には任意で付けた事業名を記入すること。</t>
    <phoneticPr fontId="40"/>
  </si>
  <si>
    <r>
      <t>３　事業費</t>
    </r>
    <r>
      <rPr>
        <sz val="12"/>
        <color rgb="FFFF0000"/>
        <rFont val="ＭＳ 明朝"/>
        <family val="1"/>
        <charset val="128"/>
      </rPr>
      <t>、</t>
    </r>
    <r>
      <rPr>
        <sz val="12"/>
        <color theme="1"/>
        <rFont val="ＭＳ 明朝"/>
        <family val="1"/>
        <charset val="128"/>
      </rPr>
      <t>交付対象経費の欄には、番号ごとの(3)事業個別計画表の事業費、内交付
　対象経費の金額を転記すること。</t>
    </r>
    <phoneticPr fontId="40"/>
  </si>
  <si>
    <t>４　複数の事業区分で事業提案する場合は、区分毎に事業費の小計欄を設けること。</t>
    <phoneticPr fontId="40"/>
  </si>
  <si>
    <t>５　行が不足する場合は、適宜行を追加して記入すること。</t>
    <phoneticPr fontId="40"/>
  </si>
  <si>
    <t>④木に親しむ環境づくり</t>
    <phoneticPr fontId="40"/>
  </si>
  <si>
    <t>③森や自然とのふれあい活動</t>
    <phoneticPr fontId="40"/>
  </si>
  <si>
    <t>②自然環境保全活動</t>
    <phoneticPr fontId="40"/>
  </si>
  <si>
    <t>①豊かな森づくり活動</t>
    <phoneticPr fontId="40"/>
  </si>
  <si>
    <t>地域提案事業（市町村提案型）</t>
    <phoneticPr fontId="40"/>
  </si>
  <si>
    <t>該当する場合は✔を付ける</t>
  </si>
  <si>
    <t>直近５年間に森づくり発表会への参加がある。</t>
  </si>
  <si>
    <t>前年度ＳＮＳや広報誌を活用して情報発信をしている。</t>
    <phoneticPr fontId="40"/>
  </si>
  <si>
    <t>□</t>
  </si>
  <si>
    <t>該当する場合は✔を付ける</t>
    <phoneticPr fontId="40"/>
  </si>
  <si>
    <t>救急箱を準備する。</t>
    <phoneticPr fontId="40"/>
  </si>
  <si>
    <t>緊急連絡体制図を作成する。</t>
    <phoneticPr fontId="40"/>
  </si>
  <si>
    <t>傷害保険に加入する。</t>
    <phoneticPr fontId="40"/>
  </si>
  <si>
    <t>看護師、保健師を配置する。</t>
    <phoneticPr fontId="40"/>
  </si>
  <si>
    <t>直近５年間に（公財）やまがた森林と緑の推進機構の安全研修会に参加。</t>
    <phoneticPr fontId="40"/>
  </si>
  <si>
    <t>草刈機、チェンソーの安全講習に参加した者がいる</t>
    <phoneticPr fontId="40"/>
  </si>
  <si>
    <t>まで</t>
    <phoneticPr fontId="40"/>
  </si>
  <si>
    <t>～</t>
    <phoneticPr fontId="40"/>
  </si>
  <si>
    <t>令和　年　月　日</t>
    <rPh sb="0" eb="2">
      <t>レイワ</t>
    </rPh>
    <rPh sb="3" eb="4">
      <t>ネン</t>
    </rPh>
    <rPh sb="5" eb="6">
      <t>ガツ</t>
    </rPh>
    <rPh sb="7" eb="8">
      <t>ニチ</t>
    </rPh>
    <phoneticPr fontId="40"/>
  </si>
  <si>
    <t>　</t>
    <phoneticPr fontId="40"/>
  </si>
  <si>
    <t>その他（上記以外のものや受講の予定があれば記載）</t>
    <phoneticPr fontId="40"/>
  </si>
  <si>
    <t>（　　　　　　　　　　　　　　　　　　　　　　　　　　　　）</t>
    <phoneticPr fontId="40"/>
  </si>
  <si>
    <t>２　事業個別計画</t>
    <phoneticPr fontId="40"/>
  </si>
  <si>
    <t>連携・協力団体</t>
    <phoneticPr fontId="40"/>
  </si>
  <si>
    <t>連携・協力団体</t>
    <phoneticPr fontId="40"/>
  </si>
  <si>
    <t>＜過去事業採択回数  　</t>
    <phoneticPr fontId="40"/>
  </si>
  <si>
    <t>回＞</t>
  </si>
  <si>
    <t>（３年を超えて継続する場合、その理由を記入）</t>
  </si>
  <si>
    <t>該当する場合は✔を付ける</t>
    <phoneticPr fontId="40"/>
  </si>
  <si>
    <t>□</t>
    <phoneticPr fontId="40"/>
  </si>
  <si>
    <t>次年度以降の活動計画があり、連携する団体や参加者が増えていくことが見込める。（別添で計画書添付）</t>
    <phoneticPr fontId="40"/>
  </si>
  <si>
    <t>地域に根差した活動として継続される可能性が高い</t>
    <phoneticPr fontId="40"/>
  </si>
  <si>
    <t>・連携している学校名（</t>
    <phoneticPr fontId="40"/>
  </si>
  <si>
    <t>)</t>
    <phoneticPr fontId="40"/>
  </si>
  <si>
    <t>・連携している団体名（</t>
    <rPh sb="7" eb="9">
      <t>ダンタイ</t>
    </rPh>
    <phoneticPr fontId="40"/>
  </si>
  <si>
    <t>SNS等の活用が見込める。</t>
  </si>
  <si>
    <t>１　継続</t>
    <phoneticPr fontId="40"/>
  </si>
  <si>
    <t>１　対象経費に係る見積書など積算基礎の根拠となる資料を添付すること
　次の場合は、根拠となる資料は添付不要とする。</t>
    <phoneticPr fontId="40"/>
  </si>
  <si>
    <t>※１　対象外経費</t>
    <phoneticPr fontId="40"/>
  </si>
  <si>
    <t>※２　需用費のうち、消耗品費（用紙、プリンターインク、文房具等）の見積もり
　　合計金額が、１事業項目当たり３万円以内の場合。</t>
    <phoneticPr fontId="40"/>
  </si>
  <si>
    <t>令和6年度内に完了する事業である。</t>
    <phoneticPr fontId="40"/>
  </si>
  <si>
    <t>※３　事業終了後の調査とは、事業実施年度から起算して５年間（令和６年度事業を実施される場合は令和
    11年度まで）に実施する調査。調査内容は、活動実施状況（事業参加人数等）の確認や、やまがた緑環
    境税の評価・検証のためのアンケート調査など。</t>
    <phoneticPr fontId="40"/>
  </si>
  <si>
    <t>山形県知事　吉村　美栄子　殿</t>
    <rPh sb="6" eb="8">
      <t>ヨシムラ</t>
    </rPh>
    <rPh sb="9" eb="12">
      <t>ミエコ</t>
    </rPh>
    <phoneticPr fontId="40"/>
  </si>
  <si>
    <t>市町村</t>
    <rPh sb="0" eb="3">
      <t>シチョウソン</t>
    </rPh>
    <phoneticPr fontId="40"/>
  </si>
  <si>
    <t>イ・ロ・ハ（3年以内）</t>
  </si>
  <si>
    <t>申請額計</t>
    <rPh sb="0" eb="3">
      <t>シンセイガク</t>
    </rPh>
    <rPh sb="3" eb="4">
      <t>ケイ</t>
    </rPh>
    <phoneticPr fontId="40"/>
  </si>
  <si>
    <t>報償費</t>
    <rPh sb="0" eb="3">
      <t>ホウショウヒ</t>
    </rPh>
    <phoneticPr fontId="40"/>
  </si>
  <si>
    <t>事業区分data</t>
    <rPh sb="0" eb="4">
      <t>ジギョウクブン</t>
    </rPh>
    <phoneticPr fontId="40"/>
  </si>
  <si>
    <t>事業区分</t>
    <rPh sb="0" eb="4">
      <t>ジギョウクブン</t>
    </rPh>
    <phoneticPr fontId="40"/>
  </si>
  <si>
    <t>事業
番号</t>
    <rPh sb="0" eb="2">
      <t>ジギョウ</t>
    </rPh>
    <rPh sb="3" eb="5">
      <t>バンゴウ</t>
    </rPh>
    <phoneticPr fontId="40"/>
  </si>
  <si>
    <t>細分</t>
    <rPh sb="0" eb="2">
      <t>サイブン</t>
    </rPh>
    <phoneticPr fontId="40"/>
  </si>
  <si>
    <t>名称</t>
    <rPh sb="0" eb="2">
      <t>メイショウ</t>
    </rPh>
    <phoneticPr fontId="40"/>
  </si>
  <si>
    <t>内容</t>
    <rPh sb="0" eb="2">
      <t>ナイヨウ</t>
    </rPh>
    <phoneticPr fontId="40"/>
  </si>
  <si>
    <t>数量</t>
    <rPh sb="0" eb="2">
      <t>スウリョウ</t>
    </rPh>
    <phoneticPr fontId="40"/>
  </si>
  <si>
    <t>単位</t>
    <rPh sb="0" eb="2">
      <t>タンイ</t>
    </rPh>
    <phoneticPr fontId="40"/>
  </si>
  <si>
    <t>標準単価</t>
    <rPh sb="0" eb="4">
      <t>ヒョウジュンタンカ</t>
    </rPh>
    <phoneticPr fontId="40"/>
  </si>
  <si>
    <t>見積単価
(要見積書)</t>
    <rPh sb="0" eb="2">
      <t>ミツ</t>
    </rPh>
    <rPh sb="2" eb="4">
      <t>タンカ</t>
    </rPh>
    <rPh sb="6" eb="7">
      <t>ヨウ</t>
    </rPh>
    <rPh sb="7" eb="10">
      <t>ミツモリショ</t>
    </rPh>
    <phoneticPr fontId="40"/>
  </si>
  <si>
    <t>適用単価</t>
    <rPh sb="0" eb="2">
      <t>テキヨウ</t>
    </rPh>
    <rPh sb="2" eb="4">
      <t>タンカ</t>
    </rPh>
    <phoneticPr fontId="40"/>
  </si>
  <si>
    <t>金額</t>
    <rPh sb="0" eb="2">
      <t>キンガク</t>
    </rPh>
    <phoneticPr fontId="40"/>
  </si>
  <si>
    <t>調整額</t>
    <rPh sb="0" eb="3">
      <t>チョウセイガク</t>
    </rPh>
    <phoneticPr fontId="40"/>
  </si>
  <si>
    <t>申請額</t>
    <rPh sb="0" eb="3">
      <t>シンセイガク</t>
    </rPh>
    <phoneticPr fontId="40"/>
  </si>
  <si>
    <t>査定額</t>
    <rPh sb="0" eb="3">
      <t>サテイガク</t>
    </rPh>
    <phoneticPr fontId="40"/>
  </si>
  <si>
    <t>決定額</t>
    <rPh sb="0" eb="3">
      <t>ケッテイガク</t>
    </rPh>
    <phoneticPr fontId="40"/>
  </si>
  <si>
    <t>表示</t>
    <rPh sb="0" eb="2">
      <t>ヒョウジ</t>
    </rPh>
    <phoneticPr fontId="40"/>
  </si>
  <si>
    <t>列1</t>
  </si>
  <si>
    <t>列2</t>
  </si>
  <si>
    <t>外部講師</t>
    <rPh sb="0" eb="4">
      <t>ガイブコウシ</t>
    </rPh>
    <phoneticPr fontId="40"/>
  </si>
  <si>
    <t>人</t>
    <rPh sb="0" eb="1">
      <t>ニン</t>
    </rPh>
    <phoneticPr fontId="40"/>
  </si>
  <si>
    <t>学識経験者</t>
    <rPh sb="0" eb="5">
      <t>ガクシキケイケンシャ</t>
    </rPh>
    <phoneticPr fontId="40"/>
  </si>
  <si>
    <t>旅費</t>
    <rPh sb="0" eb="2">
      <t>リョヒ</t>
    </rPh>
    <phoneticPr fontId="40"/>
  </si>
  <si>
    <t>km</t>
    <phoneticPr fontId="40"/>
  </si>
  <si>
    <t>需用費</t>
    <rPh sb="0" eb="3">
      <t>ジュヨウヒ</t>
    </rPh>
    <phoneticPr fontId="40"/>
  </si>
  <si>
    <t>（</t>
    <phoneticPr fontId="40"/>
  </si>
  <si>
    <t>資材費</t>
    <rPh sb="0" eb="3">
      <t>シザイヒ</t>
    </rPh>
    <phoneticPr fontId="40"/>
  </si>
  <si>
    <t>)</t>
    <phoneticPr fontId="40"/>
  </si>
  <si>
    <t>木製プレートL</t>
    <rPh sb="0" eb="2">
      <t>モクセイ</t>
    </rPh>
    <phoneticPr fontId="40"/>
  </si>
  <si>
    <t>税普及啓発用（600㎜×200㎜×10㎜）</t>
    <rPh sb="0" eb="1">
      <t>ゼイ</t>
    </rPh>
    <rPh sb="1" eb="6">
      <t>フキュウケイハツヨウ</t>
    </rPh>
    <phoneticPr fontId="40"/>
  </si>
  <si>
    <t>枚</t>
    <rPh sb="0" eb="1">
      <t>マイ</t>
    </rPh>
    <phoneticPr fontId="40"/>
  </si>
  <si>
    <t>木製プレートM</t>
    <rPh sb="0" eb="2">
      <t>モクセイ</t>
    </rPh>
    <phoneticPr fontId="40"/>
  </si>
  <si>
    <t>税普及啓発用（450㎜×150㎜×10㎜）</t>
    <rPh sb="0" eb="1">
      <t>ゼイ</t>
    </rPh>
    <rPh sb="1" eb="6">
      <t>フキュウケイハツヨウ</t>
    </rPh>
    <phoneticPr fontId="40"/>
  </si>
  <si>
    <t>木製プレートS</t>
    <rPh sb="0" eb="2">
      <t>モクセイ</t>
    </rPh>
    <phoneticPr fontId="40"/>
  </si>
  <si>
    <t>税普及啓発用（240㎜×90㎜×10㎜）</t>
    <rPh sb="0" eb="1">
      <t>ゼイ</t>
    </rPh>
    <rPh sb="1" eb="6">
      <t>フキュウケイハツヨウ</t>
    </rPh>
    <phoneticPr fontId="40"/>
  </si>
  <si>
    <t>消耗品費</t>
    <rPh sb="0" eb="4">
      <t>ショウモウヒンピ</t>
    </rPh>
    <phoneticPr fontId="40"/>
  </si>
  <si>
    <t>燃料費</t>
    <rPh sb="0" eb="3">
      <t>ネンリョウヒ</t>
    </rPh>
    <phoneticPr fontId="40"/>
  </si>
  <si>
    <t>ガソリン</t>
    <phoneticPr fontId="40"/>
  </si>
  <si>
    <t>㍑</t>
    <phoneticPr fontId="40"/>
  </si>
  <si>
    <t>軽油</t>
    <rPh sb="0" eb="2">
      <t>ケイユ</t>
    </rPh>
    <phoneticPr fontId="40"/>
  </si>
  <si>
    <t>混合油</t>
    <rPh sb="0" eb="3">
      <t>コンゴウユ</t>
    </rPh>
    <phoneticPr fontId="40"/>
  </si>
  <si>
    <t>印刷費</t>
    <rPh sb="0" eb="3">
      <t>インサツヒ</t>
    </rPh>
    <phoneticPr fontId="40"/>
  </si>
  <si>
    <t>白黒コピー</t>
    <rPh sb="0" eb="2">
      <t>シロクロ</t>
    </rPh>
    <phoneticPr fontId="40"/>
  </si>
  <si>
    <t>A４</t>
    <phoneticPr fontId="40"/>
  </si>
  <si>
    <t>カラーコピー</t>
    <phoneticPr fontId="40"/>
  </si>
  <si>
    <t>役務費</t>
    <rPh sb="0" eb="3">
      <t>エキムヒ</t>
    </rPh>
    <phoneticPr fontId="40"/>
  </si>
  <si>
    <t>刈払い</t>
    <rPh sb="0" eb="2">
      <t>カリハラ</t>
    </rPh>
    <phoneticPr fontId="40"/>
  </si>
  <si>
    <t>刈払い機作業（機械損料、燃料、刃込み）</t>
    <rPh sb="0" eb="2">
      <t>カリハラ</t>
    </rPh>
    <rPh sb="3" eb="6">
      <t>キサギョウ</t>
    </rPh>
    <rPh sb="7" eb="11">
      <t>キカイソンリョウ</t>
    </rPh>
    <rPh sb="12" eb="14">
      <t>ネンリョウ</t>
    </rPh>
    <rPh sb="15" eb="16">
      <t>ハ</t>
    </rPh>
    <rPh sb="16" eb="17">
      <t>コ</t>
    </rPh>
    <phoneticPr fontId="40"/>
  </si>
  <si>
    <t>伐倒</t>
    <rPh sb="0" eb="2">
      <t>バットウ</t>
    </rPh>
    <phoneticPr fontId="40"/>
  </si>
  <si>
    <t>チェンソー作業（機械損料、燃料、刃込み）</t>
    <rPh sb="5" eb="7">
      <t>サギョウ</t>
    </rPh>
    <rPh sb="8" eb="12">
      <t>キカイソンリョウ</t>
    </rPh>
    <rPh sb="13" eb="15">
      <t>ネンリョウ</t>
    </rPh>
    <rPh sb="16" eb="17">
      <t>ハ</t>
    </rPh>
    <rPh sb="17" eb="18">
      <t>コ</t>
    </rPh>
    <phoneticPr fontId="40"/>
  </si>
  <si>
    <t>その他労務</t>
    <rPh sb="2" eb="3">
      <t>タ</t>
    </rPh>
    <rPh sb="3" eb="5">
      <t>ロウム</t>
    </rPh>
    <phoneticPr fontId="40"/>
  </si>
  <si>
    <t>使用料</t>
    <rPh sb="0" eb="3">
      <t>シヨウリョウ</t>
    </rPh>
    <phoneticPr fontId="40"/>
  </si>
  <si>
    <t>刈払機</t>
    <rPh sb="0" eb="2">
      <t>カリハラ</t>
    </rPh>
    <rPh sb="2" eb="3">
      <t>キ</t>
    </rPh>
    <phoneticPr fontId="40"/>
  </si>
  <si>
    <t>台</t>
    <rPh sb="0" eb="1">
      <t>ダイ</t>
    </rPh>
    <phoneticPr fontId="40"/>
  </si>
  <si>
    <t>委託料</t>
    <rPh sb="0" eb="3">
      <t>イタクリョウ</t>
    </rPh>
    <phoneticPr fontId="40"/>
  </si>
  <si>
    <t>負担金</t>
    <rPh sb="0" eb="3">
      <t>フタンキン</t>
    </rPh>
    <phoneticPr fontId="40"/>
  </si>
  <si>
    <t>やまがた緑環境税幟旗</t>
    <phoneticPr fontId="40"/>
  </si>
  <si>
    <t>（幟、ポール）</t>
    <phoneticPr fontId="40"/>
  </si>
  <si>
    <t>組</t>
    <rPh sb="0" eb="1">
      <t>クミ</t>
    </rPh>
    <phoneticPr fontId="40"/>
  </si>
  <si>
    <t>Ａ４データあり</t>
    <phoneticPr fontId="40"/>
  </si>
  <si>
    <t>A1ポスター</t>
    <phoneticPr fontId="40"/>
  </si>
  <si>
    <t xml:space="preserve">Ａ４データnasi </t>
    <phoneticPr fontId="40"/>
  </si>
  <si>
    <t>レギュラー</t>
    <phoneticPr fontId="40"/>
  </si>
  <si>
    <t>草刈機替刃</t>
    <rPh sb="0" eb="2">
      <t>クサカ</t>
    </rPh>
    <rPh sb="2" eb="3">
      <t>キ</t>
    </rPh>
    <rPh sb="3" eb="5">
      <t>カエバ</t>
    </rPh>
    <phoneticPr fontId="40"/>
  </si>
  <si>
    <t>刃厚2.2mm、穴径25.4mm</t>
    <phoneticPr fontId="40"/>
  </si>
  <si>
    <t>見積単価</t>
    <rPh sb="0" eb="2">
      <t>ミツ</t>
    </rPh>
    <rPh sb="2" eb="4">
      <t>タンカ</t>
    </rPh>
    <phoneticPr fontId="40"/>
  </si>
  <si>
    <t>チェンソー</t>
    <phoneticPr fontId="40"/>
  </si>
  <si>
    <t>燃料・オイル等を除く機械単体分</t>
    <rPh sb="0" eb="2">
      <t>ネンリョウ</t>
    </rPh>
    <rPh sb="6" eb="7">
      <t>ナド</t>
    </rPh>
    <rPh sb="8" eb="9">
      <t>ノゾ</t>
    </rPh>
    <rPh sb="10" eb="12">
      <t>キカイ</t>
    </rPh>
    <rPh sb="12" eb="14">
      <t>タンタイ</t>
    </rPh>
    <rPh sb="14" eb="15">
      <t>ブン</t>
    </rPh>
    <phoneticPr fontId="40"/>
  </si>
  <si>
    <t>軽トラック</t>
    <rPh sb="0" eb="1">
      <t>ケイ</t>
    </rPh>
    <phoneticPr fontId="40"/>
  </si>
  <si>
    <t>) ※自宅プリンタなどで印刷する場合は、消耗品に計上してください。</t>
    <rPh sb="3" eb="5">
      <t>ジタク</t>
    </rPh>
    <rPh sb="12" eb="14">
      <t>インサツ</t>
    </rPh>
    <rPh sb="16" eb="18">
      <t>バアイ</t>
    </rPh>
    <rPh sb="20" eb="22">
      <t>ショウモウ</t>
    </rPh>
    <rPh sb="22" eb="23">
      <t>ヒン</t>
    </rPh>
    <rPh sb="24" eb="26">
      <t>ケイジョウ</t>
    </rPh>
    <phoneticPr fontId="40"/>
  </si>
  <si>
    <t>積算内訳表</t>
    <rPh sb="0" eb="2">
      <t>セキサン</t>
    </rPh>
    <rPh sb="2" eb="4">
      <t>ウチワケ</t>
    </rPh>
    <rPh sb="4" eb="5">
      <t>ヒョウ</t>
    </rPh>
    <phoneticPr fontId="40"/>
  </si>
  <si>
    <t>積算内訳表のとおり</t>
    <rPh sb="2" eb="5">
      <t>ウチワケヒョウ</t>
    </rPh>
    <phoneticPr fontId="40"/>
  </si>
  <si>
    <t>検算</t>
    <rPh sb="0" eb="2">
      <t>ケンザン</t>
    </rPh>
    <phoneticPr fontId="40"/>
  </si>
  <si>
    <t>代表者氏名</t>
    <rPh sb="0" eb="3">
      <t>ダイヒョウシャ</t>
    </rPh>
    <rPh sb="3" eb="5">
      <t>シメイ</t>
    </rPh>
    <phoneticPr fontId="40"/>
  </si>
  <si>
    <t>別記様式第３号（県民提案型）</t>
    <rPh sb="0" eb="2">
      <t>ベッキ</t>
    </rPh>
    <rPh sb="2" eb="4">
      <t>ヨウシキ</t>
    </rPh>
    <rPh sb="8" eb="13">
      <t>ケンミンテイアンガタ</t>
    </rPh>
    <phoneticPr fontId="40"/>
  </si>
  <si>
    <t>団体の名称</t>
  </si>
  <si>
    <t>団体の名称</t>
    <rPh sb="0" eb="2">
      <t>ダンタイ</t>
    </rPh>
    <rPh sb="3" eb="5">
      <t>メイショウ</t>
    </rPh>
    <phoneticPr fontId="40"/>
  </si>
  <si>
    <t>別記様式第４号（県民提案型）</t>
    <rPh sb="0" eb="2">
      <t>ベッキ</t>
    </rPh>
    <rPh sb="8" eb="13">
      <t>ケンミンテイアンガタ</t>
    </rPh>
    <phoneticPr fontId="40"/>
  </si>
  <si>
    <t>地域提案事業（県民提案型）</t>
    <rPh sb="7" eb="9">
      <t>ケンミン</t>
    </rPh>
    <phoneticPr fontId="40"/>
  </si>
  <si>
    <t>事業等ＰＲ方法</t>
    <phoneticPr fontId="40"/>
  </si>
  <si>
    <t>該当する場合は✔を付ける</t>
    <phoneticPr fontId="40"/>
  </si>
  <si>
    <t>今回申請している活動のみが、この団体の活動である。</t>
    <rPh sb="0" eb="2">
      <t>コンカイ</t>
    </rPh>
    <rPh sb="2" eb="4">
      <t>シンセイ</t>
    </rPh>
    <rPh sb="8" eb="10">
      <t>カツドウ</t>
    </rPh>
    <rPh sb="16" eb="18">
      <t>ダンタイ</t>
    </rPh>
    <rPh sb="19" eb="21">
      <t>カツドウ</t>
    </rPh>
    <phoneticPr fontId="40"/>
  </si>
  <si>
    <t>該当する場合は✓をつける</t>
    <rPh sb="0" eb="2">
      <t>ガイトウ</t>
    </rPh>
    <rPh sb="4" eb="6">
      <t>バアイ</t>
    </rPh>
    <phoneticPr fontId="40"/>
  </si>
  <si>
    <t>１　やまがた緑環境税だけが団体の財源である。</t>
    <phoneticPr fontId="40"/>
  </si>
  <si>
    <t>２　今回申請している事業以外にも団体の活動がある。その活動には他の補助金や自主財源などを財源として活用している。</t>
    <phoneticPr fontId="40"/>
  </si>
  <si>
    <t>）</t>
    <phoneticPr fontId="40"/>
  </si>
  <si>
    <t>３　２で活用している補助金等の名前　　（</t>
    <phoneticPr fontId="40"/>
  </si>
  <si>
    <t>４　前年度も２と同様の活動をしている。</t>
    <phoneticPr fontId="40"/>
  </si>
  <si>
    <t>他の補助金の
活用について</t>
    <phoneticPr fontId="40"/>
  </si>
  <si>
    <t>自力でスキルアップを行っている。</t>
    <phoneticPr fontId="40"/>
  </si>
  <si>
    <t>SNS等の活用が見込める。</t>
    <phoneticPr fontId="40"/>
  </si>
  <si>
    <t>会員からの会費や活動参加者からの会費を徴収している。</t>
    <phoneticPr fontId="40"/>
  </si>
  <si>
    <t>(イ)　地域提案事業（県民提案型）において、３年を超えて中長期的な計画に基づき
　　本事業の活用を想定している場合は、計画書などその内容がわかる資料。</t>
    <rPh sb="11" eb="13">
      <t>ケンミン</t>
    </rPh>
    <phoneticPr fontId="40"/>
  </si>
  <si>
    <t>３　応募団体概要書</t>
    <phoneticPr fontId="40"/>
  </si>
  <si>
    <t>（ふりがな）</t>
  </si>
  <si>
    <t>代表者職氏名</t>
  </si>
  <si>
    <t>役　職</t>
  </si>
  <si>
    <t>氏名(ふりがな)</t>
  </si>
  <si>
    <t>事務所の
所在地</t>
    <rPh sb="5" eb="8">
      <t>ショザイチ</t>
    </rPh>
    <phoneticPr fontId="40"/>
  </si>
  <si>
    <t>例：市町村名</t>
    <rPh sb="0" eb="1">
      <t>レイ</t>
    </rPh>
    <rPh sb="2" eb="5">
      <t>シチョウソン</t>
    </rPh>
    <rPh sb="5" eb="6">
      <t>メイ</t>
    </rPh>
    <phoneticPr fontId="40"/>
  </si>
  <si>
    <t>住　所</t>
    <rPh sb="0" eb="1">
      <t>ジュウ</t>
    </rPh>
    <rPh sb="2" eb="3">
      <t>ショ</t>
    </rPh>
    <phoneticPr fontId="40"/>
  </si>
  <si>
    <t>設立年月</t>
  </si>
  <si>
    <t>昭和・平成・令和</t>
  </si>
  <si>
    <t>年　　月</t>
    <phoneticPr fontId="40"/>
  </si>
  <si>
    <t>会員数（構成員数）</t>
  </si>
  <si>
    <t>設立目的
及び概要</t>
    <rPh sb="5" eb="6">
      <t>オヨ</t>
    </rPh>
    <rPh sb="7" eb="9">
      <t>ガイヨウ</t>
    </rPh>
    <phoneticPr fontId="40"/>
  </si>
  <si>
    <t>これまでの
参加人数の
計画と実績</t>
    <rPh sb="6" eb="8">
      <t>サンカ</t>
    </rPh>
    <rPh sb="8" eb="10">
      <t>ニンズウ</t>
    </rPh>
    <rPh sb="12" eb="14">
      <t>ケイカク</t>
    </rPh>
    <rPh sb="15" eb="17">
      <t>ジッセキ</t>
    </rPh>
    <phoneticPr fontId="40"/>
  </si>
  <si>
    <t>Ｈ３０</t>
  </si>
  <si>
    <t>Ｒ１</t>
  </si>
  <si>
    <t>Ｒ２</t>
  </si>
  <si>
    <t>Ｒ３</t>
  </si>
  <si>
    <t>Ｒ４</t>
    <phoneticPr fontId="40"/>
  </si>
  <si>
    <t>計画（人）</t>
  </si>
  <si>
    <t>実績（人）</t>
  </si>
  <si>
    <t>団体の予算規
模及び主な財
源</t>
    <phoneticPr fontId="40"/>
  </si>
  <si>
    <t>会費等の徴収</t>
  </si>
  <si>
    <t>あり・なし</t>
  </si>
  <si>
    <t>※新規立ち上げ団体の場合は令和６年度見込みを記載すること。</t>
    <rPh sb="13" eb="15">
      <t>レイワ</t>
    </rPh>
    <phoneticPr fontId="40"/>
  </si>
  <si>
    <r>
      <t>　例)予算規模</t>
    </r>
    <r>
      <rPr>
        <sz val="8"/>
        <color rgb="FF000000"/>
        <rFont val="Times New Roman"/>
        <family val="1"/>
      </rPr>
      <t>500</t>
    </r>
    <r>
      <rPr>
        <sz val="8"/>
        <color rgb="FF000000"/>
        <rFont val="ＭＳ 明朝"/>
        <family val="1"/>
        <charset val="128"/>
      </rPr>
      <t>千円　　主な収入　会費</t>
    </r>
    <r>
      <rPr>
        <sz val="8"/>
        <color rgb="FF000000"/>
        <rFont val="Times New Roman"/>
        <family val="1"/>
      </rPr>
      <t>250</t>
    </r>
    <r>
      <rPr>
        <sz val="8"/>
        <color rgb="FF000000"/>
        <rFont val="ＭＳ 明朝"/>
        <family val="1"/>
        <charset val="128"/>
      </rPr>
      <t>千円、みどり豊かな森林環境づくり推進事業交付金250千円</t>
    </r>
    <phoneticPr fontId="40"/>
  </si>
  <si>
    <t>規約・会則等</t>
  </si>
  <si>
    <t>県又は（公財）やまがた森林と緑の推進機構ホームページでの活動状況公開</t>
  </si>
  <si>
    <t>可・否</t>
  </si>
  <si>
    <t>担当者職氏名</t>
  </si>
  <si>
    <t>連絡先及び
文書通知先</t>
    <rPh sb="6" eb="8">
      <t>ブンショ</t>
    </rPh>
    <rPh sb="8" eb="10">
      <t>ツウチ</t>
    </rPh>
    <rPh sb="10" eb="11">
      <t>サキ</t>
    </rPh>
    <phoneticPr fontId="40"/>
  </si>
  <si>
    <t>郵 便 番 号</t>
    <phoneticPr fontId="40"/>
  </si>
  <si>
    <t>住　　　   所</t>
    <phoneticPr fontId="40"/>
  </si>
  <si>
    <t>電　話　番　号</t>
    <phoneticPr fontId="40"/>
  </si>
  <si>
    <t>Ｆ Ａ Ｘ 番 号</t>
    <phoneticPr fontId="40"/>
  </si>
  <si>
    <t>電子メールアドレス</t>
  </si>
  <si>
    <r>
      <t>　</t>
    </r>
    <r>
      <rPr>
        <sz val="12"/>
        <color rgb="FF000000"/>
        <rFont val="ＭＳ 明朝"/>
        <family val="1"/>
        <charset val="128"/>
      </rPr>
      <t>（注）</t>
    </r>
  </si>
  <si>
    <t>　　　１　規約、会則、会員名簿など、団体の概要がわかる資料を添付すること。</t>
  </si>
  <si>
    <t>　　　２　団体の予算規模及び主な財源の欄には、当事業も含めて団体全体の予算規模と収
        入額の主なものを記入する。</t>
    <phoneticPr fontId="40"/>
  </si>
  <si>
    <r>
      <t xml:space="preserve">      ３　団体全体の予算規模と収入額の主なものの根拠となる、</t>
    </r>
    <r>
      <rPr>
        <u/>
        <sz val="12"/>
        <color rgb="FF000000"/>
        <rFont val="ＭＳ 明朝"/>
        <family val="1"/>
        <charset val="128"/>
      </rPr>
      <t>直近の決算書</t>
    </r>
    <r>
      <rPr>
        <sz val="12"/>
        <color rgb="FF000000"/>
        <rFont val="ＭＳ 明朝"/>
        <family val="1"/>
        <charset val="128"/>
      </rPr>
      <t>を添付する
        こと。</t>
    </r>
    <phoneticPr fontId="40"/>
  </si>
  <si>
    <t>　　　４　担当者の連絡先は、平日の日中に連絡が取れる電話番号を記入すること。</t>
  </si>
  <si>
    <t>　　  ５　個人情報については、審査など本事業に関する事務以外には使用しない。</t>
    <phoneticPr fontId="40"/>
  </si>
  <si>
    <t>役職名</t>
    <rPh sb="0" eb="1">
      <t>ヤク</t>
    </rPh>
    <rPh sb="1" eb="3">
      <t>ショクメイ</t>
    </rPh>
    <phoneticPr fontId="40"/>
  </si>
  <si>
    <t>４　事業者による自己チェックシート</t>
    <rPh sb="2" eb="5">
      <t>ジギョウシャ</t>
    </rPh>
    <phoneticPr fontId="40"/>
  </si>
  <si>
    <t>　</t>
  </si>
  <si>
    <t>1</t>
    <phoneticPr fontId="40"/>
  </si>
  <si>
    <t>１　積算基礎となる単価が、別表２の標準単価を超える場合や指定がない経費
　については、見積書など積算の根拠となる資料を添付すること。</t>
    <phoneticPr fontId="40"/>
  </si>
  <si>
    <t>２  需用費のうち、消耗品費（用紙、プリンターインク、文房具等）の見積もり
　合計金額が、１万円以内の場合は、１によらず、見積書など積算の根拠となる
　資料は省略できるものとする。</t>
    <phoneticPr fontId="40"/>
  </si>
  <si>
    <t>（新規）</t>
  </si>
  <si>
    <t>※1事業項目10,000円以下は単価根拠の添付不要</t>
    <rPh sb="2" eb="4">
      <t>ジギョウ</t>
    </rPh>
    <rPh sb="4" eb="6">
      <t>コウモク</t>
    </rPh>
    <rPh sb="12" eb="13">
      <t>エン</t>
    </rPh>
    <rPh sb="13" eb="15">
      <t>イカ</t>
    </rPh>
    <rPh sb="16" eb="18">
      <t>タンカ</t>
    </rPh>
    <rPh sb="18" eb="20">
      <t>コンキョ</t>
    </rPh>
    <rPh sb="21" eb="23">
      <t>テンプ</t>
    </rPh>
    <rPh sb="23" eb="25">
      <t>フヨウ</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</si>
</sst>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gge&quot;年&quot;m&quot;月&quot;d&quot;日&quot;;@"/>
    <numFmt numFmtId="177" formatCode="[$-800411]ggge&quot;年&quot;m&quot;月&quot;d&quot;日&quot;;@"/>
    <numFmt numFmtId="178" formatCode="\(0&quot;回&quot;\)"/>
    <numFmt numFmtId="179" formatCode="[$-800411]ge\.m\.d;@"/>
    <numFmt numFmtId="180" formatCode="&quot;（氏名&quot;@&quot;）&quot;"/>
    <numFmt numFmtId="181" formatCode="0&quot;人&quot;"/>
    <numFmt numFmtId="182" formatCode="0&quot;千&quot;&quot;円&quot;"/>
    <numFmt numFmtId="183" formatCode="#,##0;&quot;▲ &quot;#,##0"/>
    <numFmt numFmtId="184" formatCode="&quot;＜&quot;&quot;過&quot;&quot;去&quot;&quot;事&quot;&quot;業&quot;&quot;採&quot;&quot;択&quot;&quot;回&quot;&quot;数&quot;\ @&quot;回&quot;&quot;＞&quot;"/>
    <numFmt numFmtId="185" formatCode="0&quot;年&quot;&quot;目&quot;"/>
    <numFmt numFmtId="186" formatCode="\(@\)"/>
  </numFmts>
  <fonts count="64">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rgb="FF0000FF"/>
      <name val="ＭＳ Ｐゴシック"/>
      <family val="2"/>
      <charset val="128"/>
      <scheme val="minor"/>
    </font>
    <font>
      <u/>
      <sz val="11"/>
      <color rgb="FF800080"/>
      <name val="ＭＳ Ｐゴシック"/>
      <family val="2"/>
      <charset val="128"/>
      <scheme val="minor"/>
    </font>
    <font>
      <sz val="12"/>
      <color theme="1"/>
      <name val="ＭＳ 明朝"/>
      <family val="1"/>
      <charset val="128"/>
    </font>
    <font>
      <sz val="12"/>
      <color rgb="FF000000"/>
      <name val="ＭＳ ゴシック"/>
      <family val="3"/>
      <charset val="128"/>
    </font>
    <font>
      <sz val="12"/>
      <color rgb="FF000000"/>
      <name val="ＭＳ 明朝"/>
      <family val="1"/>
      <charset val="128"/>
    </font>
    <font>
      <sz val="10.5"/>
      <color theme="1"/>
      <name val="Century"/>
      <family val="1"/>
    </font>
    <font>
      <sz val="16"/>
      <color rgb="FF000000"/>
      <name val="ＭＳ ゴシック"/>
      <family val="3"/>
      <charset val="128"/>
    </font>
    <font>
      <sz val="10"/>
      <color rgb="FF000000"/>
      <name val="ＭＳ ゴシック"/>
      <family val="3"/>
      <charset val="128"/>
    </font>
    <font>
      <sz val="10.5"/>
      <color rgb="FF000000"/>
      <name val="ＭＳ ゴシック"/>
      <family val="3"/>
      <charset val="128"/>
    </font>
    <font>
      <sz val="12"/>
      <color theme="1"/>
      <name val="ＭＳ ゴシック"/>
      <family val="3"/>
      <charset val="128"/>
    </font>
    <font>
      <sz val="12"/>
      <color rgb="FFFF0000"/>
      <name val="ＭＳ 明朝"/>
      <family val="1"/>
      <charset val="128"/>
    </font>
    <font>
      <sz val="11"/>
      <color rgb="FF000000"/>
      <name val="ＭＳ 明朝"/>
      <family val="1"/>
      <charset val="128"/>
    </font>
    <font>
      <sz val="10"/>
      <color rgb="FF000000"/>
      <name val="ＭＳ 明朝"/>
      <family val="1"/>
      <charset val="128"/>
    </font>
    <font>
      <sz val="10.5"/>
      <color rgb="FF000000"/>
      <name val="ＭＳ 明朝"/>
      <family val="1"/>
      <charset val="128"/>
    </font>
    <font>
      <sz val="8"/>
      <color rgb="FF000000"/>
      <name val="ＭＳ ゴシック"/>
      <family val="3"/>
      <charset val="128"/>
    </font>
    <font>
      <sz val="9"/>
      <color theme="1"/>
      <name val="ＭＳ 明朝"/>
      <family val="1"/>
      <charset val="128"/>
    </font>
    <font>
      <sz val="11"/>
      <color rgb="FF000000"/>
      <name val="ＭＳ ゴシック"/>
      <family val="3"/>
      <charset val="128"/>
    </font>
    <font>
      <sz val="11"/>
      <color theme="1"/>
      <name val="ＭＳ 明朝"/>
      <family val="1"/>
      <charset val="128"/>
    </font>
    <font>
      <sz val="10"/>
      <color theme="1"/>
      <name val="HG丸ｺﾞｼｯｸM-PRO"/>
      <family val="3"/>
      <charset val="128"/>
    </font>
    <font>
      <sz val="14"/>
      <color theme="1"/>
      <name val="HG丸ｺﾞｼｯｸM-PRO"/>
      <family val="3"/>
      <charset val="128"/>
    </font>
    <font>
      <sz val="12"/>
      <color theme="1"/>
      <name val="HG丸ｺﾞｼｯｸM-PRO"/>
      <family val="3"/>
      <charset val="128"/>
    </font>
    <font>
      <sz val="16"/>
      <color rgb="FF000000"/>
      <name val="ＭＳ 明朝"/>
      <family val="1"/>
      <charset val="128"/>
    </font>
    <font>
      <sz val="6"/>
      <name val="ＭＳ Ｐゴシック"/>
      <family val="2"/>
      <charset val="128"/>
      <scheme val="minor"/>
    </font>
    <font>
      <sz val="14"/>
      <color rgb="FF000000"/>
      <name val="ＭＳ ゴシック"/>
      <family val="3"/>
      <charset val="128"/>
    </font>
    <font>
      <sz val="14"/>
      <color theme="1"/>
      <name val="ＭＳ Ｐゴシック"/>
      <family val="2"/>
      <charset val="128"/>
      <scheme val="minor"/>
    </font>
    <font>
      <sz val="14"/>
      <color rgb="FF000000"/>
      <name val="ＭＳ 明朝"/>
      <family val="1"/>
      <charset val="128"/>
    </font>
    <font>
      <sz val="16"/>
      <color theme="1"/>
      <name val="HG丸ｺﾞｼｯｸM-PRO"/>
      <family val="3"/>
      <charset val="128"/>
    </font>
    <font>
      <vertAlign val="superscript"/>
      <sz val="14"/>
      <color theme="1"/>
      <name val="HG丸ｺﾞｼｯｸM-PRO"/>
      <family val="3"/>
      <charset val="128"/>
    </font>
    <font>
      <sz val="12"/>
      <color theme="1"/>
      <name val="Segoe UI Symbol"/>
      <family val="2"/>
    </font>
    <font>
      <sz val="18"/>
      <color rgb="FF000000"/>
      <name val="ＭＳ 明朝"/>
      <family val="1"/>
      <charset val="128"/>
    </font>
    <font>
      <sz val="18"/>
      <color theme="1"/>
      <name val="ＭＳ 明朝"/>
      <family val="1"/>
      <charset val="128"/>
    </font>
    <font>
      <u/>
      <sz val="18"/>
      <color theme="1"/>
      <name val="ＭＳ 明朝"/>
      <family val="1"/>
      <charset val="128"/>
    </font>
    <font>
      <sz val="9"/>
      <color indexed="81"/>
      <name val="MS P ゴシック"/>
      <family val="3"/>
      <charset val="128"/>
    </font>
    <font>
      <b/>
      <sz val="9"/>
      <color indexed="81"/>
      <name val="MS P ゴシック"/>
      <family val="3"/>
      <charset val="128"/>
    </font>
    <font>
      <sz val="10"/>
      <name val="ＭＳ 明朝"/>
      <family val="1"/>
      <charset val="128"/>
    </font>
    <font>
      <sz val="9"/>
      <color rgb="FF000000"/>
      <name val="ＭＳ 明朝"/>
      <family val="1"/>
      <charset val="128"/>
    </font>
    <font>
      <sz val="9"/>
      <color theme="1"/>
      <name val="ＭＳ Ｐゴシック"/>
      <family val="2"/>
      <charset val="128"/>
      <scheme val="minor"/>
    </font>
    <font>
      <sz val="11"/>
      <name val="ＭＳ 明朝"/>
      <family val="1"/>
      <charset val="128"/>
    </font>
    <font>
      <sz val="8"/>
      <color theme="1"/>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8"/>
      <color rgb="FF000000"/>
      <name val="ＭＳ 明朝"/>
      <family val="1"/>
      <charset val="128"/>
    </font>
    <font>
      <sz val="8"/>
      <color rgb="FF000000"/>
      <name val="Times New Roman"/>
      <family val="1"/>
    </font>
    <font>
      <u/>
      <sz val="12"/>
      <color rgb="FF000000"/>
      <name val="ＭＳ 明朝"/>
      <family val="1"/>
      <charset val="128"/>
    </font>
    <font>
      <b/>
      <sz val="10"/>
      <color indexed="81"/>
      <name val="MS P ゴシック"/>
      <family val="3"/>
      <charset val="128"/>
    </font>
    <font>
      <u/>
      <sz val="11"/>
      <color theme="1"/>
      <name val="ＭＳ Ｐゴシック"/>
      <family val="2"/>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701">
    <xf numFmtId="0" fontId="0" fillId="0" borderId="0" xfId="0">
      <alignment vertical="center"/>
    </xf>
    <xf numFmtId="0" fontId="21" fillId="0" borderId="0" xfId="0" applyFont="1" applyAlignment="1">
      <alignment horizontal="justify" vertical="center"/>
    </xf>
    <xf numFmtId="0" fontId="0" fillId="0" borderId="0" xfId="0" applyAlignment="1">
      <alignment horizontal="right" vertical="center"/>
    </xf>
    <xf numFmtId="0" fontId="22" fillId="0" borderId="0" xfId="0" applyFont="1" applyAlignment="1">
      <alignment horizontal="justify" vertical="center"/>
    </xf>
    <xf numFmtId="0" fontId="0" fillId="0" borderId="0" xfId="0" applyAlignment="1">
      <alignment vertical="center" wrapText="1"/>
    </xf>
    <xf numFmtId="0" fontId="23" fillId="0" borderId="0" xfId="0" applyFont="1" applyAlignment="1">
      <alignment vertical="center" wrapText="1"/>
    </xf>
    <xf numFmtId="0" fontId="22" fillId="0" borderId="0" xfId="0" applyFont="1" applyAlignment="1">
      <alignment horizontal="center" vertical="center" wrapText="1"/>
    </xf>
    <xf numFmtId="0" fontId="22" fillId="0" borderId="0" xfId="0" applyFont="1" applyAlignment="1">
      <alignment horizontal="right" vertical="center" wrapText="1"/>
    </xf>
    <xf numFmtId="0" fontId="35" fillId="0" borderId="0" xfId="0" applyFont="1" applyAlignment="1">
      <alignment horizontal="justify" vertical="center"/>
    </xf>
    <xf numFmtId="0" fontId="21" fillId="0" borderId="0" xfId="0" applyFont="1" applyAlignment="1">
      <alignment horizontal="justify" vertical="center" wrapText="1"/>
    </xf>
    <xf numFmtId="0" fontId="0" fillId="0" borderId="0" xfId="0">
      <alignment vertical="center"/>
    </xf>
    <xf numFmtId="0" fontId="22" fillId="0" borderId="0" xfId="0" applyFont="1" applyAlignment="1">
      <alignment vertical="center" wrapText="1"/>
    </xf>
    <xf numFmtId="0" fontId="0" fillId="0" borderId="0" xfId="0" applyAlignment="1">
      <alignment vertical="center"/>
    </xf>
    <xf numFmtId="0" fontId="21" fillId="0" borderId="32" xfId="0" applyFont="1" applyBorder="1" applyAlignment="1">
      <alignment horizontal="center" vertical="top" wrapText="1"/>
    </xf>
    <xf numFmtId="0" fontId="21" fillId="0" borderId="14" xfId="0" applyFont="1" applyBorder="1" applyAlignment="1">
      <alignment horizontal="justify" vertical="top" wrapText="1"/>
    </xf>
    <xf numFmtId="0" fontId="21" fillId="0" borderId="41" xfId="0" applyFont="1" applyBorder="1" applyAlignment="1">
      <alignment horizontal="center" vertical="top" wrapText="1"/>
    </xf>
    <xf numFmtId="0" fontId="25" fillId="0" borderId="30" xfId="0" applyFont="1" applyBorder="1" applyAlignment="1">
      <alignment horizontal="center" vertical="center" wrapText="1"/>
    </xf>
    <xf numFmtId="0" fontId="25" fillId="0" borderId="27" xfId="0" applyFont="1" applyBorder="1" applyAlignment="1">
      <alignment horizontal="right" vertical="center" wrapText="1"/>
    </xf>
    <xf numFmtId="0" fontId="30" fillId="0" borderId="0" xfId="0" applyFont="1" applyBorder="1" applyAlignment="1">
      <alignment vertical="center" wrapText="1"/>
    </xf>
    <xf numFmtId="0" fontId="30" fillId="0" borderId="13" xfId="0" applyFont="1" applyBorder="1" applyAlignment="1">
      <alignment vertical="center" wrapText="1"/>
    </xf>
    <xf numFmtId="0" fontId="31" fillId="0" borderId="61" xfId="0" applyFont="1" applyBorder="1" applyAlignment="1">
      <alignment horizontal="center" vertical="center" wrapText="1"/>
    </xf>
    <xf numFmtId="0" fontId="30" fillId="0" borderId="62" xfId="0" applyFont="1" applyBorder="1" applyAlignment="1">
      <alignment vertical="center" wrapText="1"/>
    </xf>
    <xf numFmtId="0" fontId="30" fillId="0" borderId="39" xfId="0" applyFont="1" applyBorder="1" applyAlignment="1">
      <alignment vertical="center" wrapText="1"/>
    </xf>
    <xf numFmtId="0" fontId="30" fillId="0" borderId="40" xfId="0" applyFont="1" applyBorder="1" applyAlignment="1">
      <alignment vertical="center" wrapText="1"/>
    </xf>
    <xf numFmtId="0" fontId="30" fillId="0" borderId="49" xfId="0" applyFont="1" applyBorder="1" applyAlignment="1">
      <alignment vertical="center" wrapText="1"/>
    </xf>
    <xf numFmtId="0" fontId="20" fillId="0" borderId="25"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9" xfId="0" applyFont="1" applyBorder="1" applyAlignment="1">
      <alignment horizontal="center" vertical="top" wrapText="1"/>
    </xf>
    <xf numFmtId="0" fontId="20" fillId="0" borderId="35" xfId="0" applyFont="1" applyBorder="1" applyAlignment="1">
      <alignment horizontal="right" vertical="center" wrapText="1"/>
    </xf>
    <xf numFmtId="0" fontId="32" fillId="0" borderId="60" xfId="0" applyFont="1" applyBorder="1" applyAlignment="1">
      <alignment horizontal="justify" vertical="center" wrapText="1"/>
    </xf>
    <xf numFmtId="0" fontId="29" fillId="0" borderId="61"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8" xfId="0" applyFont="1" applyBorder="1" applyAlignment="1">
      <alignment horizontal="justify" vertical="center" wrapText="1"/>
    </xf>
    <xf numFmtId="0" fontId="37" fillId="0" borderId="61" xfId="0" applyFont="1" applyBorder="1" applyAlignment="1">
      <alignment horizontal="justify" vertical="center" wrapText="1"/>
    </xf>
    <xf numFmtId="0" fontId="37" fillId="0" borderId="27" xfId="0" applyFont="1" applyBorder="1" applyAlignment="1">
      <alignment horizontal="justify" vertical="center" wrapText="1"/>
    </xf>
    <xf numFmtId="0" fontId="42" fillId="0" borderId="0" xfId="0" applyFont="1">
      <alignment vertical="center"/>
    </xf>
    <xf numFmtId="0" fontId="41" fillId="0" borderId="0" xfId="0" applyFont="1" applyAlignment="1">
      <alignment horizontal="left" vertical="center"/>
    </xf>
    <xf numFmtId="0" fontId="0" fillId="0" borderId="0" xfId="0">
      <alignment vertical="center"/>
    </xf>
    <xf numFmtId="0" fontId="22" fillId="0" borderId="0" xfId="0" applyFont="1" applyAlignment="1">
      <alignment vertical="center" wrapText="1"/>
    </xf>
    <xf numFmtId="0" fontId="0" fillId="0" borderId="0" xfId="0" applyAlignment="1">
      <alignment vertical="center"/>
    </xf>
    <xf numFmtId="0" fontId="0" fillId="0" borderId="0" xfId="0">
      <alignment vertical="center"/>
    </xf>
    <xf numFmtId="0" fontId="22" fillId="0" borderId="0" xfId="0" applyFont="1" applyAlignment="1">
      <alignment vertical="center" wrapText="1"/>
    </xf>
    <xf numFmtId="0" fontId="0" fillId="0" borderId="0" xfId="0" applyAlignment="1">
      <alignment vertical="center"/>
    </xf>
    <xf numFmtId="0" fontId="34" fillId="0" borderId="61" xfId="0" applyFont="1" applyBorder="1" applyAlignment="1">
      <alignment horizontal="center" vertical="center" wrapText="1"/>
    </xf>
    <xf numFmtId="0" fontId="20" fillId="0" borderId="29" xfId="0" applyFont="1" applyBorder="1" applyAlignment="1">
      <alignment horizontal="right" vertical="center" wrapText="1"/>
    </xf>
    <xf numFmtId="0" fontId="21" fillId="0" borderId="21"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52" xfId="0" applyFont="1" applyBorder="1" applyAlignment="1">
      <alignment horizontal="center" vertical="center" wrapText="1"/>
    </xf>
    <xf numFmtId="0" fontId="24" fillId="0" borderId="21" xfId="0" applyFont="1" applyBorder="1" applyAlignment="1">
      <alignment horizontal="justify" vertical="top" wrapText="1"/>
    </xf>
    <xf numFmtId="0" fontId="0" fillId="0" borderId="22" xfId="0" applyBorder="1">
      <alignment vertical="center"/>
    </xf>
    <xf numFmtId="0" fontId="0" fillId="0" borderId="20" xfId="0" applyBorder="1">
      <alignment vertical="center"/>
    </xf>
    <xf numFmtId="0" fontId="24" fillId="0" borderId="24" xfId="0" applyFont="1" applyBorder="1" applyAlignment="1">
      <alignment horizontal="justify" vertical="top" wrapText="1"/>
    </xf>
    <xf numFmtId="0" fontId="0" fillId="0" borderId="0" xfId="0" applyBorder="1">
      <alignment vertical="center"/>
    </xf>
    <xf numFmtId="0" fontId="0" fillId="0" borderId="13" xfId="0" applyBorder="1">
      <alignment vertical="center"/>
    </xf>
    <xf numFmtId="0" fontId="0" fillId="0" borderId="24" xfId="0" applyBorder="1">
      <alignment vertical="center"/>
    </xf>
    <xf numFmtId="0" fontId="24" fillId="0" borderId="24" xfId="0" applyFont="1" applyBorder="1" applyAlignment="1">
      <alignment horizontal="center" vertical="top" wrapText="1"/>
    </xf>
    <xf numFmtId="0" fontId="24" fillId="0" borderId="24" xfId="0" applyFont="1" applyBorder="1" applyAlignment="1">
      <alignment vertical="center" wrapText="1"/>
    </xf>
    <xf numFmtId="0" fontId="24" fillId="0" borderId="13" xfId="0" applyFont="1" applyBorder="1" applyAlignment="1">
      <alignment vertical="center" wrapText="1"/>
    </xf>
    <xf numFmtId="176" fontId="24" fillId="0" borderId="0" xfId="0" applyNumberFormat="1" applyFont="1" applyBorder="1" applyAlignment="1">
      <alignment horizontal="center" vertical="center" wrapText="1"/>
    </xf>
    <xf numFmtId="176" fontId="24" fillId="0" borderId="0" xfId="0" applyNumberFormat="1" applyFont="1" applyBorder="1" applyAlignment="1">
      <alignment horizontal="distributed" vertical="center" wrapText="1"/>
    </xf>
    <xf numFmtId="0" fontId="24" fillId="0" borderId="0" xfId="0" applyFont="1" applyBorder="1" applyAlignment="1">
      <alignment horizontal="center" vertical="top" wrapText="1"/>
    </xf>
    <xf numFmtId="0" fontId="20" fillId="0" borderId="10" xfId="0" applyFont="1" applyBorder="1">
      <alignment vertical="center"/>
    </xf>
    <xf numFmtId="0" fontId="20" fillId="0" borderId="11" xfId="0" applyFont="1" applyBorder="1">
      <alignment vertical="center"/>
    </xf>
    <xf numFmtId="0" fontId="0" fillId="0" borderId="12" xfId="0" applyBorder="1" applyAlignment="1">
      <alignment vertical="center"/>
    </xf>
    <xf numFmtId="38" fontId="21" fillId="0" borderId="35" xfId="44" applyFont="1" applyBorder="1" applyAlignment="1">
      <alignment horizontal="right" vertical="center" wrapText="1"/>
    </xf>
    <xf numFmtId="0" fontId="21" fillId="0" borderId="29" xfId="0" applyFont="1" applyBorder="1" applyAlignment="1">
      <alignment horizontal="right" vertical="center" wrapText="1"/>
    </xf>
    <xf numFmtId="0" fontId="22" fillId="0" borderId="51" xfId="0" applyFont="1" applyBorder="1" applyAlignment="1">
      <alignment horizontal="center" vertical="center" wrapText="1"/>
    </xf>
    <xf numFmtId="0" fontId="30" fillId="0" borderId="49" xfId="0" applyFont="1" applyBorder="1" applyAlignment="1">
      <alignment horizontal="center" vertical="center" wrapText="1"/>
    </xf>
    <xf numFmtId="0" fontId="52" fillId="0" borderId="0" xfId="0" applyFont="1" applyBorder="1">
      <alignment vertical="center"/>
    </xf>
    <xf numFmtId="178" fontId="30" fillId="0" borderId="44" xfId="0" applyNumberFormat="1" applyFont="1" applyBorder="1" applyAlignment="1">
      <alignment horizontal="left" vertical="center" wrapText="1"/>
    </xf>
    <xf numFmtId="0" fontId="30" fillId="0" borderId="62" xfId="0" applyFont="1" applyBorder="1" applyAlignment="1">
      <alignment horizontal="center" vertical="center" wrapText="1"/>
    </xf>
    <xf numFmtId="0" fontId="30" fillId="0" borderId="13" xfId="0" applyFont="1" applyBorder="1" applyAlignment="1">
      <alignment horizontal="left" vertical="center" wrapText="1"/>
    </xf>
    <xf numFmtId="0" fontId="30" fillId="0" borderId="62" xfId="0" applyFont="1" applyBorder="1" applyAlignment="1">
      <alignment horizontal="left" vertical="center" wrapText="1"/>
    </xf>
    <xf numFmtId="0" fontId="0" fillId="0" borderId="0" xfId="0">
      <alignment vertical="center"/>
    </xf>
    <xf numFmtId="0" fontId="0" fillId="0" borderId="0" xfId="0" applyAlignment="1">
      <alignment vertical="center"/>
    </xf>
    <xf numFmtId="0" fontId="34" fillId="0" borderId="61" xfId="0" applyFont="1" applyBorder="1" applyAlignment="1">
      <alignment horizontal="center" vertical="center" wrapText="1"/>
    </xf>
    <xf numFmtId="0" fontId="22" fillId="0" borderId="46" xfId="0" applyFont="1" applyBorder="1" applyAlignment="1">
      <alignment vertical="center" wrapText="1"/>
    </xf>
    <xf numFmtId="0" fontId="22" fillId="0" borderId="45" xfId="0" applyFont="1" applyBorder="1" applyAlignment="1">
      <alignment horizontal="center" vertical="center" wrapText="1"/>
    </xf>
    <xf numFmtId="180" fontId="53" fillId="0" borderId="13" xfId="0" applyNumberFormat="1" applyFont="1" applyBorder="1" applyAlignment="1">
      <alignment horizontal="left" vertical="center" wrapText="1"/>
    </xf>
    <xf numFmtId="178" fontId="30" fillId="0" borderId="13" xfId="0" applyNumberFormat="1" applyFont="1" applyBorder="1" applyAlignment="1">
      <alignment horizontal="left" vertical="center" wrapText="1"/>
    </xf>
    <xf numFmtId="0" fontId="21" fillId="0" borderId="39" xfId="0" applyFont="1" applyBorder="1" applyAlignment="1">
      <alignment vertical="center" wrapText="1"/>
    </xf>
    <xf numFmtId="0" fontId="21" fillId="0" borderId="40" xfId="0" applyFont="1" applyBorder="1" applyAlignment="1">
      <alignment vertical="center" wrapText="1"/>
    </xf>
    <xf numFmtId="0" fontId="43" fillId="0" borderId="49" xfId="0" applyFont="1" applyBorder="1" applyAlignment="1">
      <alignment horizontal="center" vertical="top" wrapText="1"/>
    </xf>
    <xf numFmtId="0" fontId="54" fillId="0" borderId="0" xfId="0" applyFont="1" applyAlignment="1">
      <alignment horizontal="center" vertical="center"/>
    </xf>
    <xf numFmtId="0" fontId="30" fillId="0" borderId="50" xfId="0" applyFont="1" applyBorder="1" applyAlignment="1">
      <alignment horizontal="center" vertical="center" wrapText="1"/>
    </xf>
    <xf numFmtId="0" fontId="30" fillId="0" borderId="49" xfId="0" applyFont="1" applyBorder="1" applyAlignment="1">
      <alignment horizontal="center" vertical="top" wrapText="1"/>
    </xf>
    <xf numFmtId="0" fontId="43" fillId="0" borderId="49" xfId="0" applyFont="1" applyBorder="1" applyAlignment="1">
      <alignment horizontal="center" vertical="center" wrapText="1"/>
    </xf>
    <xf numFmtId="0" fontId="29" fillId="0" borderId="13" xfId="0" applyFont="1" applyBorder="1" applyAlignment="1">
      <alignment horizontal="left" vertical="center" wrapText="1"/>
    </xf>
    <xf numFmtId="0" fontId="56" fillId="0" borderId="0" xfId="0" applyFont="1" applyAlignment="1">
      <alignment horizontal="center" vertical="center"/>
    </xf>
    <xf numFmtId="181" fontId="20" fillId="0" borderId="35" xfId="0" applyNumberFormat="1" applyFont="1" applyBorder="1" applyAlignment="1">
      <alignment horizontal="right" vertical="center" wrapText="1"/>
    </xf>
    <xf numFmtId="182" fontId="20" fillId="0" borderId="35" xfId="0" applyNumberFormat="1" applyFont="1" applyBorder="1" applyAlignment="1">
      <alignment horizontal="right" vertical="center" wrapText="1"/>
    </xf>
    <xf numFmtId="182" fontId="20" fillId="0" borderId="14" xfId="0" applyNumberFormat="1" applyFont="1" applyBorder="1" applyAlignment="1">
      <alignment horizontal="right" vertical="center" wrapText="1"/>
    </xf>
    <xf numFmtId="182" fontId="0" fillId="0" borderId="0" xfId="0" applyNumberFormat="1">
      <alignment vertical="center"/>
    </xf>
    <xf numFmtId="0" fontId="0" fillId="0" borderId="21" xfId="0" applyBorder="1">
      <alignment vertical="center"/>
    </xf>
    <xf numFmtId="0" fontId="0" fillId="0" borderId="23" xfId="0" applyBorder="1">
      <alignment vertical="center"/>
    </xf>
    <xf numFmtId="0" fontId="0" fillId="0" borderId="14" xfId="0" applyBorder="1">
      <alignment vertical="center"/>
    </xf>
    <xf numFmtId="0" fontId="21" fillId="0" borderId="83" xfId="0" applyFont="1" applyBorder="1" applyAlignment="1">
      <alignment horizontal="center" vertical="center" wrapText="1"/>
    </xf>
    <xf numFmtId="0" fontId="22" fillId="0" borderId="0" xfId="0" applyFont="1" applyAlignment="1">
      <alignment horizontal="left" vertical="center" wrapText="1"/>
    </xf>
    <xf numFmtId="0" fontId="22" fillId="0" borderId="0" xfId="0" applyFont="1" applyBorder="1" applyAlignment="1">
      <alignment vertical="center" wrapText="1"/>
    </xf>
    <xf numFmtId="38" fontId="21" fillId="0" borderId="27" xfId="44" applyFont="1" applyBorder="1" applyAlignment="1">
      <alignment horizontal="right" vertical="center" wrapText="1"/>
    </xf>
    <xf numFmtId="38" fontId="22" fillId="0" borderId="51" xfId="44" applyFont="1" applyBorder="1" applyAlignment="1">
      <alignment horizontal="right" vertical="center" wrapText="1"/>
    </xf>
    <xf numFmtId="38" fontId="22" fillId="0" borderId="61" xfId="44" applyFont="1" applyBorder="1" applyAlignment="1">
      <alignment horizontal="right" vertical="center" wrapText="1"/>
    </xf>
    <xf numFmtId="38" fontId="22" fillId="0" borderId="61" xfId="44" applyFont="1" applyBorder="1" applyAlignment="1">
      <alignment horizontal="right" vertical="center" wrapText="1"/>
    </xf>
    <xf numFmtId="38" fontId="22" fillId="0" borderId="76" xfId="44" applyFont="1" applyBorder="1" applyAlignment="1">
      <alignment horizontal="right" vertical="center" wrapText="1"/>
    </xf>
    <xf numFmtId="38" fontId="22" fillId="0" borderId="27" xfId="44" applyFont="1" applyBorder="1" applyAlignment="1">
      <alignment horizontal="right" vertical="center" wrapText="1"/>
    </xf>
    <xf numFmtId="38" fontId="22" fillId="0" borderId="85" xfId="44" applyFont="1" applyBorder="1" applyAlignment="1">
      <alignment horizontal="right" vertical="center" wrapText="1"/>
    </xf>
    <xf numFmtId="0" fontId="54" fillId="0" borderId="0" xfId="0" applyFont="1" applyAlignment="1">
      <alignment horizontal="right" vertical="center"/>
    </xf>
    <xf numFmtId="0" fontId="0" fillId="0" borderId="0" xfId="0" applyAlignment="1">
      <alignment vertical="center" shrinkToFit="1"/>
    </xf>
    <xf numFmtId="38" fontId="0" fillId="0" borderId="0" xfId="44" applyFont="1">
      <alignment vertical="center"/>
    </xf>
    <xf numFmtId="0" fontId="0" fillId="0" borderId="81" xfId="0" applyBorder="1">
      <alignment vertical="center"/>
    </xf>
    <xf numFmtId="0" fontId="14" fillId="0" borderId="0" xfId="0" applyFont="1" applyAlignment="1">
      <alignment horizontal="right" vertical="center"/>
    </xf>
    <xf numFmtId="0" fontId="0" fillId="0" borderId="61" xfId="0" applyBorder="1">
      <alignment vertical="center"/>
    </xf>
    <xf numFmtId="38" fontId="14" fillId="0" borderId="0" xfId="44" applyFont="1">
      <alignment vertical="center"/>
    </xf>
    <xf numFmtId="0" fontId="0" fillId="0" borderId="0" xfId="0" applyFill="1" applyBorder="1" applyAlignment="1">
      <alignment vertical="center" shrinkToFit="1"/>
    </xf>
    <xf numFmtId="0" fontId="0" fillId="0" borderId="0" xfId="0" applyFill="1" applyBorder="1">
      <alignment vertical="center"/>
    </xf>
    <xf numFmtId="0" fontId="0" fillId="0" borderId="0" xfId="0" applyFill="1" applyBorder="1" applyAlignment="1">
      <alignment horizontal="center" vertical="center"/>
    </xf>
    <xf numFmtId="38" fontId="0" fillId="0" borderId="0" xfId="44" applyFont="1" applyFill="1" applyBorder="1">
      <alignment vertical="center"/>
    </xf>
    <xf numFmtId="38" fontId="0" fillId="0" borderId="0" xfId="0" applyNumberFormat="1" applyFill="1" applyBorder="1">
      <alignment vertical="center"/>
    </xf>
    <xf numFmtId="183" fontId="0" fillId="0" borderId="0" xfId="44" applyNumberFormat="1" applyFont="1" applyFill="1" applyBorder="1">
      <alignment vertical="center"/>
    </xf>
    <xf numFmtId="0" fontId="0" fillId="0" borderId="0" xfId="0" applyFill="1">
      <alignment vertical="center"/>
    </xf>
    <xf numFmtId="0" fontId="0" fillId="0" borderId="0" xfId="0" applyBorder="1" applyAlignment="1">
      <alignment vertical="center" shrinkToFit="1"/>
    </xf>
    <xf numFmtId="38" fontId="0" fillId="0" borderId="0" xfId="44" applyFont="1" applyBorder="1">
      <alignment vertical="center"/>
    </xf>
    <xf numFmtId="38" fontId="0" fillId="0" borderId="0" xfId="0" applyNumberFormat="1" applyBorder="1">
      <alignment vertical="center"/>
    </xf>
    <xf numFmtId="0" fontId="0" fillId="0" borderId="61" xfId="0" applyBorder="1" applyAlignment="1">
      <alignment vertical="center" wrapText="1"/>
    </xf>
    <xf numFmtId="0" fontId="0" fillId="0" borderId="0" xfId="0">
      <alignment vertical="center"/>
    </xf>
    <xf numFmtId="0" fontId="21" fillId="0" borderId="55" xfId="0" applyFont="1" applyBorder="1" applyAlignment="1">
      <alignment horizontal="center" vertical="center" wrapText="1"/>
    </xf>
    <xf numFmtId="0" fontId="29" fillId="0" borderId="0" xfId="0" applyFont="1" applyBorder="1" applyAlignment="1">
      <alignment horizontal="left" vertical="center" wrapText="1"/>
    </xf>
    <xf numFmtId="0" fontId="22" fillId="0" borderId="0" xfId="0" applyFont="1" applyBorder="1" applyAlignment="1">
      <alignment horizontal="center" vertical="center" wrapText="1"/>
    </xf>
    <xf numFmtId="0" fontId="41" fillId="0" borderId="24" xfId="0" applyFont="1" applyBorder="1" applyAlignment="1">
      <alignment horizontal="center" vertical="center" wrapText="1"/>
    </xf>
    <xf numFmtId="0" fontId="43" fillId="0" borderId="49" xfId="0" applyFont="1" applyBorder="1" applyAlignment="1">
      <alignment horizontal="center" vertical="top" wrapText="1"/>
    </xf>
    <xf numFmtId="0" fontId="43" fillId="0" borderId="0" xfId="0" applyFont="1" applyBorder="1" applyAlignment="1">
      <alignment horizontal="center" vertical="top" wrapText="1"/>
    </xf>
    <xf numFmtId="0" fontId="43" fillId="0" borderId="13" xfId="0" applyFont="1" applyBorder="1" applyAlignment="1">
      <alignment horizontal="center" vertical="top" wrapText="1"/>
    </xf>
    <xf numFmtId="0" fontId="21" fillId="0" borderId="59" xfId="0" applyFont="1" applyBorder="1" applyAlignment="1">
      <alignment horizontal="center" vertical="center" wrapText="1"/>
    </xf>
    <xf numFmtId="38" fontId="0" fillId="36" borderId="61" xfId="0" applyNumberFormat="1" applyFont="1" applyFill="1" applyBorder="1">
      <alignment vertical="center"/>
    </xf>
    <xf numFmtId="38" fontId="0" fillId="0" borderId="61" xfId="0" applyNumberFormat="1" applyFont="1" applyBorder="1">
      <alignment vertical="center"/>
    </xf>
    <xf numFmtId="0" fontId="13" fillId="35" borderId="48" xfId="0" applyFont="1" applyFill="1" applyBorder="1" applyAlignment="1">
      <alignment horizontal="center" vertical="center"/>
    </xf>
    <xf numFmtId="0" fontId="13" fillId="35" borderId="48" xfId="0" applyFont="1" applyFill="1" applyBorder="1" applyAlignment="1">
      <alignment horizontal="center" vertical="center" wrapText="1"/>
    </xf>
    <xf numFmtId="0" fontId="13" fillId="35" borderId="48" xfId="0" applyFont="1" applyFill="1" applyBorder="1" applyAlignment="1">
      <alignment horizontal="center" vertical="center" shrinkToFit="1"/>
    </xf>
    <xf numFmtId="38" fontId="13" fillId="35" borderId="48" xfId="44" applyNumberFormat="1" applyFont="1" applyFill="1" applyBorder="1" applyAlignment="1">
      <alignment horizontal="center" vertical="center" wrapText="1"/>
    </xf>
    <xf numFmtId="0" fontId="13" fillId="35" borderId="48" xfId="0" applyFont="1" applyFill="1" applyBorder="1" applyAlignment="1">
      <alignment horizontal="centerContinuous" vertical="center"/>
    </xf>
    <xf numFmtId="0" fontId="13" fillId="35" borderId="30" xfId="0" applyFont="1" applyFill="1" applyBorder="1" applyAlignment="1">
      <alignment horizontal="centerContinuous" vertical="center"/>
    </xf>
    <xf numFmtId="0" fontId="0" fillId="33" borderId="48" xfId="0" applyFont="1" applyFill="1" applyBorder="1" applyAlignment="1">
      <alignment vertical="center" shrinkToFit="1"/>
    </xf>
    <xf numFmtId="0" fontId="0" fillId="34" borderId="48" xfId="0" applyFont="1" applyFill="1" applyBorder="1">
      <alignment vertical="center"/>
    </xf>
    <xf numFmtId="0" fontId="0" fillId="36" borderId="48" xfId="0" applyFont="1" applyFill="1" applyBorder="1" applyAlignment="1">
      <alignment horizontal="center" vertical="center"/>
    </xf>
    <xf numFmtId="0" fontId="0" fillId="34" borderId="48" xfId="0" applyFont="1" applyFill="1" applyBorder="1" applyAlignment="1">
      <alignment horizontal="center" vertical="center" shrinkToFit="1"/>
    </xf>
    <xf numFmtId="38" fontId="0" fillId="34" borderId="48" xfId="44" applyNumberFormat="1" applyFont="1" applyFill="1" applyBorder="1">
      <alignment vertical="center"/>
    </xf>
    <xf numFmtId="38" fontId="0" fillId="36" borderId="48" xfId="0" applyNumberFormat="1" applyFont="1" applyFill="1" applyBorder="1">
      <alignment vertical="center"/>
    </xf>
    <xf numFmtId="183" fontId="0" fillId="34" borderId="48" xfId="44" applyNumberFormat="1" applyFont="1" applyFill="1" applyBorder="1">
      <alignment vertical="center"/>
    </xf>
    <xf numFmtId="0" fontId="0" fillId="36" borderId="48" xfId="0" applyFont="1" applyFill="1" applyBorder="1">
      <alignment vertical="center"/>
    </xf>
    <xf numFmtId="0" fontId="0" fillId="36" borderId="48" xfId="0" applyFont="1" applyFill="1" applyBorder="1" applyAlignment="1">
      <alignment vertical="center" shrinkToFit="1"/>
    </xf>
    <xf numFmtId="38" fontId="0" fillId="36" borderId="30" xfId="0" applyNumberFormat="1" applyFont="1" applyFill="1" applyBorder="1">
      <alignment vertical="center"/>
    </xf>
    <xf numFmtId="0" fontId="0" fillId="0" borderId="48" xfId="0" applyFont="1" applyBorder="1" applyAlignment="1">
      <alignment horizontal="center" vertical="center"/>
    </xf>
    <xf numFmtId="0" fontId="0" fillId="0" borderId="48" xfId="0" applyFont="1" applyBorder="1" applyAlignment="1">
      <alignment horizontal="center" vertical="center" shrinkToFit="1"/>
    </xf>
    <xf numFmtId="38" fontId="0" fillId="0" borderId="48" xfId="44" applyNumberFormat="1" applyFont="1" applyBorder="1">
      <alignment vertical="center"/>
    </xf>
    <xf numFmtId="38" fontId="0" fillId="0" borderId="48" xfId="0" applyNumberFormat="1" applyFont="1" applyBorder="1">
      <alignment vertical="center"/>
    </xf>
    <xf numFmtId="0" fontId="0" fillId="0" borderId="48" xfId="0" applyFont="1" applyBorder="1">
      <alignment vertical="center"/>
    </xf>
    <xf numFmtId="0" fontId="0" fillId="0" borderId="48" xfId="0" applyFont="1" applyBorder="1" applyAlignment="1">
      <alignment vertical="center" shrinkToFit="1"/>
    </xf>
    <xf numFmtId="38" fontId="0" fillId="0" borderId="30" xfId="0" applyNumberFormat="1" applyFont="1" applyBorder="1">
      <alignment vertical="center"/>
    </xf>
    <xf numFmtId="0" fontId="0" fillId="33" borderId="59" xfId="0" applyFont="1" applyFill="1" applyBorder="1" applyAlignment="1">
      <alignment vertical="center" shrinkToFit="1"/>
    </xf>
    <xf numFmtId="0" fontId="0" fillId="34" borderId="59" xfId="0" applyFont="1" applyFill="1" applyBorder="1">
      <alignment vertical="center"/>
    </xf>
    <xf numFmtId="0" fontId="0" fillId="36" borderId="59" xfId="0" applyFont="1" applyFill="1" applyBorder="1" applyAlignment="1">
      <alignment horizontal="center" vertical="center"/>
    </xf>
    <xf numFmtId="0" fontId="0" fillId="34" borderId="59" xfId="0" applyFont="1" applyFill="1" applyBorder="1" applyAlignment="1">
      <alignment vertical="center" shrinkToFit="1"/>
    </xf>
    <xf numFmtId="38" fontId="0" fillId="34" borderId="59" xfId="44" applyNumberFormat="1" applyFont="1" applyFill="1" applyBorder="1">
      <alignment vertical="center"/>
    </xf>
    <xf numFmtId="38" fontId="0" fillId="36" borderId="59" xfId="0" applyNumberFormat="1" applyFont="1" applyFill="1" applyBorder="1">
      <alignment vertical="center"/>
    </xf>
    <xf numFmtId="183" fontId="0" fillId="34" borderId="59" xfId="44" applyNumberFormat="1" applyFont="1" applyFill="1" applyBorder="1">
      <alignment vertical="center"/>
    </xf>
    <xf numFmtId="0" fontId="0" fillId="36" borderId="59" xfId="0" applyFont="1" applyFill="1" applyBorder="1">
      <alignment vertical="center"/>
    </xf>
    <xf numFmtId="0" fontId="0" fillId="36" borderId="59" xfId="0" applyFont="1" applyFill="1" applyBorder="1" applyAlignment="1">
      <alignment vertical="center" shrinkToFit="1"/>
    </xf>
    <xf numFmtId="38" fontId="57" fillId="34" borderId="48" xfId="44" applyNumberFormat="1" applyFont="1" applyFill="1" applyBorder="1">
      <alignment vertical="center"/>
    </xf>
    <xf numFmtId="0" fontId="0" fillId="34" borderId="48" xfId="0" applyFont="1" applyFill="1" applyBorder="1" applyAlignment="1">
      <alignment vertical="center" shrinkToFit="1"/>
    </xf>
    <xf numFmtId="0" fontId="0" fillId="34" borderId="48" xfId="0" applyFont="1" applyFill="1" applyBorder="1" applyAlignment="1">
      <alignment horizontal="center" vertical="center"/>
    </xf>
    <xf numFmtId="38" fontId="0" fillId="0" borderId="88" xfId="44" applyNumberFormat="1" applyFont="1" applyBorder="1">
      <alignment vertical="center"/>
    </xf>
    <xf numFmtId="0" fontId="0" fillId="0" borderId="59" xfId="0" applyFont="1" applyBorder="1" applyAlignment="1">
      <alignment horizontal="center" vertical="center"/>
    </xf>
    <xf numFmtId="38" fontId="0" fillId="0" borderId="87" xfId="44" applyNumberFormat="1" applyFont="1" applyBorder="1">
      <alignment vertical="center"/>
    </xf>
    <xf numFmtId="38" fontId="0" fillId="0" borderId="59" xfId="0" applyNumberFormat="1" applyFont="1" applyBorder="1">
      <alignment vertical="center"/>
    </xf>
    <xf numFmtId="0" fontId="0" fillId="0" borderId="59" xfId="0" applyFont="1" applyBorder="1">
      <alignment vertical="center"/>
    </xf>
    <xf numFmtId="0" fontId="0" fillId="0" borderId="59" xfId="0" applyFont="1" applyBorder="1" applyAlignment="1">
      <alignment vertical="center" shrinkToFit="1"/>
    </xf>
    <xf numFmtId="38" fontId="58" fillId="0" borderId="0" xfId="44" applyFont="1">
      <alignment vertical="center"/>
    </xf>
    <xf numFmtId="0" fontId="21" fillId="34" borderId="39" xfId="0" applyFont="1" applyFill="1" applyBorder="1" applyAlignment="1">
      <alignment vertical="center" wrapText="1"/>
    </xf>
    <xf numFmtId="178" fontId="30" fillId="34" borderId="44" xfId="0" applyNumberFormat="1" applyFont="1" applyFill="1" applyBorder="1" applyAlignment="1">
      <alignment horizontal="left" vertical="center" wrapText="1"/>
    </xf>
    <xf numFmtId="0" fontId="30" fillId="33" borderId="49" xfId="0" applyFont="1" applyFill="1" applyBorder="1" applyAlignment="1">
      <alignment horizontal="center" vertical="center" wrapText="1"/>
    </xf>
    <xf numFmtId="0" fontId="30" fillId="33" borderId="62" xfId="0" applyFont="1" applyFill="1" applyBorder="1" applyAlignment="1">
      <alignment horizontal="center" vertical="center" wrapText="1"/>
    </xf>
    <xf numFmtId="0" fontId="30" fillId="34" borderId="49" xfId="0" applyFont="1" applyFill="1" applyBorder="1" applyAlignment="1">
      <alignment vertical="center" wrapText="1"/>
    </xf>
    <xf numFmtId="0" fontId="30" fillId="34" borderId="0" xfId="0" applyFont="1" applyFill="1" applyBorder="1" applyAlignment="1">
      <alignment vertical="center" wrapText="1"/>
    </xf>
    <xf numFmtId="0" fontId="30" fillId="34" borderId="13" xfId="0" applyFont="1" applyFill="1" applyBorder="1" applyAlignment="1">
      <alignment vertical="center" wrapText="1"/>
    </xf>
    <xf numFmtId="0" fontId="30" fillId="34" borderId="62" xfId="0" applyFont="1" applyFill="1" applyBorder="1" applyAlignment="1">
      <alignment vertical="center" wrapText="1"/>
    </xf>
    <xf numFmtId="0" fontId="30" fillId="34" borderId="39" xfId="0" applyFont="1" applyFill="1" applyBorder="1" applyAlignment="1">
      <alignment vertical="center" wrapText="1"/>
    </xf>
    <xf numFmtId="0" fontId="30" fillId="34" borderId="40" xfId="0" applyFont="1" applyFill="1" applyBorder="1" applyAlignment="1">
      <alignment vertical="center" wrapText="1"/>
    </xf>
    <xf numFmtId="0" fontId="30" fillId="0" borderId="49" xfId="0" applyFont="1" applyFill="1" applyBorder="1" applyAlignment="1">
      <alignment vertical="center" wrapText="1"/>
    </xf>
    <xf numFmtId="0" fontId="30" fillId="0" borderId="0" xfId="0" applyFont="1" applyFill="1" applyBorder="1" applyAlignment="1">
      <alignment vertical="center" wrapText="1"/>
    </xf>
    <xf numFmtId="0" fontId="30" fillId="0" borderId="13" xfId="0" applyFont="1" applyFill="1" applyBorder="1" applyAlignment="1">
      <alignment vertical="center" wrapText="1"/>
    </xf>
    <xf numFmtId="0" fontId="30" fillId="0" borderId="62" xfId="0" applyFont="1" applyFill="1" applyBorder="1" applyAlignment="1">
      <alignment vertical="center" wrapText="1"/>
    </xf>
    <xf numFmtId="0" fontId="30" fillId="0" borderId="39" xfId="0" applyFont="1" applyFill="1" applyBorder="1" applyAlignment="1">
      <alignment vertical="center" wrapText="1"/>
    </xf>
    <xf numFmtId="0" fontId="30" fillId="0" borderId="40" xfId="0" applyFont="1" applyFill="1" applyBorder="1" applyAlignment="1">
      <alignment vertical="center" wrapText="1"/>
    </xf>
    <xf numFmtId="0" fontId="31" fillId="33" borderId="61" xfId="0" applyFont="1" applyFill="1" applyBorder="1" applyAlignment="1">
      <alignment horizontal="center" vertical="center" wrapText="1"/>
    </xf>
    <xf numFmtId="180" fontId="53" fillId="34" borderId="13" xfId="0" applyNumberFormat="1" applyFont="1" applyFill="1" applyBorder="1" applyAlignment="1">
      <alignment horizontal="left" vertical="center" wrapText="1"/>
    </xf>
    <xf numFmtId="178" fontId="30" fillId="34" borderId="13" xfId="0" applyNumberFormat="1" applyFont="1" applyFill="1" applyBorder="1" applyAlignment="1">
      <alignment horizontal="left" vertical="center" wrapText="1"/>
    </xf>
    <xf numFmtId="0" fontId="30" fillId="33" borderId="49" xfId="0" applyFont="1" applyFill="1" applyBorder="1" applyAlignment="1">
      <alignment horizontal="center" vertical="top" wrapText="1"/>
    </xf>
    <xf numFmtId="0" fontId="30" fillId="33" borderId="50" xfId="0" applyFont="1" applyFill="1" applyBorder="1" applyAlignment="1">
      <alignment horizontal="center" vertical="center" wrapText="1"/>
    </xf>
    <xf numFmtId="0" fontId="20" fillId="34" borderId="25" xfId="0" applyFont="1" applyFill="1" applyBorder="1" applyAlignment="1">
      <alignment horizontal="center" vertical="center" wrapText="1"/>
    </xf>
    <xf numFmtId="0" fontId="20" fillId="34" borderId="29" xfId="0" applyFont="1" applyFill="1" applyBorder="1" applyAlignment="1">
      <alignment horizontal="center" vertical="center" wrapText="1"/>
    </xf>
    <xf numFmtId="0" fontId="20" fillId="34" borderId="29" xfId="0" applyFont="1" applyFill="1" applyBorder="1" applyAlignment="1">
      <alignment horizontal="center" vertical="top" wrapText="1"/>
    </xf>
    <xf numFmtId="181" fontId="20" fillId="34" borderId="29" xfId="0" applyNumberFormat="1" applyFont="1" applyFill="1" applyBorder="1" applyAlignment="1">
      <alignment horizontal="right" vertical="center" wrapText="1"/>
    </xf>
    <xf numFmtId="38" fontId="22" fillId="34" borderId="51" xfId="44" applyFont="1" applyFill="1" applyBorder="1" applyAlignment="1">
      <alignment horizontal="right" vertical="center" wrapText="1"/>
    </xf>
    <xf numFmtId="38" fontId="22" fillId="34" borderId="76" xfId="44" applyFont="1" applyFill="1" applyBorder="1" applyAlignment="1">
      <alignment horizontal="right" vertical="center" wrapText="1"/>
    </xf>
    <xf numFmtId="38" fontId="0" fillId="0" borderId="61" xfId="44" applyFont="1" applyBorder="1" applyAlignment="1">
      <alignment vertical="center" shrinkToFit="1"/>
    </xf>
    <xf numFmtId="38" fontId="0" fillId="0" borderId="0" xfId="0" applyNumberFormat="1">
      <alignment vertical="center"/>
    </xf>
    <xf numFmtId="0" fontId="14" fillId="0" borderId="0" xfId="0" applyFont="1" applyAlignment="1">
      <alignment horizontal="right"/>
    </xf>
    <xf numFmtId="38" fontId="0" fillId="0" borderId="82" xfId="44" applyFont="1" applyBorder="1" applyAlignment="1">
      <alignment vertical="center" shrinkToFit="1"/>
    </xf>
    <xf numFmtId="0" fontId="0" fillId="0" borderId="59" xfId="0" applyBorder="1" applyAlignment="1">
      <alignment horizontal="right" vertical="center"/>
    </xf>
    <xf numFmtId="38" fontId="0" fillId="0" borderId="56" xfId="0" applyNumberFormat="1" applyBorder="1">
      <alignment vertical="center"/>
    </xf>
    <xf numFmtId="0" fontId="0" fillId="0" borderId="4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8" xfId="0" applyFont="1" applyFill="1" applyBorder="1" applyAlignment="1">
      <alignment horizontal="center" vertical="center" shrinkToFit="1"/>
    </xf>
    <xf numFmtId="38" fontId="0" fillId="0" borderId="48" xfId="44" applyNumberFormat="1" applyFont="1" applyFill="1" applyBorder="1">
      <alignment vertical="center"/>
    </xf>
    <xf numFmtId="38" fontId="0" fillId="0" borderId="88" xfId="44" applyNumberFormat="1" applyFont="1" applyFill="1" applyBorder="1">
      <alignment vertical="center"/>
    </xf>
    <xf numFmtId="38" fontId="0" fillId="0" borderId="87" xfId="44" applyNumberFormat="1" applyFont="1" applyFill="1" applyBorder="1">
      <alignment vertical="center"/>
    </xf>
    <xf numFmtId="38" fontId="0" fillId="0" borderId="48" xfId="0" applyNumberFormat="1" applyFont="1" applyFill="1" applyBorder="1">
      <alignment vertical="center"/>
    </xf>
    <xf numFmtId="38" fontId="0" fillId="0" borderId="59" xfId="0" applyNumberFormat="1" applyFont="1" applyFill="1" applyBorder="1">
      <alignment vertical="center"/>
    </xf>
    <xf numFmtId="38" fontId="0" fillId="0" borderId="59" xfId="44" applyNumberFormat="1" applyFont="1" applyFill="1" applyBorder="1">
      <alignment vertical="center"/>
    </xf>
    <xf numFmtId="38" fontId="58" fillId="0" borderId="48" xfId="44" applyNumberFormat="1" applyFont="1" applyFill="1" applyBorder="1">
      <alignment vertical="center"/>
    </xf>
    <xf numFmtId="0" fontId="30" fillId="0" borderId="49" xfId="0" applyFont="1" applyFill="1" applyBorder="1" applyAlignment="1">
      <alignment horizontal="center" vertical="center" wrapText="1"/>
    </xf>
    <xf numFmtId="0" fontId="52" fillId="0" borderId="0" xfId="0" applyFont="1" applyFill="1" applyBorder="1">
      <alignment vertical="center"/>
    </xf>
    <xf numFmtId="178" fontId="30" fillId="0" borderId="44" xfId="0" applyNumberFormat="1" applyFont="1" applyFill="1" applyBorder="1" applyAlignment="1">
      <alignment horizontal="left" vertical="center" wrapText="1"/>
    </xf>
    <xf numFmtId="0" fontId="30" fillId="0" borderId="62" xfId="0" applyFont="1" applyFill="1" applyBorder="1" applyAlignment="1">
      <alignment horizontal="center" vertical="center" wrapText="1"/>
    </xf>
    <xf numFmtId="0" fontId="31" fillId="0" borderId="61"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30" fillId="0" borderId="13" xfId="0" applyFont="1" applyFill="1" applyBorder="1" applyAlignment="1">
      <alignment horizontal="left" vertical="center" wrapText="1"/>
    </xf>
    <xf numFmtId="180" fontId="53" fillId="0" borderId="13" xfId="0" applyNumberFormat="1" applyFont="1" applyFill="1" applyBorder="1" applyAlignment="1">
      <alignment horizontal="left" vertical="center" wrapText="1"/>
    </xf>
    <xf numFmtId="0" fontId="30" fillId="0" borderId="62" xfId="0" applyFont="1" applyFill="1" applyBorder="1" applyAlignment="1">
      <alignment horizontal="left"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vertical="center" wrapText="1"/>
    </xf>
    <xf numFmtId="0" fontId="24" fillId="33" borderId="0" xfId="0" applyFont="1" applyFill="1" applyBorder="1" applyAlignment="1">
      <alignment horizontal="center" vertical="center" wrapText="1"/>
    </xf>
    <xf numFmtId="184" fontId="0" fillId="34" borderId="0" xfId="0" applyNumberFormat="1" applyFill="1" applyBorder="1" applyAlignment="1">
      <alignment horizontal="center" vertical="center"/>
    </xf>
    <xf numFmtId="0" fontId="0" fillId="0" borderId="0" xfId="0" applyAlignment="1">
      <alignment horizontal="right" vertical="center" shrinkToFit="1"/>
    </xf>
    <xf numFmtId="0" fontId="54" fillId="0" borderId="0" xfId="0" applyFont="1" applyAlignment="1">
      <alignment horizontal="right" vertical="center" shrinkToFit="1"/>
    </xf>
    <xf numFmtId="0" fontId="29" fillId="34" borderId="48" xfId="0" applyFont="1" applyFill="1" applyBorder="1" applyAlignment="1">
      <alignment vertical="top" wrapText="1"/>
    </xf>
    <xf numFmtId="0" fontId="29" fillId="34" borderId="36" xfId="0" applyFont="1" applyFill="1" applyBorder="1" applyAlignment="1">
      <alignment vertical="top" wrapText="1"/>
    </xf>
    <xf numFmtId="0" fontId="29" fillId="34" borderId="37" xfId="0" applyFont="1" applyFill="1" applyBorder="1" applyAlignment="1">
      <alignment vertical="top" wrapText="1"/>
    </xf>
    <xf numFmtId="0" fontId="29" fillId="34" borderId="49" xfId="0" applyFont="1" applyFill="1" applyBorder="1" applyAlignment="1">
      <alignment vertical="top" wrapText="1"/>
    </xf>
    <xf numFmtId="0" fontId="29" fillId="34" borderId="0" xfId="0" applyFont="1" applyFill="1" applyBorder="1" applyAlignment="1">
      <alignment vertical="top" wrapText="1"/>
    </xf>
    <xf numFmtId="0" fontId="29" fillId="34" borderId="13" xfId="0" applyFont="1" applyFill="1" applyBorder="1" applyAlignment="1">
      <alignment vertical="top" wrapText="1"/>
    </xf>
    <xf numFmtId="0" fontId="29" fillId="0" borderId="13" xfId="0" applyFont="1" applyFill="1" applyBorder="1" applyAlignment="1">
      <alignment vertical="top" wrapText="1"/>
    </xf>
    <xf numFmtId="0" fontId="30" fillId="34" borderId="0" xfId="0" applyFont="1" applyFill="1" applyBorder="1" applyAlignment="1">
      <alignment horizontal="left" vertical="center" wrapText="1"/>
    </xf>
    <xf numFmtId="0" fontId="22" fillId="0" borderId="48" xfId="0" applyFont="1" applyBorder="1" applyAlignment="1">
      <alignment vertical="center" wrapText="1"/>
    </xf>
    <xf numFmtId="0" fontId="22" fillId="0" borderId="62" xfId="0" applyFont="1" applyBorder="1" applyAlignment="1">
      <alignment vertical="center" wrapText="1"/>
    </xf>
    <xf numFmtId="0" fontId="21" fillId="0" borderId="58" xfId="0" applyFont="1" applyBorder="1" applyAlignment="1">
      <alignment horizontal="center" vertical="center" wrapText="1"/>
    </xf>
    <xf numFmtId="0" fontId="22" fillId="34" borderId="58" xfId="0" applyFont="1" applyFill="1" applyBorder="1" applyAlignment="1">
      <alignment horizontal="justify" vertical="center" wrapText="1"/>
    </xf>
    <xf numFmtId="186" fontId="22" fillId="34" borderId="58" xfId="0" applyNumberFormat="1" applyFont="1" applyFill="1" applyBorder="1" applyAlignment="1">
      <alignment vertical="center" wrapText="1"/>
    </xf>
    <xf numFmtId="0" fontId="30" fillId="33" borderId="79" xfId="0" applyFont="1" applyFill="1" applyBorder="1" applyAlignment="1">
      <alignment horizontal="center" vertical="center" wrapText="1"/>
    </xf>
    <xf numFmtId="0" fontId="30" fillId="33" borderId="94" xfId="0" applyFont="1" applyFill="1" applyBorder="1" applyAlignment="1">
      <alignment horizontal="center" vertical="center" wrapText="1"/>
    </xf>
    <xf numFmtId="0" fontId="30" fillId="33" borderId="95"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18" xfId="0" applyFont="1" applyBorder="1" applyAlignment="1">
      <alignment horizontal="center" vertical="center" wrapText="1"/>
    </xf>
    <xf numFmtId="0" fontId="36" fillId="0" borderId="96" xfId="0" applyFont="1" applyBorder="1" applyAlignment="1">
      <alignment horizontal="justify" vertical="top" wrapText="1"/>
    </xf>
    <xf numFmtId="0" fontId="63" fillId="0" borderId="0" xfId="0" applyFont="1">
      <alignment vertical="center"/>
    </xf>
    <xf numFmtId="0" fontId="0" fillId="34" borderId="0" xfId="0" applyFill="1" applyAlignment="1">
      <alignment horizontal="left" vertical="center"/>
    </xf>
    <xf numFmtId="0" fontId="21"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177" fontId="0" fillId="34" borderId="0" xfId="0" applyNumberFormat="1" applyFill="1" applyAlignment="1">
      <alignment horizontal="center" vertical="center"/>
    </xf>
    <xf numFmtId="0" fontId="0" fillId="34" borderId="0" xfId="0" applyFill="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wrapText="1"/>
    </xf>
    <xf numFmtId="0" fontId="24" fillId="0" borderId="2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pplyAlignment="1">
      <alignment horizontal="center" vertical="center"/>
    </xf>
    <xf numFmtId="0" fontId="21" fillId="0" borderId="0" xfId="0" applyFont="1" applyAlignment="1">
      <alignment horizontal="left" vertical="center" wrapText="1"/>
    </xf>
    <xf numFmtId="0" fontId="0" fillId="0" borderId="0" xfId="0" applyAlignment="1">
      <alignment vertical="center"/>
    </xf>
    <xf numFmtId="0" fontId="21" fillId="0" borderId="28"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0" xfId="0" applyFont="1" applyBorder="1" applyAlignment="1">
      <alignment horizontal="right" vertical="center" wrapText="1"/>
    </xf>
    <xf numFmtId="0" fontId="21" fillId="0" borderId="13" xfId="0" applyFont="1" applyBorder="1" applyAlignment="1">
      <alignment horizontal="center" vertical="top" wrapText="1"/>
    </xf>
    <xf numFmtId="0" fontId="21" fillId="0" borderId="61" xfId="0" applyFont="1" applyBorder="1" applyAlignment="1">
      <alignment horizontal="center" vertical="center" wrapText="1"/>
    </xf>
    <xf numFmtId="0" fontId="25" fillId="33" borderId="61" xfId="0" applyFont="1" applyFill="1" applyBorder="1" applyAlignment="1">
      <alignment horizontal="justify" vertical="center" wrapText="1"/>
    </xf>
    <xf numFmtId="0" fontId="21" fillId="34" borderId="61" xfId="0" applyFont="1" applyFill="1" applyBorder="1" applyAlignment="1">
      <alignment horizontal="left" vertical="center" wrapText="1"/>
    </xf>
    <xf numFmtId="38" fontId="21" fillId="0" borderId="61" xfId="44" applyFont="1" applyBorder="1" applyAlignment="1">
      <alignment horizontal="right" vertical="center" wrapText="1"/>
    </xf>
    <xf numFmtId="38" fontId="21" fillId="0" borderId="30" xfId="44" applyFont="1" applyBorder="1" applyAlignment="1">
      <alignment horizontal="right" vertical="center" wrapText="1"/>
    </xf>
    <xf numFmtId="38" fontId="21" fillId="0" borderId="38" xfId="44" applyFont="1" applyBorder="1" applyAlignment="1">
      <alignment horizontal="right" vertical="center" wrapText="1"/>
    </xf>
    <xf numFmtId="0" fontId="21" fillId="0" borderId="37" xfId="0" applyFont="1" applyBorder="1" applyAlignment="1">
      <alignment horizontal="center" vertical="top" wrapText="1"/>
    </xf>
    <xf numFmtId="0" fontId="21" fillId="0" borderId="40" xfId="0" applyFont="1" applyBorder="1" applyAlignment="1">
      <alignment horizontal="center" vertical="top" wrapText="1"/>
    </xf>
    <xf numFmtId="0" fontId="21" fillId="0" borderId="38" xfId="0" applyFont="1" applyBorder="1" applyAlignment="1">
      <alignment horizontal="center" vertical="center" wrapText="1"/>
    </xf>
    <xf numFmtId="0" fontId="25" fillId="33" borderId="38" xfId="0" applyFont="1" applyFill="1" applyBorder="1" applyAlignment="1">
      <alignment horizontal="justify" vertical="center" wrapText="1"/>
    </xf>
    <xf numFmtId="0" fontId="21" fillId="34" borderId="38" xfId="0" applyFont="1" applyFill="1" applyBorder="1" applyAlignment="1">
      <alignment horizontal="left" vertical="center" wrapText="1"/>
    </xf>
    <xf numFmtId="38" fontId="21" fillId="0" borderId="29" xfId="44" applyFont="1" applyBorder="1" applyAlignment="1">
      <alignment horizontal="right" vertical="center" wrapText="1"/>
    </xf>
    <xf numFmtId="0" fontId="21" fillId="0" borderId="15" xfId="0" applyFont="1" applyBorder="1" applyAlignment="1">
      <alignment horizontal="center" vertical="top" wrapText="1"/>
    </xf>
    <xf numFmtId="38" fontId="21" fillId="0" borderId="76" xfId="44" applyFont="1" applyBorder="1" applyAlignment="1">
      <alignment horizontal="right" vertical="center" wrapText="1"/>
    </xf>
    <xf numFmtId="38" fontId="21" fillId="0" borderId="26" xfId="44" applyFont="1" applyBorder="1" applyAlignment="1">
      <alignment horizontal="right" vertical="center" wrapText="1"/>
    </xf>
    <xf numFmtId="0" fontId="21" fillId="0" borderId="33"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30" xfId="0" applyFont="1" applyBorder="1" applyAlignment="1">
      <alignment horizontal="center" vertical="center" wrapText="1"/>
    </xf>
    <xf numFmtId="0" fontId="25" fillId="33" borderId="30" xfId="0" applyFont="1" applyFill="1" applyBorder="1" applyAlignment="1">
      <alignment horizontal="justify" vertical="center" wrapText="1"/>
    </xf>
    <xf numFmtId="0" fontId="21" fillId="34" borderId="36" xfId="0" applyFont="1" applyFill="1" applyBorder="1" applyAlignment="1">
      <alignment horizontal="justify" vertical="center" wrapText="1"/>
    </xf>
    <xf numFmtId="0" fontId="21" fillId="34" borderId="39" xfId="0" applyFont="1" applyFill="1" applyBorder="1" applyAlignment="1">
      <alignment horizontal="justify" vertical="center" wrapText="1"/>
    </xf>
    <xf numFmtId="38" fontId="21" fillId="0" borderId="61" xfId="0" applyNumberFormat="1" applyFont="1" applyBorder="1" applyAlignment="1">
      <alignment horizontal="right" vertical="center" wrapText="1"/>
    </xf>
    <xf numFmtId="0" fontId="21" fillId="0" borderId="61" xfId="0" applyFont="1" applyBorder="1" applyAlignment="1">
      <alignment horizontal="right" vertical="center" wrapText="1"/>
    </xf>
    <xf numFmtId="0" fontId="21" fillId="34" borderId="30" xfId="0" applyFont="1" applyFill="1" applyBorder="1" applyAlignment="1">
      <alignment horizontal="left" vertical="center" wrapText="1"/>
    </xf>
    <xf numFmtId="0" fontId="20" fillId="0" borderId="0" xfId="0" applyFont="1" applyAlignment="1">
      <alignment vertical="center" wrapText="1"/>
    </xf>
    <xf numFmtId="0" fontId="21" fillId="0" borderId="76" xfId="0" applyFont="1" applyBorder="1" applyAlignment="1">
      <alignment horizontal="right" vertical="center" wrapText="1"/>
    </xf>
    <xf numFmtId="0" fontId="21" fillId="0" borderId="3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9" xfId="0" applyFont="1" applyBorder="1" applyAlignment="1">
      <alignment horizontal="center" vertical="center" wrapText="1"/>
    </xf>
    <xf numFmtId="0" fontId="25" fillId="33" borderId="26" xfId="0" applyFont="1" applyFill="1" applyBorder="1" applyAlignment="1">
      <alignment horizontal="justify" vertical="center" wrapText="1"/>
    </xf>
    <xf numFmtId="0" fontId="25" fillId="33" borderId="29" xfId="0" applyFont="1" applyFill="1" applyBorder="1" applyAlignment="1">
      <alignment horizontal="justify" vertical="center" wrapText="1"/>
    </xf>
    <xf numFmtId="0" fontId="21" fillId="34" borderId="0" xfId="0" applyFont="1" applyFill="1" applyBorder="1" applyAlignment="1">
      <alignment horizontal="justify" vertical="center" wrapText="1"/>
    </xf>
    <xf numFmtId="0" fontId="21" fillId="34" borderId="16" xfId="0" applyFont="1" applyFill="1" applyBorder="1" applyAlignment="1">
      <alignment horizontal="justify" vertical="center" wrapText="1"/>
    </xf>
    <xf numFmtId="38" fontId="21" fillId="0" borderId="26" xfId="0" applyNumberFormat="1" applyFont="1" applyBorder="1" applyAlignment="1">
      <alignment horizontal="right" vertical="center" wrapText="1"/>
    </xf>
    <xf numFmtId="0" fontId="21" fillId="0" borderId="26" xfId="0" applyFont="1" applyBorder="1" applyAlignment="1">
      <alignment horizontal="right" vertical="center" wrapText="1"/>
    </xf>
    <xf numFmtId="0" fontId="21" fillId="34" borderId="26" xfId="0" applyFont="1" applyFill="1" applyBorder="1" applyAlignment="1">
      <alignment horizontal="left" vertical="center" wrapText="1"/>
    </xf>
    <xf numFmtId="0" fontId="21" fillId="0" borderId="76" xfId="0" applyFont="1" applyBorder="1" applyAlignment="1">
      <alignment horizontal="center" vertical="center" wrapText="1"/>
    </xf>
    <xf numFmtId="0" fontId="25" fillId="33" borderId="76" xfId="0" applyFont="1" applyFill="1" applyBorder="1" applyAlignment="1">
      <alignment horizontal="justify" vertical="center" wrapText="1"/>
    </xf>
    <xf numFmtId="0" fontId="21" fillId="34" borderId="76" xfId="0" applyFont="1" applyFill="1" applyBorder="1" applyAlignment="1">
      <alignment horizontal="left" vertical="center" wrapText="1"/>
    </xf>
    <xf numFmtId="0" fontId="29" fillId="0" borderId="49"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39" xfId="0" applyFont="1" applyFill="1" applyBorder="1" applyAlignment="1">
      <alignment horizontal="left" vertical="top" wrapText="1"/>
    </xf>
    <xf numFmtId="0" fontId="29" fillId="0" borderId="40" xfId="0" applyFont="1" applyFill="1" applyBorder="1" applyAlignment="1">
      <alignment horizontal="left" vertical="top" wrapText="1"/>
    </xf>
    <xf numFmtId="0" fontId="30" fillId="0" borderId="48" xfId="0" applyFont="1" applyBorder="1" applyAlignment="1">
      <alignment vertical="center" wrapText="1"/>
    </xf>
    <xf numFmtId="0" fontId="30" fillId="0" borderId="36" xfId="0" applyFont="1" applyBorder="1" applyAlignment="1">
      <alignment vertical="center" wrapText="1"/>
    </xf>
    <xf numFmtId="0" fontId="30" fillId="0" borderId="54" xfId="0" applyFont="1" applyBorder="1" applyAlignment="1">
      <alignment vertical="center" wrapText="1"/>
    </xf>
    <xf numFmtId="0" fontId="52" fillId="0" borderId="49" xfId="0" applyFont="1" applyBorder="1" applyAlignment="1">
      <alignment horizontal="left" vertical="center"/>
    </xf>
    <xf numFmtId="0" fontId="52" fillId="0" borderId="0" xfId="0" applyFont="1" applyBorder="1" applyAlignment="1">
      <alignment horizontal="left" vertical="center"/>
    </xf>
    <xf numFmtId="0" fontId="52" fillId="0" borderId="44" xfId="0" applyFont="1" applyBorder="1" applyAlignment="1">
      <alignment horizontal="left" vertical="center"/>
    </xf>
    <xf numFmtId="0" fontId="30" fillId="0" borderId="39" xfId="0" applyFont="1" applyBorder="1" applyAlignment="1">
      <alignment horizontal="left" vertical="center" wrapText="1"/>
    </xf>
    <xf numFmtId="0" fontId="30" fillId="0" borderId="63" xfId="0" applyFont="1" applyBorder="1" applyAlignment="1">
      <alignment horizontal="left" vertical="center" wrapText="1"/>
    </xf>
    <xf numFmtId="0" fontId="30" fillId="0" borderId="37" xfId="0" applyFont="1" applyBorder="1" applyAlignment="1">
      <alignment vertical="center" wrapText="1"/>
    </xf>
    <xf numFmtId="0" fontId="34" fillId="0" borderId="61"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58" xfId="0" applyFont="1" applyBorder="1" applyAlignment="1">
      <alignment horizontal="center" vertical="center" wrapText="1"/>
    </xf>
    <xf numFmtId="0" fontId="25" fillId="0" borderId="48" xfId="0" applyFont="1" applyBorder="1" applyAlignment="1">
      <alignment horizontal="left" vertical="center" wrapText="1"/>
    </xf>
    <xf numFmtId="0" fontId="25" fillId="0" borderId="36" xfId="0" applyFont="1" applyBorder="1" applyAlignment="1">
      <alignment horizontal="left" vertical="center" wrapText="1"/>
    </xf>
    <xf numFmtId="0" fontId="25" fillId="0" borderId="54" xfId="0" applyFont="1" applyBorder="1" applyAlignment="1">
      <alignment horizontal="left" vertical="center" wrapText="1"/>
    </xf>
    <xf numFmtId="0" fontId="25" fillId="0" borderId="62" xfId="0" applyFont="1" applyBorder="1" applyAlignment="1">
      <alignment horizontal="left" vertical="center" wrapText="1"/>
    </xf>
    <xf numFmtId="0" fontId="25" fillId="0" borderId="39" xfId="0" applyFont="1" applyBorder="1" applyAlignment="1">
      <alignment horizontal="left" vertical="center" wrapText="1"/>
    </xf>
    <xf numFmtId="0" fontId="25" fillId="0" borderId="63" xfId="0" applyFont="1" applyBorder="1" applyAlignment="1">
      <alignment horizontal="left"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63" xfId="0" applyFont="1" applyBorder="1" applyAlignment="1">
      <alignment horizontal="center" vertical="center" wrapText="1"/>
    </xf>
    <xf numFmtId="0" fontId="29" fillId="0" borderId="57" xfId="0" applyFont="1" applyBorder="1" applyAlignment="1">
      <alignment horizontal="justify" vertical="top" wrapText="1"/>
    </xf>
    <xf numFmtId="0" fontId="29" fillId="0" borderId="58" xfId="0" applyFont="1" applyBorder="1" applyAlignment="1">
      <alignment horizontal="justify" vertical="top" wrapText="1"/>
    </xf>
    <xf numFmtId="0" fontId="29" fillId="0" borderId="59" xfId="0" applyFont="1" applyBorder="1" applyAlignment="1">
      <alignment horizontal="justify" vertical="top"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30" fillId="0" borderId="57" xfId="0" applyFont="1" applyBorder="1" applyAlignment="1">
      <alignment horizontal="justify" vertical="center" wrapText="1"/>
    </xf>
    <xf numFmtId="0" fontId="30" fillId="0" borderId="58" xfId="0" applyFont="1" applyBorder="1" applyAlignment="1">
      <alignment horizontal="justify" vertical="center" wrapText="1"/>
    </xf>
    <xf numFmtId="0" fontId="21" fillId="0" borderId="57" xfId="0" applyFont="1" applyBorder="1" applyAlignment="1">
      <alignment horizontal="center" vertical="center" wrapText="1"/>
    </xf>
    <xf numFmtId="0" fontId="22" fillId="0" borderId="0" xfId="0" applyFont="1" applyAlignment="1">
      <alignment vertical="center"/>
    </xf>
    <xf numFmtId="0" fontId="21" fillId="0" borderId="62" xfId="0" applyFont="1" applyBorder="1" applyAlignment="1">
      <alignment horizontal="right" vertical="center" wrapText="1"/>
    </xf>
    <xf numFmtId="0" fontId="21" fillId="0" borderId="39" xfId="0" applyFont="1" applyBorder="1" applyAlignment="1">
      <alignment horizontal="right" vertical="center" wrapText="1"/>
    </xf>
    <xf numFmtId="0" fontId="53" fillId="0" borderId="0" xfId="0" applyFont="1" applyBorder="1" applyAlignment="1">
      <alignment horizontal="left"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21" fillId="0" borderId="23" xfId="0" applyFont="1" applyBorder="1" applyAlignment="1">
      <alignment horizontal="center" vertical="center" wrapText="1"/>
    </xf>
    <xf numFmtId="179" fontId="22" fillId="0" borderId="73" xfId="0" applyNumberFormat="1" applyFont="1" applyBorder="1" applyAlignment="1">
      <alignment horizontal="right" vertical="center" wrapText="1"/>
    </xf>
    <xf numFmtId="179" fontId="22" fillId="0" borderId="45" xfId="0" applyNumberFormat="1" applyFont="1" applyBorder="1" applyAlignment="1">
      <alignment horizontal="right" vertical="center" wrapText="1"/>
    </xf>
    <xf numFmtId="179" fontId="22" fillId="0" borderId="45" xfId="0" applyNumberFormat="1" applyFont="1" applyBorder="1" applyAlignment="1">
      <alignment horizontal="left" vertical="center" wrapText="1"/>
    </xf>
    <xf numFmtId="0" fontId="26" fillId="0" borderId="48" xfId="0" applyFont="1" applyBorder="1" applyAlignment="1">
      <alignment vertical="center" wrapText="1"/>
    </xf>
    <xf numFmtId="0" fontId="26" fillId="0" borderId="36" xfId="0" applyFont="1" applyBorder="1" applyAlignment="1">
      <alignment vertical="center" wrapText="1"/>
    </xf>
    <xf numFmtId="0" fontId="26" fillId="0" borderId="54" xfId="0" applyFont="1" applyBorder="1" applyAlignment="1">
      <alignment vertical="center" wrapText="1"/>
    </xf>
    <xf numFmtId="0" fontId="26" fillId="0" borderId="62" xfId="0" applyFont="1" applyBorder="1" applyAlignment="1">
      <alignment vertical="center" wrapText="1"/>
    </xf>
    <xf numFmtId="0" fontId="26" fillId="0" borderId="39" xfId="0" applyFont="1" applyBorder="1" applyAlignment="1">
      <alignment vertical="center" wrapText="1"/>
    </xf>
    <xf numFmtId="0" fontId="26" fillId="0" borderId="63" xfId="0" applyFont="1" applyBorder="1" applyAlignment="1">
      <alignment vertical="center" wrapText="1"/>
    </xf>
    <xf numFmtId="0" fontId="21" fillId="0" borderId="0" xfId="0" applyFont="1" applyBorder="1" applyAlignment="1">
      <alignment horizontal="center" vertical="center" wrapText="1"/>
    </xf>
    <xf numFmtId="0" fontId="21" fillId="0" borderId="39" xfId="0" applyFont="1" applyBorder="1" applyAlignment="1">
      <alignment horizontal="center" vertical="center" wrapText="1"/>
    </xf>
    <xf numFmtId="0" fontId="30" fillId="0" borderId="48" xfId="0" applyFont="1" applyBorder="1" applyAlignment="1">
      <alignment horizontal="left" vertical="center" wrapText="1"/>
    </xf>
    <xf numFmtId="0" fontId="30"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0" xfId="0" applyFont="1" applyBorder="1" applyAlignment="1">
      <alignment horizontal="left" vertical="center" wrapText="1"/>
    </xf>
    <xf numFmtId="0" fontId="53" fillId="0" borderId="13" xfId="0" applyFont="1" applyBorder="1" applyAlignment="1">
      <alignment horizontal="left" vertical="center" wrapText="1"/>
    </xf>
    <xf numFmtId="0" fontId="21" fillId="0" borderId="18" xfId="0" applyFont="1" applyBorder="1" applyAlignment="1">
      <alignment horizontal="left" vertical="center" wrapText="1"/>
    </xf>
    <xf numFmtId="0" fontId="22" fillId="0" borderId="22"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53" fillId="0" borderId="0" xfId="0" applyFont="1" applyFill="1" applyBorder="1" applyAlignment="1">
      <alignment horizontal="left" vertical="center" wrapText="1"/>
    </xf>
    <xf numFmtId="0" fontId="30" fillId="0" borderId="39" xfId="0" applyFont="1" applyFill="1" applyBorder="1" applyAlignment="1">
      <alignment horizontal="center" vertical="center" wrapText="1"/>
    </xf>
    <xf numFmtId="0" fontId="30" fillId="0" borderId="40" xfId="0" applyFont="1" applyFill="1" applyBorder="1" applyAlignment="1">
      <alignment horizontal="center" vertical="center" wrapText="1"/>
    </xf>
    <xf numFmtId="179" fontId="22" fillId="0" borderId="73" xfId="0" applyNumberFormat="1" applyFont="1" applyFill="1" applyBorder="1" applyAlignment="1">
      <alignment horizontal="right" vertical="center" wrapText="1"/>
    </xf>
    <xf numFmtId="179" fontId="22" fillId="0" borderId="45" xfId="0" applyNumberFormat="1" applyFont="1" applyFill="1" applyBorder="1" applyAlignment="1">
      <alignment horizontal="right" vertical="center" wrapText="1"/>
    </xf>
    <xf numFmtId="0" fontId="30" fillId="0" borderId="48"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29" fillId="0" borderId="57" xfId="0" applyFont="1" applyFill="1" applyBorder="1" applyAlignment="1">
      <alignment horizontal="justify" vertical="top" wrapText="1"/>
    </xf>
    <xf numFmtId="0" fontId="29" fillId="0" borderId="58" xfId="0" applyFont="1" applyFill="1" applyBorder="1" applyAlignment="1">
      <alignment horizontal="justify" vertical="top" wrapText="1"/>
    </xf>
    <xf numFmtId="0" fontId="29" fillId="0" borderId="59" xfId="0" applyFont="1" applyFill="1" applyBorder="1" applyAlignment="1">
      <alignment horizontal="justify" vertical="top" wrapText="1"/>
    </xf>
    <xf numFmtId="0" fontId="30" fillId="0" borderId="57" xfId="0" applyFont="1" applyFill="1" applyBorder="1" applyAlignment="1">
      <alignment horizontal="justify" vertical="center" wrapText="1"/>
    </xf>
    <xf numFmtId="0" fontId="30" fillId="0" borderId="58" xfId="0" applyFont="1" applyFill="1" applyBorder="1" applyAlignment="1">
      <alignment horizontal="justify" vertical="center" wrapText="1"/>
    </xf>
    <xf numFmtId="0" fontId="53" fillId="0" borderId="13"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54"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30" fillId="0" borderId="59"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26" fillId="0" borderId="48" xfId="0" applyFont="1" applyFill="1" applyBorder="1" applyAlignment="1">
      <alignment vertical="center" wrapText="1"/>
    </xf>
    <xf numFmtId="0" fontId="26" fillId="0" borderId="36" xfId="0" applyFont="1" applyFill="1" applyBorder="1" applyAlignment="1">
      <alignment vertical="center" wrapText="1"/>
    </xf>
    <xf numFmtId="0" fontId="26" fillId="0" borderId="54" xfId="0" applyFont="1" applyFill="1" applyBorder="1" applyAlignment="1">
      <alignment vertical="center" wrapText="1"/>
    </xf>
    <xf numFmtId="0" fontId="26" fillId="0" borderId="62" xfId="0" applyFont="1" applyFill="1" applyBorder="1" applyAlignment="1">
      <alignment vertical="center" wrapText="1"/>
    </xf>
    <xf numFmtId="0" fontId="26" fillId="0" borderId="39" xfId="0" applyFont="1" applyFill="1" applyBorder="1" applyAlignment="1">
      <alignment vertical="center" wrapText="1"/>
    </xf>
    <xf numFmtId="0" fontId="26" fillId="0" borderId="63" xfId="0" applyFont="1" applyFill="1" applyBorder="1" applyAlignment="1">
      <alignment vertical="center" wrapText="1"/>
    </xf>
    <xf numFmtId="179" fontId="22" fillId="0" borderId="45" xfId="0" applyNumberFormat="1" applyFont="1" applyFill="1" applyBorder="1" applyAlignment="1">
      <alignment horizontal="left" vertical="center" wrapText="1"/>
    </xf>
    <xf numFmtId="179" fontId="22" fillId="34" borderId="73" xfId="0" applyNumberFormat="1" applyFont="1" applyFill="1" applyBorder="1" applyAlignment="1">
      <alignment horizontal="right" vertical="center" wrapText="1"/>
    </xf>
    <xf numFmtId="179" fontId="22" fillId="34" borderId="45" xfId="0" applyNumberFormat="1" applyFont="1" applyFill="1" applyBorder="1" applyAlignment="1">
      <alignment horizontal="right" vertical="center" wrapText="1"/>
    </xf>
    <xf numFmtId="179" fontId="22" fillId="34" borderId="45" xfId="0" applyNumberFormat="1" applyFont="1" applyFill="1" applyBorder="1" applyAlignment="1">
      <alignment horizontal="left" vertical="center" wrapText="1"/>
    </xf>
    <xf numFmtId="0" fontId="30" fillId="34" borderId="59" xfId="0" applyFont="1" applyFill="1" applyBorder="1" applyAlignment="1">
      <alignment horizontal="center" vertical="center" wrapText="1"/>
    </xf>
    <xf numFmtId="0" fontId="30" fillId="34" borderId="58" xfId="0" applyFont="1" applyFill="1" applyBorder="1" applyAlignment="1">
      <alignment horizontal="center" vertical="center" wrapText="1"/>
    </xf>
    <xf numFmtId="0" fontId="30" fillId="34" borderId="39" xfId="0" applyFont="1" applyFill="1" applyBorder="1" applyAlignment="1">
      <alignment horizontal="center" vertical="center" wrapText="1"/>
    </xf>
    <xf numFmtId="0" fontId="30" fillId="34" borderId="40" xfId="0" applyFont="1" applyFill="1" applyBorder="1" applyAlignment="1">
      <alignment horizontal="center" vertical="center" wrapText="1"/>
    </xf>
    <xf numFmtId="0" fontId="30" fillId="0" borderId="48" xfId="0" applyFont="1" applyFill="1" applyBorder="1" applyAlignment="1">
      <alignment vertical="center" wrapText="1"/>
    </xf>
    <xf numFmtId="0" fontId="30" fillId="0" borderId="36" xfId="0" applyFont="1" applyFill="1" applyBorder="1" applyAlignment="1">
      <alignment vertical="center" wrapText="1"/>
    </xf>
    <xf numFmtId="0" fontId="30" fillId="0" borderId="54" xfId="0" applyFont="1" applyFill="1" applyBorder="1" applyAlignment="1">
      <alignment vertical="center" wrapText="1"/>
    </xf>
    <xf numFmtId="0" fontId="52" fillId="0" borderId="49" xfId="0" applyFont="1" applyFill="1" applyBorder="1" applyAlignment="1">
      <alignment horizontal="left" vertical="center"/>
    </xf>
    <xf numFmtId="0" fontId="52" fillId="0" borderId="0" xfId="0" applyFont="1" applyFill="1" applyBorder="1" applyAlignment="1">
      <alignment horizontal="left" vertical="center"/>
    </xf>
    <xf numFmtId="0" fontId="52" fillId="0" borderId="44" xfId="0" applyFont="1" applyFill="1" applyBorder="1" applyAlignment="1">
      <alignment horizontal="left" vertical="center"/>
    </xf>
    <xf numFmtId="0" fontId="30" fillId="0" borderId="39" xfId="0" applyFont="1" applyFill="1" applyBorder="1" applyAlignment="1">
      <alignment horizontal="left" vertical="center" wrapText="1"/>
    </xf>
    <xf numFmtId="0" fontId="30" fillId="0" borderId="63" xfId="0" applyFont="1" applyFill="1" applyBorder="1" applyAlignment="1">
      <alignment horizontal="left" vertical="center" wrapText="1"/>
    </xf>
    <xf numFmtId="0" fontId="30" fillId="0" borderId="37" xfId="0" applyFont="1" applyFill="1" applyBorder="1" applyAlignment="1">
      <alignment vertical="center" wrapText="1"/>
    </xf>
    <xf numFmtId="0" fontId="34" fillId="0" borderId="61" xfId="0" applyFont="1" applyFill="1" applyBorder="1" applyAlignment="1">
      <alignment horizontal="center" vertical="center" wrapText="1"/>
    </xf>
    <xf numFmtId="0" fontId="30" fillId="33" borderId="59" xfId="0" applyFont="1" applyFill="1" applyBorder="1" applyAlignment="1">
      <alignment horizontal="center" vertical="center" wrapText="1"/>
    </xf>
    <xf numFmtId="0" fontId="30" fillId="33" borderId="58" xfId="0" applyFont="1" applyFill="1" applyBorder="1" applyAlignment="1">
      <alignment horizontal="center" vertical="center" wrapText="1"/>
    </xf>
    <xf numFmtId="0" fontId="30" fillId="34" borderId="57" xfId="0" applyFont="1" applyFill="1" applyBorder="1" applyAlignment="1">
      <alignment horizontal="justify" vertical="center" wrapText="1"/>
    </xf>
    <xf numFmtId="0" fontId="30" fillId="34" borderId="58" xfId="0" applyFont="1" applyFill="1" applyBorder="1" applyAlignment="1">
      <alignment horizontal="justify" vertical="center" wrapText="1"/>
    </xf>
    <xf numFmtId="0" fontId="29" fillId="34" borderId="57" xfId="0" applyFont="1" applyFill="1" applyBorder="1" applyAlignment="1">
      <alignment horizontal="justify" vertical="top" wrapText="1"/>
    </xf>
    <xf numFmtId="0" fontId="29" fillId="34" borderId="58" xfId="0" applyFont="1" applyFill="1" applyBorder="1" applyAlignment="1">
      <alignment horizontal="justify" vertical="top" wrapText="1"/>
    </xf>
    <xf numFmtId="0" fontId="30" fillId="0" borderId="13" xfId="0" applyFont="1" applyBorder="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vertical="center" wrapText="1"/>
    </xf>
    <xf numFmtId="0" fontId="29" fillId="0" borderId="0" xfId="0" applyFont="1" applyBorder="1" applyAlignment="1">
      <alignment horizontal="left" vertical="center" wrapText="1"/>
    </xf>
    <xf numFmtId="0" fontId="22" fillId="0" borderId="0" xfId="0" applyFont="1" applyBorder="1" applyAlignment="1">
      <alignment horizontal="center" vertical="center" wrapText="1"/>
    </xf>
    <xf numFmtId="0" fontId="30" fillId="34" borderId="0" xfId="0" applyFont="1" applyFill="1" applyBorder="1" applyAlignment="1">
      <alignment horizontal="center" vertical="center" wrapText="1"/>
    </xf>
    <xf numFmtId="0" fontId="52" fillId="0" borderId="18" xfId="0" applyFont="1" applyBorder="1" applyAlignment="1">
      <alignment horizontal="left" vertical="center"/>
    </xf>
    <xf numFmtId="0" fontId="52" fillId="0" borderId="14" xfId="0" applyFont="1" applyBorder="1" applyAlignment="1">
      <alignment horizontal="left" vertical="center"/>
    </xf>
    <xf numFmtId="0" fontId="55" fillId="0" borderId="18" xfId="0" applyFont="1" applyBorder="1" applyAlignment="1">
      <alignment horizontal="left" vertical="center"/>
    </xf>
    <xf numFmtId="0" fontId="55" fillId="0" borderId="14" xfId="0" applyFont="1" applyBorder="1" applyAlignment="1">
      <alignment horizontal="left" vertical="center"/>
    </xf>
    <xf numFmtId="0" fontId="22" fillId="0" borderId="0" xfId="0" applyFont="1" applyBorder="1" applyAlignment="1">
      <alignment horizontal="left" vertical="top" wrapText="1"/>
    </xf>
    <xf numFmtId="0" fontId="22" fillId="0" borderId="13" xfId="0" applyFont="1" applyBorder="1" applyAlignment="1">
      <alignment horizontal="left" vertical="top" wrapText="1"/>
    </xf>
    <xf numFmtId="0" fontId="30" fillId="0" borderId="0" xfId="0" applyFont="1" applyBorder="1" applyAlignment="1">
      <alignment horizontal="left" vertical="top" wrapText="1"/>
    </xf>
    <xf numFmtId="0" fontId="30" fillId="0" borderId="13" xfId="0" applyFont="1" applyBorder="1" applyAlignment="1">
      <alignment horizontal="left" vertical="top" wrapText="1"/>
    </xf>
    <xf numFmtId="0" fontId="41" fillId="0" borderId="5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3"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36" xfId="0" applyFont="1" applyBorder="1" applyAlignment="1">
      <alignment horizontal="center" vertical="center" wrapText="1"/>
    </xf>
    <xf numFmtId="0" fontId="43" fillId="0" borderId="36" xfId="0" applyFont="1" applyBorder="1" applyAlignment="1">
      <alignment horizontal="left" vertical="center" wrapText="1"/>
    </xf>
    <xf numFmtId="0" fontId="43" fillId="0" borderId="37" xfId="0" applyFont="1" applyBorder="1" applyAlignment="1">
      <alignment horizontal="left" vertical="center" wrapText="1"/>
    </xf>
    <xf numFmtId="0" fontId="43" fillId="0" borderId="48" xfId="0" applyFont="1" applyBorder="1" applyAlignment="1">
      <alignment horizontal="left" vertical="top" wrapText="1"/>
    </xf>
    <xf numFmtId="0" fontId="43" fillId="0" borderId="36" xfId="0" applyFont="1" applyBorder="1" applyAlignment="1">
      <alignment horizontal="left" vertical="top" wrapText="1"/>
    </xf>
    <xf numFmtId="0" fontId="43" fillId="0" borderId="37" xfId="0" applyFont="1" applyBorder="1" applyAlignment="1">
      <alignment horizontal="left" vertical="top" wrapText="1"/>
    </xf>
    <xf numFmtId="0" fontId="43" fillId="0" borderId="49" xfId="0" applyFont="1" applyBorder="1" applyAlignment="1">
      <alignment horizontal="left" vertical="top" wrapText="1"/>
    </xf>
    <xf numFmtId="0" fontId="43" fillId="0" borderId="0" xfId="0" applyFont="1" applyBorder="1" applyAlignment="1">
      <alignment horizontal="left" vertical="top" wrapText="1"/>
    </xf>
    <xf numFmtId="0" fontId="43" fillId="0" borderId="13" xfId="0" applyFont="1" applyBorder="1" applyAlignment="1">
      <alignment horizontal="left" vertical="top" wrapText="1"/>
    </xf>
    <xf numFmtId="0" fontId="30" fillId="33" borderId="48" xfId="0" applyFont="1" applyFill="1" applyBorder="1" applyAlignment="1">
      <alignment horizontal="center" vertical="center" wrapText="1"/>
    </xf>
    <xf numFmtId="0" fontId="30" fillId="33" borderId="36" xfId="0" applyFont="1" applyFill="1" applyBorder="1" applyAlignment="1">
      <alignment horizontal="center" vertical="center" wrapText="1"/>
    </xf>
    <xf numFmtId="0" fontId="43" fillId="34" borderId="48" xfId="0" applyFont="1" applyFill="1" applyBorder="1" applyAlignment="1">
      <alignment horizontal="left" vertical="top" wrapText="1"/>
    </xf>
    <xf numFmtId="0" fontId="43" fillId="34" borderId="36" xfId="0" applyFont="1" applyFill="1" applyBorder="1" applyAlignment="1">
      <alignment horizontal="left" vertical="top" wrapText="1"/>
    </xf>
    <xf numFmtId="0" fontId="43" fillId="34" borderId="37" xfId="0" applyFont="1" applyFill="1" applyBorder="1" applyAlignment="1">
      <alignment horizontal="left" vertical="top" wrapText="1"/>
    </xf>
    <xf numFmtId="0" fontId="41" fillId="0" borderId="47"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3" fillId="0" borderId="39" xfId="0" applyFont="1" applyBorder="1" applyAlignment="1">
      <alignment horizontal="left" vertical="top" wrapText="1"/>
    </xf>
    <xf numFmtId="0" fontId="43" fillId="0" borderId="40" xfId="0" applyFont="1" applyBorder="1" applyAlignment="1">
      <alignment horizontal="left" vertical="top" wrapText="1"/>
    </xf>
    <xf numFmtId="0" fontId="43" fillId="33" borderId="48" xfId="0" applyFont="1" applyFill="1" applyBorder="1" applyAlignment="1">
      <alignment horizontal="center" vertical="center" wrapText="1"/>
    </xf>
    <xf numFmtId="0" fontId="43" fillId="33" borderId="54" xfId="0" applyFont="1" applyFill="1" applyBorder="1" applyAlignment="1">
      <alignment horizontal="center" vertical="center" wrapText="1"/>
    </xf>
    <xf numFmtId="0" fontId="43" fillId="33" borderId="49" xfId="0" applyFont="1" applyFill="1" applyBorder="1" applyAlignment="1">
      <alignment horizontal="center" vertical="center" wrapText="1"/>
    </xf>
    <xf numFmtId="0" fontId="43" fillId="33" borderId="44" xfId="0" applyFont="1" applyFill="1" applyBorder="1" applyAlignment="1">
      <alignment horizontal="center" vertical="center" wrapText="1"/>
    </xf>
    <xf numFmtId="0" fontId="43" fillId="33" borderId="62" xfId="0" applyFont="1" applyFill="1" applyBorder="1" applyAlignment="1">
      <alignment horizontal="center" vertical="center" wrapText="1"/>
    </xf>
    <xf numFmtId="0" fontId="43" fillId="33" borderId="63" xfId="0" applyFont="1" applyFill="1" applyBorder="1" applyAlignment="1">
      <alignment horizontal="center" vertical="center" wrapText="1"/>
    </xf>
    <xf numFmtId="0" fontId="43" fillId="34" borderId="0" xfId="0" applyFont="1" applyFill="1" applyBorder="1" applyAlignment="1">
      <alignment horizontal="left" vertical="top" wrapText="1"/>
    </xf>
    <xf numFmtId="0" fontId="43" fillId="34" borderId="13" xfId="0" applyFont="1" applyFill="1" applyBorder="1" applyAlignment="1">
      <alignment horizontal="left" vertical="top" wrapText="1"/>
    </xf>
    <xf numFmtId="0" fontId="43" fillId="34" borderId="39" xfId="0" applyFont="1" applyFill="1" applyBorder="1" applyAlignment="1">
      <alignment horizontal="left" vertical="top" wrapText="1"/>
    </xf>
    <xf numFmtId="0" fontId="43" fillId="34" borderId="40" xfId="0" applyFont="1" applyFill="1" applyBorder="1" applyAlignment="1">
      <alignment horizontal="left" vertical="top" wrapText="1"/>
    </xf>
    <xf numFmtId="0" fontId="41" fillId="0" borderId="66" xfId="0" applyFont="1" applyBorder="1" applyAlignment="1">
      <alignment horizontal="center" vertical="center" wrapText="1"/>
    </xf>
    <xf numFmtId="0" fontId="41" fillId="0" borderId="67" xfId="0" applyFont="1" applyBorder="1" applyAlignment="1">
      <alignment horizontal="center" vertical="center" wrapText="1"/>
    </xf>
    <xf numFmtId="0" fontId="43" fillId="0" borderId="48" xfId="0" applyFont="1" applyFill="1" applyBorder="1" applyAlignment="1">
      <alignment horizontal="left" vertical="top" wrapText="1"/>
    </xf>
    <xf numFmtId="0" fontId="43" fillId="0" borderId="36" xfId="0" applyFont="1" applyFill="1" applyBorder="1" applyAlignment="1">
      <alignment horizontal="left" vertical="top" wrapText="1"/>
    </xf>
    <xf numFmtId="0" fontId="43" fillId="0" borderId="37" xfId="0" applyFont="1" applyFill="1" applyBorder="1" applyAlignment="1">
      <alignment horizontal="left" vertical="top" wrapText="1"/>
    </xf>
    <xf numFmtId="0" fontId="30" fillId="0" borderId="13" xfId="0" applyFont="1" applyFill="1" applyBorder="1" applyAlignment="1">
      <alignment horizontal="left" vertical="center" wrapText="1"/>
    </xf>
    <xf numFmtId="0" fontId="41" fillId="0" borderId="64" xfId="0" applyFont="1" applyBorder="1" applyAlignment="1">
      <alignment horizontal="center" vertical="center" wrapText="1"/>
    </xf>
    <xf numFmtId="0" fontId="43" fillId="0" borderId="48" xfId="0" applyFont="1" applyBorder="1" applyAlignment="1">
      <alignment horizontal="left" vertical="center" wrapText="1"/>
    </xf>
    <xf numFmtId="0" fontId="43" fillId="34" borderId="62" xfId="0" applyFont="1" applyFill="1" applyBorder="1" applyAlignment="1">
      <alignment horizontal="center" vertical="top" wrapText="1"/>
    </xf>
    <xf numFmtId="0" fontId="43" fillId="34" borderId="39" xfId="0" applyFont="1" applyFill="1" applyBorder="1" applyAlignment="1">
      <alignment horizontal="center" vertical="top" wrapText="1"/>
    </xf>
    <xf numFmtId="0" fontId="43" fillId="34" borderId="40" xfId="0" applyFont="1" applyFill="1" applyBorder="1" applyAlignment="1">
      <alignment horizontal="center" vertical="top" wrapText="1"/>
    </xf>
    <xf numFmtId="0" fontId="43" fillId="0" borderId="62" xfId="0" applyFont="1" applyBorder="1" applyAlignment="1">
      <alignment horizontal="center" vertical="top" wrapText="1"/>
    </xf>
    <xf numFmtId="0" fontId="43" fillId="0" borderId="39" xfId="0" applyFont="1" applyBorder="1" applyAlignment="1">
      <alignment horizontal="center" vertical="top" wrapText="1"/>
    </xf>
    <xf numFmtId="0" fontId="43" fillId="0" borderId="40" xfId="0" applyFont="1" applyBorder="1" applyAlignment="1">
      <alignment horizontal="center" vertical="top" wrapText="1"/>
    </xf>
    <xf numFmtId="0" fontId="41" fillId="0" borderId="21" xfId="0" applyFont="1" applyBorder="1" applyAlignment="1">
      <alignment horizontal="center" vertical="center" wrapText="1"/>
    </xf>
    <xf numFmtId="0" fontId="54" fillId="0" borderId="0" xfId="0" applyFont="1" applyAlignment="1">
      <alignment horizontal="right" vertical="center"/>
    </xf>
    <xf numFmtId="0" fontId="41" fillId="0" borderId="0" xfId="0" applyFont="1" applyAlignment="1">
      <alignment horizontal="justify" vertical="center" wrapText="1"/>
    </xf>
    <xf numFmtId="0" fontId="42" fillId="0" borderId="0" xfId="0" applyFont="1" applyAlignment="1">
      <alignment vertical="center"/>
    </xf>
    <xf numFmtId="0" fontId="43" fillId="0" borderId="68" xfId="0" applyFont="1" applyBorder="1" applyAlignment="1">
      <alignment horizontal="left" vertical="center" wrapText="1"/>
    </xf>
    <xf numFmtId="0" fontId="43" fillId="0" borderId="22" xfId="0" applyFont="1" applyBorder="1" applyAlignment="1">
      <alignment horizontal="left" vertical="center" wrapText="1"/>
    </xf>
    <xf numFmtId="0" fontId="43" fillId="0" borderId="20" xfId="0" applyFont="1" applyBorder="1" applyAlignment="1">
      <alignment horizontal="left" vertical="center" wrapText="1"/>
    </xf>
    <xf numFmtId="0" fontId="43" fillId="34" borderId="49" xfId="0" applyFont="1" applyFill="1" applyBorder="1" applyAlignment="1">
      <alignment horizontal="center" vertical="top" wrapText="1"/>
    </xf>
    <xf numFmtId="0" fontId="43" fillId="34" borderId="0" xfId="0" applyFont="1" applyFill="1" applyBorder="1" applyAlignment="1">
      <alignment horizontal="center" vertical="top" wrapText="1"/>
    </xf>
    <xf numFmtId="0" fontId="43" fillId="34" borderId="13" xfId="0" applyFont="1" applyFill="1" applyBorder="1" applyAlignment="1">
      <alignment horizontal="center" vertical="top" wrapText="1"/>
    </xf>
    <xf numFmtId="0" fontId="43" fillId="0" borderId="49" xfId="0" applyFont="1" applyBorder="1" applyAlignment="1">
      <alignment horizontal="center" vertical="top" wrapText="1"/>
    </xf>
    <xf numFmtId="0" fontId="43" fillId="0" borderId="0" xfId="0" applyFont="1" applyBorder="1" applyAlignment="1">
      <alignment horizontal="center" vertical="top" wrapText="1"/>
    </xf>
    <xf numFmtId="0" fontId="43" fillId="0" borderId="13" xfId="0" applyFont="1" applyBorder="1" applyAlignment="1">
      <alignment horizontal="center" vertical="top" wrapText="1"/>
    </xf>
    <xf numFmtId="0" fontId="27" fillId="0" borderId="0" xfId="0" applyFont="1" applyAlignment="1">
      <alignment vertical="center" wrapText="1"/>
    </xf>
    <xf numFmtId="0" fontId="27" fillId="0" borderId="0" xfId="0" applyFont="1" applyAlignment="1">
      <alignment horizontal="justify" vertical="center" wrapText="1"/>
    </xf>
    <xf numFmtId="0" fontId="33" fillId="0" borderId="30" xfId="0" applyFont="1" applyBorder="1" applyAlignment="1">
      <alignment horizontal="justify" vertical="top" wrapText="1"/>
    </xf>
    <xf numFmtId="0" fontId="33" fillId="0" borderId="38" xfId="0" applyFont="1" applyBorder="1" applyAlignment="1">
      <alignment horizontal="justify" vertical="top" wrapText="1"/>
    </xf>
    <xf numFmtId="0" fontId="20" fillId="0" borderId="30" xfId="0" applyFont="1" applyBorder="1" applyAlignment="1">
      <alignment horizontal="right" vertical="center" wrapText="1"/>
    </xf>
    <xf numFmtId="0" fontId="20" fillId="0" borderId="38" xfId="0" applyFont="1" applyBorder="1" applyAlignment="1">
      <alignment horizontal="right" vertical="center" wrapText="1"/>
    </xf>
    <xf numFmtId="0" fontId="20" fillId="0" borderId="33"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8" xfId="0" applyFont="1" applyBorder="1" applyAlignment="1">
      <alignment horizontal="center" vertical="center" wrapText="1"/>
    </xf>
    <xf numFmtId="181" fontId="20" fillId="34" borderId="30" xfId="0" applyNumberFormat="1" applyFont="1" applyFill="1" applyBorder="1" applyAlignment="1">
      <alignment horizontal="right" vertical="center" wrapText="1"/>
    </xf>
    <xf numFmtId="181" fontId="20" fillId="34" borderId="38" xfId="0" applyNumberFormat="1" applyFont="1" applyFill="1" applyBorder="1" applyAlignment="1">
      <alignment horizontal="right" vertical="center" wrapText="1"/>
    </xf>
    <xf numFmtId="182" fontId="20" fillId="0" borderId="13" xfId="0" applyNumberFormat="1" applyFont="1" applyBorder="1" applyAlignment="1">
      <alignment horizontal="right" vertical="center" wrapText="1"/>
    </xf>
    <xf numFmtId="182" fontId="20" fillId="0" borderId="15" xfId="0" applyNumberFormat="1" applyFont="1" applyBorder="1" applyAlignment="1">
      <alignment horizontal="right" vertical="center" wrapText="1"/>
    </xf>
    <xf numFmtId="0" fontId="20" fillId="0" borderId="24" xfId="0" applyFont="1" applyBorder="1" applyAlignment="1">
      <alignment horizontal="center" vertical="center" wrapText="1"/>
    </xf>
    <xf numFmtId="0" fontId="20" fillId="0" borderId="26" xfId="0" applyFont="1" applyBorder="1" applyAlignment="1">
      <alignment horizontal="center" vertical="center" wrapText="1"/>
    </xf>
    <xf numFmtId="0" fontId="33" fillId="0" borderId="26" xfId="0" applyFont="1" applyBorder="1" applyAlignment="1">
      <alignment horizontal="justify" vertical="top" wrapText="1"/>
    </xf>
    <xf numFmtId="0" fontId="20" fillId="0" borderId="26" xfId="0" applyFont="1" applyBorder="1" applyAlignment="1">
      <alignment horizontal="right" vertical="center" wrapText="1"/>
    </xf>
    <xf numFmtId="182" fontId="20" fillId="0" borderId="26" xfId="0" applyNumberFormat="1" applyFont="1" applyBorder="1" applyAlignment="1">
      <alignment horizontal="right" vertical="center" wrapText="1"/>
    </xf>
    <xf numFmtId="182" fontId="20" fillId="0" borderId="29" xfId="0" applyNumberFormat="1" applyFont="1" applyBorder="1" applyAlignment="1">
      <alignment horizontal="right" vertical="center" wrapText="1"/>
    </xf>
    <xf numFmtId="0" fontId="20" fillId="34" borderId="53" xfId="0" applyFont="1" applyFill="1" applyBorder="1" applyAlignment="1">
      <alignment horizontal="center" vertical="center" wrapText="1"/>
    </xf>
    <xf numFmtId="0" fontId="20" fillId="34" borderId="47" xfId="0" applyFont="1" applyFill="1" applyBorder="1" applyAlignment="1">
      <alignment horizontal="center" vertical="center" wrapText="1"/>
    </xf>
    <xf numFmtId="0" fontId="20" fillId="34" borderId="30" xfId="0" applyFont="1" applyFill="1" applyBorder="1" applyAlignment="1">
      <alignment horizontal="center" vertical="center" wrapText="1"/>
    </xf>
    <xf numFmtId="0" fontId="20" fillId="34" borderId="38" xfId="0" applyFont="1" applyFill="1" applyBorder="1" applyAlignment="1">
      <alignment horizontal="center" vertical="center" wrapText="1"/>
    </xf>
    <xf numFmtId="0" fontId="33" fillId="34" borderId="30" xfId="0" applyFont="1" applyFill="1" applyBorder="1" applyAlignment="1">
      <alignment horizontal="justify" vertical="top" wrapText="1"/>
    </xf>
    <xf numFmtId="0" fontId="33" fillId="34" borderId="38" xfId="0" applyFont="1" applyFill="1" applyBorder="1" applyAlignment="1">
      <alignment horizontal="justify" vertical="top" wrapText="1"/>
    </xf>
    <xf numFmtId="0" fontId="27" fillId="0" borderId="43" xfId="0" applyFont="1" applyBorder="1" applyAlignment="1">
      <alignment horizontal="justify" vertical="center" wrapText="1"/>
    </xf>
    <xf numFmtId="0" fontId="27" fillId="0" borderId="63" xfId="0" applyFont="1" applyBorder="1" applyAlignment="1">
      <alignment horizontal="justify" vertical="center" wrapText="1"/>
    </xf>
    <xf numFmtId="0" fontId="27" fillId="0" borderId="28"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0" fillId="34" borderId="24" xfId="0" applyFont="1" applyFill="1" applyBorder="1" applyAlignment="1">
      <alignment horizontal="center" vertical="center" wrapText="1"/>
    </xf>
    <xf numFmtId="0" fontId="20" fillId="34" borderId="26" xfId="0" applyFont="1" applyFill="1" applyBorder="1" applyAlignment="1">
      <alignment horizontal="center" vertical="center" wrapText="1"/>
    </xf>
    <xf numFmtId="0" fontId="33" fillId="34" borderId="26" xfId="0" applyFont="1" applyFill="1" applyBorder="1" applyAlignment="1">
      <alignment horizontal="justify" vertical="top" wrapText="1"/>
    </xf>
    <xf numFmtId="181" fontId="20" fillId="34" borderId="26" xfId="0" applyNumberFormat="1" applyFont="1" applyFill="1" applyBorder="1" applyAlignment="1">
      <alignment horizontal="right" vertical="center" wrapText="1"/>
    </xf>
    <xf numFmtId="0" fontId="27" fillId="0" borderId="2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56" fillId="0" borderId="0" xfId="0" applyFont="1" applyAlignment="1">
      <alignment horizontal="right" vertical="center"/>
    </xf>
    <xf numFmtId="0" fontId="22" fillId="0" borderId="0" xfId="0" applyFont="1" applyAlignment="1">
      <alignment horizontal="left" vertical="center" wrapText="1"/>
    </xf>
    <xf numFmtId="0" fontId="30" fillId="0" borderId="85" xfId="0" applyFont="1" applyBorder="1" applyAlignment="1">
      <alignment horizontal="center" vertical="top" wrapText="1"/>
    </xf>
    <xf numFmtId="0" fontId="30" fillId="0" borderId="86" xfId="0" applyFont="1" applyBorder="1" applyAlignment="1">
      <alignment horizontal="center" vertical="top" wrapText="1"/>
    </xf>
    <xf numFmtId="0" fontId="30" fillId="0" borderId="41" xfId="0" applyFont="1" applyBorder="1" applyAlignment="1">
      <alignment horizontal="center" vertical="top" wrapText="1"/>
    </xf>
    <xf numFmtId="0" fontId="30" fillId="0" borderId="27" xfId="0" applyFont="1" applyBorder="1" applyAlignment="1">
      <alignment horizontal="center" vertical="top" wrapText="1"/>
    </xf>
    <xf numFmtId="0" fontId="30" fillId="0" borderId="50" xfId="0" applyFont="1" applyBorder="1" applyAlignment="1">
      <alignment horizontal="center" vertical="top" wrapText="1"/>
    </xf>
    <xf numFmtId="0" fontId="30" fillId="0" borderId="65" xfId="0" applyFont="1" applyBorder="1" applyAlignment="1">
      <alignment horizontal="center" vertical="top" wrapText="1"/>
    </xf>
    <xf numFmtId="0" fontId="22" fillId="0" borderId="0" xfId="0" applyFont="1" applyBorder="1" applyAlignment="1">
      <alignment vertical="center" wrapText="1"/>
    </xf>
    <xf numFmtId="0" fontId="61" fillId="0" borderId="0" xfId="0" applyFont="1" applyAlignment="1">
      <alignment vertical="center" wrapText="1"/>
    </xf>
    <xf numFmtId="0" fontId="21" fillId="0" borderId="69" xfId="0" applyFont="1" applyBorder="1" applyAlignment="1">
      <alignment horizontal="center" vertical="center" textRotation="255" wrapText="1"/>
    </xf>
    <xf numFmtId="0" fontId="21" fillId="0" borderId="64" xfId="0" applyFont="1" applyBorder="1" applyAlignment="1">
      <alignment horizontal="center" vertical="center" textRotation="255" wrapText="1"/>
    </xf>
    <xf numFmtId="0" fontId="21" fillId="0" borderId="72" xfId="0" applyFont="1" applyBorder="1" applyAlignment="1">
      <alignment horizontal="center" vertical="center" wrapText="1"/>
    </xf>
    <xf numFmtId="0" fontId="21" fillId="0" borderId="52" xfId="0" applyFont="1" applyBorder="1" applyAlignment="1">
      <alignment horizontal="center" vertical="center" wrapText="1"/>
    </xf>
    <xf numFmtId="0" fontId="30" fillId="0" borderId="51" xfId="0" applyFont="1" applyBorder="1" applyAlignment="1">
      <alignment horizontal="center" vertical="top" wrapText="1"/>
    </xf>
    <xf numFmtId="0" fontId="30" fillId="0" borderId="72" xfId="0" applyFont="1" applyBorder="1" applyAlignment="1">
      <alignment horizontal="center" vertical="top" wrapText="1"/>
    </xf>
    <xf numFmtId="0" fontId="30" fillId="0" borderId="78" xfId="0" applyFont="1" applyBorder="1" applyAlignment="1">
      <alignment horizontal="center" vertical="top" wrapText="1"/>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30" fillId="0" borderId="76" xfId="0" applyFont="1" applyBorder="1" applyAlignment="1">
      <alignment horizontal="center" vertical="top" wrapText="1"/>
    </xf>
    <xf numFmtId="0" fontId="30" fillId="0" borderId="74" xfId="0" applyFont="1" applyBorder="1" applyAlignment="1">
      <alignment horizontal="center" vertical="top" wrapText="1"/>
    </xf>
    <xf numFmtId="0" fontId="30" fillId="0" borderId="80" xfId="0" applyFont="1" applyBorder="1" applyAlignment="1">
      <alignment horizontal="center" vertical="top" wrapText="1"/>
    </xf>
    <xf numFmtId="0" fontId="21" fillId="0" borderId="86" xfId="0" applyFont="1" applyBorder="1" applyAlignment="1">
      <alignment horizontal="center" vertical="center" wrapText="1"/>
    </xf>
    <xf numFmtId="0" fontId="21" fillId="0" borderId="48" xfId="0" applyFont="1" applyBorder="1" applyAlignment="1">
      <alignment horizontal="center" vertical="center" textRotation="255" wrapText="1"/>
    </xf>
    <xf numFmtId="0" fontId="21" fillId="0" borderId="49" xfId="0" applyFont="1" applyBorder="1" applyAlignment="1">
      <alignment horizontal="center" vertical="center" textRotation="255" wrapText="1"/>
    </xf>
    <xf numFmtId="0" fontId="21" fillId="0" borderId="62" xfId="0" applyFont="1" applyBorder="1" applyAlignment="1">
      <alignment horizontal="center" vertical="center" textRotation="255" wrapText="1"/>
    </xf>
    <xf numFmtId="38" fontId="22" fillId="0" borderId="61" xfId="44" applyFont="1" applyBorder="1" applyAlignment="1">
      <alignment horizontal="right" vertical="center" wrapText="1"/>
    </xf>
    <xf numFmtId="0" fontId="30" fillId="0" borderId="62" xfId="0" applyFont="1" applyBorder="1" applyAlignment="1">
      <alignment horizontal="left" vertical="center" wrapText="1"/>
    </xf>
    <xf numFmtId="0" fontId="30" fillId="0" borderId="40" xfId="0" applyFont="1" applyBorder="1" applyAlignment="1">
      <alignment horizontal="left" vertical="center" wrapText="1"/>
    </xf>
    <xf numFmtId="0" fontId="30" fillId="0" borderId="61" xfId="0" applyFont="1" applyBorder="1" applyAlignment="1">
      <alignment horizontal="left" vertical="center" wrapText="1"/>
    </xf>
    <xf numFmtId="0" fontId="30" fillId="0" borderId="59" xfId="0" applyFont="1" applyBorder="1" applyAlignment="1">
      <alignment horizontal="left" vertical="center" wrapText="1"/>
    </xf>
    <xf numFmtId="0" fontId="30" fillId="0" borderId="79" xfId="0" applyFont="1" applyBorder="1" applyAlignment="1">
      <alignment horizontal="left" vertical="center" wrapText="1"/>
    </xf>
    <xf numFmtId="0" fontId="30" fillId="0" borderId="76" xfId="0" applyFont="1" applyBorder="1" applyAlignment="1">
      <alignment horizontal="left" vertical="center" wrapText="1"/>
    </xf>
    <xf numFmtId="0" fontId="30" fillId="0" borderId="74" xfId="0" applyFont="1" applyBorder="1" applyAlignment="1">
      <alignment horizontal="left" vertical="center" wrapText="1"/>
    </xf>
    <xf numFmtId="0" fontId="30" fillId="0" borderId="80" xfId="0" applyFont="1" applyBorder="1" applyAlignment="1">
      <alignment horizontal="left" vertical="center" wrapText="1"/>
    </xf>
    <xf numFmtId="0" fontId="21" fillId="0" borderId="81" xfId="0" applyFont="1" applyBorder="1" applyAlignment="1">
      <alignment horizontal="center" vertical="center" wrapText="1"/>
    </xf>
    <xf numFmtId="0" fontId="21" fillId="0" borderId="82" xfId="0" applyFont="1" applyBorder="1" applyAlignment="1">
      <alignment horizontal="center" vertical="center" wrapText="1"/>
    </xf>
    <xf numFmtId="0" fontId="21" fillId="0" borderId="83"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84" xfId="0" applyFont="1" applyBorder="1" applyAlignment="1">
      <alignment horizontal="center" vertical="center" wrapText="1"/>
    </xf>
    <xf numFmtId="0" fontId="21" fillId="0" borderId="70" xfId="0" applyFont="1" applyBorder="1" applyAlignment="1">
      <alignment horizontal="center" vertical="center" textRotation="255" wrapText="1"/>
    </xf>
    <xf numFmtId="0" fontId="21" fillId="0" borderId="22" xfId="0" applyFont="1" applyBorder="1" applyAlignment="1">
      <alignment horizontal="center" vertical="center" wrapText="1"/>
    </xf>
    <xf numFmtId="0" fontId="30" fillId="0" borderId="51" xfId="0" applyFont="1" applyBorder="1" applyAlignment="1">
      <alignment horizontal="left" vertical="center" wrapText="1"/>
    </xf>
    <xf numFmtId="0" fontId="30" fillId="0" borderId="72" xfId="0" applyFont="1" applyBorder="1" applyAlignment="1">
      <alignment horizontal="left" vertical="center" wrapText="1"/>
    </xf>
    <xf numFmtId="0" fontId="30" fillId="0" borderId="78" xfId="0" applyFont="1" applyBorder="1" applyAlignment="1">
      <alignment horizontal="left" vertical="center" wrapText="1"/>
    </xf>
    <xf numFmtId="0" fontId="21" fillId="0" borderId="48"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2" xfId="0" applyFont="1" applyBorder="1" applyAlignment="1">
      <alignment horizontal="center" vertical="center" wrapText="1"/>
    </xf>
    <xf numFmtId="0" fontId="21" fillId="34" borderId="72" xfId="0" applyFont="1" applyFill="1" applyBorder="1" applyAlignment="1">
      <alignment horizontal="center" vertical="center" wrapText="1"/>
    </xf>
    <xf numFmtId="0" fontId="21" fillId="34" borderId="52" xfId="0" applyFont="1" applyFill="1" applyBorder="1" applyAlignment="1">
      <alignment horizontal="center" vertical="center" wrapText="1"/>
    </xf>
    <xf numFmtId="0" fontId="30" fillId="34" borderId="51" xfId="0" applyFont="1" applyFill="1" applyBorder="1" applyAlignment="1">
      <alignment horizontal="center" vertical="top" wrapText="1"/>
    </xf>
    <xf numFmtId="0" fontId="30" fillId="34" borderId="72" xfId="0" applyFont="1" applyFill="1" applyBorder="1" applyAlignment="1">
      <alignment horizontal="center" vertical="top" wrapText="1"/>
    </xf>
    <xf numFmtId="0" fontId="30" fillId="34" borderId="78" xfId="0" applyFont="1" applyFill="1" applyBorder="1" applyAlignment="1">
      <alignment horizontal="center" vertical="top" wrapText="1"/>
    </xf>
    <xf numFmtId="0" fontId="21" fillId="34" borderId="74" xfId="0" applyFont="1" applyFill="1" applyBorder="1" applyAlignment="1">
      <alignment horizontal="center" vertical="center" wrapText="1"/>
    </xf>
    <xf numFmtId="0" fontId="21" fillId="34" borderId="75" xfId="0" applyFont="1" applyFill="1" applyBorder="1" applyAlignment="1">
      <alignment horizontal="center" vertical="center" wrapText="1"/>
    </xf>
    <xf numFmtId="0" fontId="30" fillId="34" borderId="76" xfId="0" applyFont="1" applyFill="1" applyBorder="1" applyAlignment="1">
      <alignment horizontal="center" vertical="top" wrapText="1"/>
    </xf>
    <xf numFmtId="0" fontId="30" fillId="34" borderId="74" xfId="0" applyFont="1" applyFill="1" applyBorder="1" applyAlignment="1">
      <alignment horizontal="center" vertical="top" wrapText="1"/>
    </xf>
    <xf numFmtId="0" fontId="30" fillId="34" borderId="80" xfId="0" applyFont="1" applyFill="1" applyBorder="1" applyAlignment="1">
      <alignment horizontal="center" vertical="top" wrapText="1"/>
    </xf>
    <xf numFmtId="0" fontId="21" fillId="0" borderId="0" xfId="0" applyFont="1" applyAlignment="1">
      <alignment vertical="center" wrapText="1"/>
    </xf>
    <xf numFmtId="185" fontId="22" fillId="0" borderId="57" xfId="0" applyNumberFormat="1" applyFont="1" applyFill="1" applyBorder="1" applyAlignment="1">
      <alignment horizontal="center" vertical="center" wrapText="1"/>
    </xf>
    <xf numFmtId="185" fontId="22" fillId="0" borderId="58" xfId="0" applyNumberFormat="1"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22" fillId="34" borderId="73" xfId="0" applyFont="1" applyFill="1" applyBorder="1" applyAlignment="1">
      <alignment horizontal="center" vertical="center" wrapText="1"/>
    </xf>
    <xf numFmtId="0" fontId="22" fillId="34" borderId="45" xfId="0" applyFont="1" applyFill="1" applyBorder="1" applyAlignment="1">
      <alignment horizontal="center" vertical="center" wrapText="1"/>
    </xf>
    <xf numFmtId="0" fontId="22" fillId="34" borderId="46" xfId="0" applyFont="1" applyFill="1" applyBorder="1" applyAlignment="1">
      <alignment horizontal="center" vertical="center" wrapText="1"/>
    </xf>
    <xf numFmtId="0" fontId="30" fillId="0" borderId="0" xfId="0" applyFont="1" applyAlignment="1">
      <alignment horizontal="justify" vertical="center" wrapText="1"/>
    </xf>
    <xf numFmtId="0" fontId="21" fillId="0" borderId="66" xfId="0" applyFont="1" applyBorder="1" applyAlignment="1">
      <alignment horizontal="center" vertical="center" wrapText="1"/>
    </xf>
    <xf numFmtId="0" fontId="22" fillId="34" borderId="59" xfId="0" applyFont="1" applyFill="1" applyBorder="1" applyAlignment="1">
      <alignment horizontal="justify" vertical="center" wrapText="1"/>
    </xf>
    <xf numFmtId="0" fontId="22" fillId="34" borderId="57" xfId="0" applyFont="1" applyFill="1" applyBorder="1" applyAlignment="1">
      <alignment horizontal="justify" vertical="center" wrapText="1"/>
    </xf>
    <xf numFmtId="0" fontId="22" fillId="34" borderId="58" xfId="0" applyFont="1" applyFill="1" applyBorder="1" applyAlignment="1">
      <alignment horizontal="justify" vertical="center" wrapText="1"/>
    </xf>
    <xf numFmtId="0" fontId="22" fillId="34" borderId="59" xfId="0" applyFont="1" applyFill="1" applyBorder="1" applyAlignment="1">
      <alignment horizontal="center" vertical="center" wrapText="1"/>
    </xf>
    <xf numFmtId="0" fontId="22" fillId="34" borderId="57" xfId="0" applyFont="1" applyFill="1" applyBorder="1" applyAlignment="1">
      <alignment horizontal="center" vertical="center" wrapText="1"/>
    </xf>
    <xf numFmtId="0" fontId="22" fillId="34" borderId="58" xfId="0" applyFont="1" applyFill="1" applyBorder="1" applyAlignment="1">
      <alignment horizontal="center" vertical="center" wrapText="1"/>
    </xf>
    <xf numFmtId="0" fontId="21" fillId="0" borderId="73" xfId="0" applyFont="1" applyBorder="1" applyAlignment="1">
      <alignment horizontal="center" vertical="center" wrapText="1"/>
    </xf>
    <xf numFmtId="0" fontId="21" fillId="0" borderId="45" xfId="0" applyFont="1" applyBorder="1" applyAlignment="1">
      <alignment horizontal="center" vertical="center" wrapText="1"/>
    </xf>
    <xf numFmtId="0" fontId="22" fillId="33" borderId="59" xfId="0" applyFont="1" applyFill="1" applyBorder="1" applyAlignment="1">
      <alignment horizontal="center" vertical="center" wrapText="1"/>
    </xf>
    <xf numFmtId="0" fontId="22" fillId="33" borderId="57" xfId="0" applyFont="1" applyFill="1" applyBorder="1" applyAlignment="1">
      <alignment horizontal="center" vertical="center" wrapText="1"/>
    </xf>
    <xf numFmtId="0" fontId="21" fillId="0" borderId="59"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56" xfId="0" applyFont="1" applyBorder="1" applyAlignment="1">
      <alignment horizontal="justify" vertical="center" wrapText="1"/>
    </xf>
    <xf numFmtId="0" fontId="22" fillId="33" borderId="58" xfId="0" applyFont="1" applyFill="1" applyBorder="1" applyAlignment="1">
      <alignment horizontal="center" vertical="center" wrapText="1"/>
    </xf>
    <xf numFmtId="0" fontId="22" fillId="34" borderId="61" xfId="0" applyFont="1" applyFill="1" applyBorder="1" applyAlignment="1">
      <alignment horizontal="center" vertical="center" wrapText="1"/>
    </xf>
    <xf numFmtId="0" fontId="22" fillId="34" borderId="61" xfId="0" applyFont="1" applyFill="1" applyBorder="1" applyAlignment="1">
      <alignment horizontal="justify" vertical="center" wrapText="1"/>
    </xf>
    <xf numFmtId="0" fontId="22" fillId="0" borderId="48" xfId="0" applyFont="1" applyBorder="1" applyAlignment="1">
      <alignment horizontal="justify" vertical="center" wrapText="1"/>
    </xf>
    <xf numFmtId="0" fontId="22" fillId="0" borderId="36" xfId="0" applyFont="1" applyBorder="1" applyAlignment="1">
      <alignment horizontal="justify" vertical="center" wrapText="1"/>
    </xf>
    <xf numFmtId="0" fontId="22" fillId="0" borderId="37" xfId="0" applyFont="1" applyBorder="1" applyAlignment="1">
      <alignment horizontal="justify" vertical="center" wrapText="1"/>
    </xf>
    <xf numFmtId="0" fontId="59" fillId="0" borderId="62" xfId="0" applyFont="1" applyFill="1" applyBorder="1" applyAlignment="1">
      <alignment horizontal="justify" vertical="top" wrapText="1"/>
    </xf>
    <xf numFmtId="0" fontId="59" fillId="0" borderId="39" xfId="0" applyFont="1" applyFill="1" applyBorder="1" applyAlignment="1">
      <alignment horizontal="justify" vertical="top" wrapText="1"/>
    </xf>
    <xf numFmtId="0" fontId="59" fillId="0" borderId="40" xfId="0" applyFont="1" applyFill="1" applyBorder="1" applyAlignment="1">
      <alignment horizontal="justify" vertical="top" wrapText="1"/>
    </xf>
    <xf numFmtId="0" fontId="21" fillId="0" borderId="67" xfId="0" applyFont="1" applyBorder="1" applyAlignment="1">
      <alignment horizontal="center" vertical="center" wrapText="1"/>
    </xf>
    <xf numFmtId="0" fontId="22" fillId="34" borderId="59" xfId="0" applyFont="1" applyFill="1" applyBorder="1" applyAlignment="1">
      <alignment horizontal="justify" vertical="top" wrapText="1"/>
    </xf>
    <xf numFmtId="0" fontId="22" fillId="34" borderId="57" xfId="0" applyFont="1" applyFill="1" applyBorder="1" applyAlignment="1">
      <alignment horizontal="justify" vertical="top" wrapText="1"/>
    </xf>
    <xf numFmtId="0" fontId="22" fillId="34" borderId="58" xfId="0" applyFont="1" applyFill="1" applyBorder="1" applyAlignment="1">
      <alignment horizontal="justify" vertical="top" wrapText="1"/>
    </xf>
    <xf numFmtId="0" fontId="21" fillId="0" borderId="92" xfId="0" applyFont="1" applyBorder="1" applyAlignment="1">
      <alignment horizontal="justify" vertical="center" wrapText="1"/>
    </xf>
    <xf numFmtId="0" fontId="21" fillId="0" borderId="93" xfId="0" applyFont="1" applyBorder="1" applyAlignment="1">
      <alignment horizontal="justify" vertical="center" wrapText="1"/>
    </xf>
    <xf numFmtId="0" fontId="34" fillId="0" borderId="59" xfId="0" applyFont="1" applyBorder="1" applyAlignment="1">
      <alignment horizontal="center" vertical="center" wrapText="1"/>
    </xf>
    <xf numFmtId="0" fontId="34" fillId="0" borderId="57" xfId="0" applyFont="1" applyBorder="1" applyAlignment="1">
      <alignment horizontal="center" vertical="center" wrapText="1"/>
    </xf>
    <xf numFmtId="0" fontId="21" fillId="34" borderId="61" xfId="0" applyFont="1" applyFill="1" applyBorder="1" applyAlignment="1">
      <alignment horizontal="center" vertical="center" wrapText="1"/>
    </xf>
    <xf numFmtId="0" fontId="22" fillId="34" borderId="36" xfId="0" applyFont="1" applyFill="1" applyBorder="1" applyAlignment="1">
      <alignment horizontal="center" vertical="center" wrapText="1"/>
    </xf>
    <xf numFmtId="0" fontId="22" fillId="34" borderId="37" xfId="0" applyFont="1" applyFill="1" applyBorder="1" applyAlignment="1">
      <alignment horizontal="center" vertical="center" wrapText="1"/>
    </xf>
    <xf numFmtId="0" fontId="22" fillId="34" borderId="39" xfId="0" applyFont="1" applyFill="1" applyBorder="1" applyAlignment="1">
      <alignment horizontal="center" vertical="center" wrapText="1"/>
    </xf>
    <xf numFmtId="0" fontId="22" fillId="34" borderId="40" xfId="0" applyFont="1" applyFill="1" applyBorder="1" applyAlignment="1">
      <alignment horizontal="center" vertical="center" wrapText="1"/>
    </xf>
    <xf numFmtId="0" fontId="22" fillId="33" borderId="59" xfId="0" applyFont="1" applyFill="1" applyBorder="1" applyAlignment="1">
      <alignment horizontal="center" vertical="center" shrinkToFit="1"/>
    </xf>
    <xf numFmtId="0" fontId="22" fillId="33" borderId="57" xfId="0" applyFont="1" applyFill="1" applyBorder="1" applyAlignment="1">
      <alignment horizontal="center" vertical="center" shrinkToFit="1"/>
    </xf>
    <xf numFmtId="0" fontId="22" fillId="34" borderId="56" xfId="0" applyFont="1" applyFill="1" applyBorder="1" applyAlignment="1">
      <alignment horizontal="center" vertical="center" wrapText="1"/>
    </xf>
    <xf numFmtId="181" fontId="22" fillId="34" borderId="57" xfId="0" applyNumberFormat="1" applyFont="1" applyFill="1" applyBorder="1" applyAlignment="1">
      <alignment horizontal="right" vertical="center" wrapText="1"/>
    </xf>
    <xf numFmtId="181" fontId="22" fillId="34" borderId="58" xfId="0" applyNumberFormat="1" applyFont="1" applyFill="1" applyBorder="1" applyAlignment="1">
      <alignment horizontal="right" vertical="center" wrapText="1"/>
    </xf>
    <xf numFmtId="0" fontId="22" fillId="0" borderId="61"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1" fillId="0" borderId="89" xfId="0" applyFont="1" applyBorder="1" applyAlignment="1">
      <alignment horizontal="center" vertical="center" wrapText="1"/>
    </xf>
    <xf numFmtId="0" fontId="30" fillId="0" borderId="72" xfId="0" applyFont="1" applyFill="1" applyBorder="1" applyAlignment="1">
      <alignment horizontal="center" vertical="center" wrapText="1"/>
    </xf>
    <xf numFmtId="0" fontId="30" fillId="0" borderId="90" xfId="0" applyFont="1" applyFill="1" applyBorder="1" applyAlignment="1">
      <alignment horizontal="center" vertical="center" wrapText="1"/>
    </xf>
    <xf numFmtId="0" fontId="30" fillId="34" borderId="90" xfId="0" applyFont="1" applyFill="1" applyBorder="1" applyAlignment="1">
      <alignment horizontal="center" vertical="center" wrapText="1"/>
    </xf>
    <xf numFmtId="0" fontId="30" fillId="34" borderId="91"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39" fillId="0" borderId="0" xfId="0" applyFont="1" applyAlignment="1">
      <alignment horizontal="justify" vertical="center" wrapText="1"/>
    </xf>
    <xf numFmtId="0" fontId="20" fillId="0" borderId="18" xfId="0" applyFont="1" applyBorder="1" applyAlignment="1">
      <alignment horizontal="right" vertical="center" wrapText="1"/>
    </xf>
    <xf numFmtId="0" fontId="20" fillId="0" borderId="22" xfId="0" applyFont="1" applyBorder="1" applyAlignment="1">
      <alignment vertical="center" wrapText="1"/>
    </xf>
    <xf numFmtId="0" fontId="47" fillId="0" borderId="0" xfId="0" applyFont="1" applyAlignment="1">
      <alignment vertical="center" wrapText="1"/>
    </xf>
    <xf numFmtId="0" fontId="48" fillId="0" borderId="0" xfId="0" applyFont="1" applyAlignment="1">
      <alignment horizontal="center" vertical="center"/>
    </xf>
    <xf numFmtId="0" fontId="44" fillId="0" borderId="82" xfId="0" applyFont="1" applyBorder="1" applyAlignment="1">
      <alignment horizontal="center" vertical="center" wrapText="1"/>
    </xf>
    <xf numFmtId="0" fontId="44" fillId="0" borderId="42" xfId="0" applyFont="1" applyBorder="1" applyAlignment="1">
      <alignment horizontal="center" vertical="center" wrapText="1"/>
    </xf>
    <xf numFmtId="0" fontId="37" fillId="0" borderId="10" xfId="0" applyFont="1" applyBorder="1" applyAlignment="1">
      <alignment horizontal="center" vertical="center" textRotation="255" wrapText="1"/>
    </xf>
    <xf numFmtId="0" fontId="37" fillId="0" borderId="11" xfId="0" applyFont="1" applyBorder="1" applyAlignment="1">
      <alignment horizontal="center" vertical="center" textRotation="255" wrapText="1"/>
    </xf>
    <xf numFmtId="0" fontId="38" fillId="0" borderId="97" xfId="0" applyFont="1" applyBorder="1" applyAlignment="1">
      <alignment horizontal="center" vertical="center" textRotation="255" wrapText="1"/>
    </xf>
    <xf numFmtId="0" fontId="38" fillId="0" borderId="11" xfId="0" applyFont="1" applyBorder="1" applyAlignment="1">
      <alignment horizontal="center" vertical="center" textRotation="255" wrapText="1"/>
    </xf>
    <xf numFmtId="0" fontId="38" fillId="0" borderId="12" xfId="0" applyFont="1" applyBorder="1" applyAlignment="1">
      <alignment horizontal="center" vertical="center" textRotation="255" wrapText="1"/>
    </xf>
    <xf numFmtId="0" fontId="0" fillId="0" borderId="0" xfId="0" applyAlignment="1">
      <alignment horizontal="left" vertical="center" shrinkToFit="1"/>
    </xf>
    <xf numFmtId="0" fontId="52" fillId="0" borderId="13" xfId="0" applyFont="1" applyBorder="1" applyAlignment="1">
      <alignment horizontal="left" vertical="center"/>
    </xf>
    <xf numFmtId="0" fontId="29" fillId="34" borderId="59" xfId="0" applyFont="1" applyFill="1" applyBorder="1" applyAlignment="1">
      <alignment horizontal="justify" vertical="top" wrapText="1"/>
    </xf>
    <xf numFmtId="0" fontId="22" fillId="34" borderId="0" xfId="0" applyFont="1" applyFill="1" applyBorder="1" applyAlignment="1">
      <alignment horizontal="center" vertical="center" wrapText="1"/>
    </xf>
    <xf numFmtId="0" fontId="0" fillId="34" borderId="0" xfId="0" applyNumberFormat="1" applyFill="1" applyAlignment="1">
      <alignment horizontal="lef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4">
    <dxf>
      <fill>
        <patternFill patternType="solid">
          <bgColor rgb="FFFFFF00"/>
        </patternFill>
      </fill>
    </dxf>
    <dxf>
      <fill>
        <patternFill>
          <bgColor rgb="FFFFFF00"/>
        </patternFill>
      </fill>
    </dxf>
    <dxf>
      <fill>
        <patternFill patternType="solid">
          <bgColor rgb="FFFFFF0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369093</xdr:colOff>
      <xdr:row>12</xdr:row>
      <xdr:rowOff>250031</xdr:rowOff>
    </xdr:from>
    <xdr:to>
      <xdr:col>18</xdr:col>
      <xdr:colOff>238126</xdr:colOff>
      <xdr:row>15</xdr:row>
      <xdr:rowOff>166688</xdr:rowOff>
    </xdr:to>
    <xdr:sp macro="" textlink="">
      <xdr:nvSpPr>
        <xdr:cNvPr id="2" name="テキスト ボックス 1"/>
        <xdr:cNvSpPr txBox="1"/>
      </xdr:nvSpPr>
      <xdr:spPr>
        <a:xfrm>
          <a:off x="7155656" y="3679031"/>
          <a:ext cx="6334126" cy="702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行が多すぎる場合は、</a:t>
          </a:r>
          <a:r>
            <a:rPr kumimoji="1" lang="ja-JP" altLang="ja-JP" sz="1600">
              <a:solidFill>
                <a:srgbClr val="FF0000"/>
              </a:solidFill>
              <a:effectLst/>
              <a:latin typeface="+mn-lt"/>
              <a:ea typeface="+mn-ea"/>
              <a:cs typeface="+mn-cs"/>
            </a:rPr>
            <a:t>削除はしないで</a:t>
          </a:r>
          <a:r>
            <a:rPr kumimoji="1" lang="ja-JP" altLang="en-US" sz="1600">
              <a:solidFill>
                <a:srgbClr val="FF0000"/>
              </a:solidFill>
              <a:effectLst/>
              <a:latin typeface="+mn-lt"/>
              <a:ea typeface="+mn-ea"/>
              <a:cs typeface="+mn-cs"/>
            </a:rPr>
            <a:t>、</a:t>
          </a:r>
          <a:r>
            <a:rPr kumimoji="1" lang="ja-JP" altLang="en-US" sz="1600"/>
            <a:t>各事業ごと番号の大きい行から</a:t>
          </a:r>
          <a:r>
            <a:rPr kumimoji="1" lang="ja-JP" altLang="en-US" sz="1600">
              <a:solidFill>
                <a:srgbClr val="FF0000"/>
              </a:solidFill>
            </a:rPr>
            <a:t>非表示</a:t>
          </a:r>
          <a:r>
            <a:rPr kumimoji="1" lang="ja-JP" altLang="en-US" sz="1600"/>
            <a:t>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3407834</xdr:colOff>
      <xdr:row>24</xdr:row>
      <xdr:rowOff>285751</xdr:rowOff>
    </xdr:from>
    <xdr:to>
      <xdr:col>3</xdr:col>
      <xdr:colOff>539749</xdr:colOff>
      <xdr:row>24</xdr:row>
      <xdr:rowOff>296334</xdr:rowOff>
    </xdr:to>
    <xdr:cxnSp macro="">
      <xdr:nvCxnSpPr>
        <xdr:cNvPr id="3" name="直線コネクタ 2"/>
        <xdr:cNvCxnSpPr/>
      </xdr:nvCxnSpPr>
      <xdr:spPr bwMode="auto">
        <a:xfrm flipV="1">
          <a:off x="4212167" y="13218584"/>
          <a:ext cx="4138082" cy="10583"/>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22</xdr:row>
      <xdr:rowOff>0</xdr:rowOff>
    </xdr:from>
    <xdr:to>
      <xdr:col>17</xdr:col>
      <xdr:colOff>400160</xdr:colOff>
      <xdr:row>25</xdr:row>
      <xdr:rowOff>131380</xdr:rowOff>
    </xdr:to>
    <xdr:sp macro="" textlink="">
      <xdr:nvSpPr>
        <xdr:cNvPr id="3" name="テキスト ボックス 2"/>
        <xdr:cNvSpPr txBox="1"/>
      </xdr:nvSpPr>
      <xdr:spPr>
        <a:xfrm>
          <a:off x="8101724" y="6163879"/>
          <a:ext cx="6334126" cy="152181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注意</a:t>
          </a:r>
          <a:r>
            <a:rPr kumimoji="1" lang="en-US" altLang="ja-JP" sz="1600">
              <a:solidFill>
                <a:srgbClr val="FF0000"/>
              </a:solidFill>
            </a:rPr>
            <a:t>】</a:t>
          </a:r>
        </a:p>
        <a:p>
          <a:r>
            <a:rPr kumimoji="1" lang="ja-JP" altLang="en-US" sz="1600"/>
            <a:t>表が多すぎる場合は、</a:t>
          </a:r>
          <a:r>
            <a:rPr kumimoji="1" lang="ja-JP" altLang="ja-JP" sz="1600">
              <a:solidFill>
                <a:srgbClr val="FF0000"/>
              </a:solidFill>
              <a:effectLst/>
              <a:latin typeface="+mn-lt"/>
              <a:ea typeface="+mn-ea"/>
              <a:cs typeface="+mn-cs"/>
            </a:rPr>
            <a:t>削除はしないで</a:t>
          </a:r>
          <a:r>
            <a:rPr kumimoji="1" lang="ja-JP" altLang="en-US" sz="1600">
              <a:solidFill>
                <a:srgbClr val="FF0000"/>
              </a:solidFill>
              <a:effectLst/>
              <a:latin typeface="+mn-lt"/>
              <a:ea typeface="+mn-ea"/>
              <a:cs typeface="+mn-cs"/>
            </a:rPr>
            <a:t>、</a:t>
          </a:r>
          <a:r>
            <a:rPr kumimoji="1" lang="ja-JP" altLang="en-US" sz="1600"/>
            <a:t>各事業ごと番号の大きい表から</a:t>
          </a:r>
          <a:r>
            <a:rPr kumimoji="1" lang="ja-JP" altLang="en-US" sz="1600">
              <a:solidFill>
                <a:srgbClr val="FF0000"/>
              </a:solidFill>
            </a:rPr>
            <a:t>印刷範囲から外して</a:t>
          </a:r>
          <a:r>
            <a:rPr kumimoji="1" lang="ja-JP" altLang="en-US" sz="1600"/>
            <a:t>にしてください。</a:t>
          </a:r>
          <a:endParaRPr kumimoji="1" lang="en-US" altLang="ja-JP" sz="1600"/>
        </a:p>
        <a:p>
          <a:r>
            <a:rPr kumimoji="1" lang="ja-JP" altLang="en-US" sz="1600"/>
            <a:t>改ページプレビューの場合、ページ区切りの線を、右から左へずらすと範囲を小さくできます。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0</xdr:rowOff>
    </xdr:from>
    <xdr:to>
      <xdr:col>15</xdr:col>
      <xdr:colOff>386293</xdr:colOff>
      <xdr:row>11</xdr:row>
      <xdr:rowOff>82478</xdr:rowOff>
    </xdr:to>
    <xdr:sp macro="" textlink="">
      <xdr:nvSpPr>
        <xdr:cNvPr id="3" name="テキスト ボックス 2"/>
        <xdr:cNvSpPr txBox="1"/>
      </xdr:nvSpPr>
      <xdr:spPr>
        <a:xfrm>
          <a:off x="9450917" y="2211917"/>
          <a:ext cx="6334126" cy="152181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注意</a:t>
          </a:r>
          <a:r>
            <a:rPr kumimoji="1" lang="en-US" altLang="ja-JP" sz="1600">
              <a:solidFill>
                <a:srgbClr val="FF0000"/>
              </a:solidFill>
            </a:rPr>
            <a:t>】</a:t>
          </a:r>
        </a:p>
        <a:p>
          <a:r>
            <a:rPr kumimoji="1" lang="ja-JP" altLang="en-US" sz="1600"/>
            <a:t>表が多すぎる場合は、</a:t>
          </a:r>
          <a:r>
            <a:rPr kumimoji="1" lang="ja-JP" altLang="ja-JP" sz="1600">
              <a:solidFill>
                <a:srgbClr val="FF0000"/>
              </a:solidFill>
              <a:effectLst/>
              <a:latin typeface="+mn-lt"/>
              <a:ea typeface="+mn-ea"/>
              <a:cs typeface="+mn-cs"/>
            </a:rPr>
            <a:t>削除はしないで</a:t>
          </a:r>
          <a:r>
            <a:rPr kumimoji="1" lang="ja-JP" altLang="en-US" sz="1600">
              <a:solidFill>
                <a:srgbClr val="FF0000"/>
              </a:solidFill>
              <a:effectLst/>
              <a:latin typeface="+mn-lt"/>
              <a:ea typeface="+mn-ea"/>
              <a:cs typeface="+mn-cs"/>
            </a:rPr>
            <a:t>、</a:t>
          </a:r>
          <a:r>
            <a:rPr kumimoji="1" lang="ja-JP" altLang="en-US" sz="1600"/>
            <a:t>各事業ごと番号の大きい表から</a:t>
          </a:r>
          <a:r>
            <a:rPr kumimoji="1" lang="ja-JP" altLang="en-US" sz="1600">
              <a:solidFill>
                <a:srgbClr val="FF0000"/>
              </a:solidFill>
            </a:rPr>
            <a:t>印刷範囲から外して</a:t>
          </a:r>
          <a:r>
            <a:rPr kumimoji="1" lang="ja-JP" altLang="en-US" sz="1600"/>
            <a:t>にしてください。</a:t>
          </a:r>
          <a:endParaRPr kumimoji="1" lang="en-US" altLang="ja-JP" sz="1600"/>
        </a:p>
        <a:p>
          <a:r>
            <a:rPr kumimoji="1" lang="ja-JP" altLang="en-US" sz="1600"/>
            <a:t>改ページプレビューの場合、ページ区切りの線を、右から左へずらすと範囲を小さくできます。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xdr:row>
      <xdr:rowOff>0</xdr:rowOff>
    </xdr:from>
    <xdr:to>
      <xdr:col>17</xdr:col>
      <xdr:colOff>460376</xdr:colOff>
      <xdr:row>7</xdr:row>
      <xdr:rowOff>188311</xdr:rowOff>
    </xdr:to>
    <xdr:sp macro="" textlink="">
      <xdr:nvSpPr>
        <xdr:cNvPr id="3" name="テキスト ボックス 2"/>
        <xdr:cNvSpPr txBox="1"/>
      </xdr:nvSpPr>
      <xdr:spPr>
        <a:xfrm>
          <a:off x="8297333" y="1248833"/>
          <a:ext cx="6334126" cy="152181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注意</a:t>
          </a:r>
          <a:r>
            <a:rPr kumimoji="1" lang="en-US" altLang="ja-JP" sz="1600">
              <a:solidFill>
                <a:srgbClr val="FF0000"/>
              </a:solidFill>
            </a:rPr>
            <a:t>】</a:t>
          </a:r>
        </a:p>
        <a:p>
          <a:r>
            <a:rPr kumimoji="1" lang="ja-JP" altLang="en-US" sz="1600"/>
            <a:t>表が多すぎる場合は、</a:t>
          </a:r>
          <a:r>
            <a:rPr kumimoji="1" lang="ja-JP" altLang="ja-JP" sz="1600">
              <a:solidFill>
                <a:srgbClr val="FF0000"/>
              </a:solidFill>
              <a:effectLst/>
              <a:latin typeface="+mn-lt"/>
              <a:ea typeface="+mn-ea"/>
              <a:cs typeface="+mn-cs"/>
            </a:rPr>
            <a:t>削除はしないで</a:t>
          </a:r>
          <a:r>
            <a:rPr kumimoji="1" lang="ja-JP" altLang="en-US" sz="1600">
              <a:solidFill>
                <a:srgbClr val="FF0000"/>
              </a:solidFill>
              <a:effectLst/>
              <a:latin typeface="+mn-lt"/>
              <a:ea typeface="+mn-ea"/>
              <a:cs typeface="+mn-cs"/>
            </a:rPr>
            <a:t>、</a:t>
          </a:r>
          <a:r>
            <a:rPr kumimoji="1" lang="ja-JP" altLang="en-US" sz="1600"/>
            <a:t>各事業ごと番号の大きい表から</a:t>
          </a:r>
          <a:r>
            <a:rPr kumimoji="1" lang="ja-JP" altLang="en-US" sz="1600">
              <a:solidFill>
                <a:srgbClr val="FF0000"/>
              </a:solidFill>
            </a:rPr>
            <a:t>印刷範囲から外して</a:t>
          </a:r>
          <a:r>
            <a:rPr kumimoji="1" lang="ja-JP" altLang="en-US" sz="1600"/>
            <a:t>にしてください。</a:t>
          </a:r>
          <a:endParaRPr kumimoji="1" lang="en-US" altLang="ja-JP" sz="1600"/>
        </a:p>
        <a:p>
          <a:r>
            <a:rPr kumimoji="1" lang="ja-JP" altLang="en-US" sz="1600"/>
            <a:t>改ページプレビューの場合、ページ区切りの線を、右から左へずらすと範囲を小さくできます。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8</xdr:row>
      <xdr:rowOff>0</xdr:rowOff>
    </xdr:from>
    <xdr:to>
      <xdr:col>19</xdr:col>
      <xdr:colOff>600076</xdr:colOff>
      <xdr:row>11</xdr:row>
      <xdr:rowOff>321661</xdr:rowOff>
    </xdr:to>
    <xdr:sp macro="" textlink="">
      <xdr:nvSpPr>
        <xdr:cNvPr id="3" name="テキスト ボックス 2"/>
        <xdr:cNvSpPr txBox="1"/>
      </xdr:nvSpPr>
      <xdr:spPr>
        <a:xfrm>
          <a:off x="9591675" y="2781300"/>
          <a:ext cx="6334126" cy="152181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注意</a:t>
          </a:r>
          <a:r>
            <a:rPr kumimoji="1" lang="en-US" altLang="ja-JP" sz="1600">
              <a:solidFill>
                <a:srgbClr val="FF0000"/>
              </a:solidFill>
            </a:rPr>
            <a:t>】</a:t>
          </a:r>
        </a:p>
        <a:p>
          <a:r>
            <a:rPr kumimoji="1" lang="ja-JP" altLang="en-US" sz="1600"/>
            <a:t>表が多すぎる場合は、</a:t>
          </a:r>
          <a:r>
            <a:rPr kumimoji="1" lang="ja-JP" altLang="ja-JP" sz="1600">
              <a:solidFill>
                <a:srgbClr val="FF0000"/>
              </a:solidFill>
              <a:effectLst/>
              <a:latin typeface="+mn-lt"/>
              <a:ea typeface="+mn-ea"/>
              <a:cs typeface="+mn-cs"/>
            </a:rPr>
            <a:t>削除はしないで</a:t>
          </a:r>
          <a:r>
            <a:rPr kumimoji="1" lang="ja-JP" altLang="en-US" sz="1600">
              <a:solidFill>
                <a:srgbClr val="FF0000"/>
              </a:solidFill>
              <a:effectLst/>
              <a:latin typeface="+mn-lt"/>
              <a:ea typeface="+mn-ea"/>
              <a:cs typeface="+mn-cs"/>
            </a:rPr>
            <a:t>、</a:t>
          </a:r>
          <a:r>
            <a:rPr kumimoji="1" lang="ja-JP" altLang="en-US" sz="1600"/>
            <a:t>各事業ごと番号の大きい表から</a:t>
          </a:r>
          <a:r>
            <a:rPr kumimoji="1" lang="ja-JP" altLang="en-US" sz="1600">
              <a:solidFill>
                <a:srgbClr val="FF0000"/>
              </a:solidFill>
            </a:rPr>
            <a:t>印刷範囲から外して</a:t>
          </a:r>
          <a:r>
            <a:rPr kumimoji="1" lang="ja-JP" altLang="en-US" sz="1600"/>
            <a:t>にしてください。</a:t>
          </a:r>
          <a:endParaRPr kumimoji="1" lang="en-US" altLang="ja-JP" sz="1600"/>
        </a:p>
        <a:p>
          <a:r>
            <a:rPr kumimoji="1" lang="ja-JP" altLang="en-US" sz="1600"/>
            <a:t>改ページプレビューの場合、ページ区切りの線を、右から左へずらすと範囲を小さくできます。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0&#12415;&#12393;&#12426;&#29872;&#22659;/&#12415;&#12393;&#12426;&#29872;&#22659;&#25285;&#24403;(R6)/01%20R6&#20104;&#31639;&#32232;&#25104;/05%20&#12415;&#12393;&#12426;&#35914;&#12363;&#38306;&#20418;&#25913;&#27491;&#26696;&#38306;&#20418;/&#9734;&#65330;&#65302;&#12415;&#12393;&#12426;&#35914;&#12363;&#12394;&#26862;&#26519;&#29872;&#22659;&#12389;&#12367;&#12426;&#20107;&#26989;&#21215;&#38598;&#35201;&#38936;&#65288;&#21029;&#35352;&#30476;&#27665;&#25552;&#26696;&#22411;&#29992;&#27096;&#24335;&#65289;Excel%20V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0%20&#12415;&#12393;&#12426;&#29872;&#22659;/&#12415;&#12393;&#12426;&#29872;&#22659;&#25285;&#24403;(R6)/01%20R6&#20104;&#31639;&#32232;&#25104;/05%20&#12415;&#12393;&#12426;&#35914;&#12363;&#38306;&#20418;&#25913;&#27491;&#26696;&#38306;&#20418;/&#9734;&#65330;&#65302;&#12415;&#12393;&#12426;&#35914;&#12363;&#12394;&#26862;&#26519;&#29872;&#22659;&#12389;&#12367;&#12426;&#20107;&#26989;&#21215;&#38598;&#35201;&#38936;&#65288;&#21029;&#35352;&#24066;&#30010;&#26449;&#25552;&#26696;&#22411;&#29992;&#27096;&#24335;&#65289;Excel%20Ver.&#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①様式第２号３"/>
      <sheetName val="②様式第２号２(1)"/>
      <sheetName val="③様式第２号２(2)"/>
      <sheetName val="④様式第２号２(6)積算内訳"/>
      <sheetName val="⑤１様式第２号２(4)(5)-１"/>
      <sheetName val="⑥１様式第２号２(3)-１"/>
      <sheetName val="⑦様式第１号"/>
      <sheetName val="⑧様式第２号（表紙）"/>
      <sheetName val="⑨様式第２号１(1)"/>
      <sheetName val="⑩様式第２号４"/>
      <sheetName val="⑤２様式第２号２(3)-２"/>
      <sheetName val="⑥２様式第２号２(4)(5)-２"/>
      <sheetName val="⑤３様式第２号２(3)-3"/>
      <sheetName val="⑥３様式第２号２(4)(5)-3"/>
    </sheetNames>
    <sheetDataSet>
      <sheetData sheetId="0"/>
      <sheetData sheetId="1"/>
      <sheetData sheetId="2"/>
      <sheetData sheetId="3"/>
      <sheetData sheetId="4">
        <row r="3">
          <cell r="U3" t="str">
            <v>県民提案型</v>
          </cell>
        </row>
        <row r="4">
          <cell r="P4" t="str">
            <v>県民提案型1</v>
          </cell>
          <cell r="Q4" t="str">
            <v xml:space="preserve">森づくり研修会外部講師1人 </v>
          </cell>
          <cell r="R4">
            <v>10000</v>
          </cell>
          <cell r="U4" t="str">
            <v>市町村提案型</v>
          </cell>
        </row>
        <row r="5">
          <cell r="P5" t="str">
            <v>県民提案型1</v>
          </cell>
          <cell r="Q5" t="str">
            <v>森づくり研修会学識経験者1人</v>
          </cell>
          <cell r="R5">
            <v>20000</v>
          </cell>
          <cell r="U5" t="str">
            <v>里山再生アクションプラン</v>
          </cell>
        </row>
        <row r="6">
          <cell r="P6" t="str">
            <v>0</v>
          </cell>
          <cell r="Q6" t="str">
            <v/>
          </cell>
          <cell r="R6">
            <v>0</v>
          </cell>
        </row>
        <row r="10">
          <cell r="P10" t="str">
            <v>県民提案型1</v>
          </cell>
          <cell r="Q10" t="str">
            <v xml:space="preserve">森づくり研修会講師100km </v>
          </cell>
          <cell r="R10">
            <v>3700</v>
          </cell>
        </row>
        <row r="11">
          <cell r="P11" t="str">
            <v>県民提案型1</v>
          </cell>
          <cell r="Q11" t="str">
            <v>森づくり研修会学識経験者100km</v>
          </cell>
          <cell r="R11">
            <v>3700</v>
          </cell>
        </row>
        <row r="12">
          <cell r="P12" t="str">
            <v>0</v>
          </cell>
          <cell r="Q12" t="str">
            <v/>
          </cell>
          <cell r="R12">
            <v>0</v>
          </cell>
        </row>
        <row r="16">
          <cell r="P16" t="str">
            <v>県民提案型1</v>
          </cell>
          <cell r="Q16" t="str">
            <v xml:space="preserve">税普及啓発用（600㎜×200㎜×10㎜）木製プレートL1枚 </v>
          </cell>
          <cell r="R16">
            <v>9350</v>
          </cell>
        </row>
        <row r="17">
          <cell r="P17" t="str">
            <v>県民提案型1</v>
          </cell>
          <cell r="Q17" t="str">
            <v xml:space="preserve">税普及啓発用（450㎜×150㎜×10㎜）木製プレートM0枚 </v>
          </cell>
          <cell r="R17">
            <v>0</v>
          </cell>
        </row>
        <row r="18">
          <cell r="P18" t="str">
            <v>県民提案型1</v>
          </cell>
          <cell r="Q18" t="str">
            <v xml:space="preserve">税普及啓発用（240㎜×90㎜×10㎜）木製プレートS0枚 </v>
          </cell>
          <cell r="R18">
            <v>0</v>
          </cell>
        </row>
        <row r="19">
          <cell r="P19" t="str">
            <v>0</v>
          </cell>
          <cell r="Q19" t="str">
            <v xml:space="preserve">0 </v>
          </cell>
          <cell r="R19">
            <v>0</v>
          </cell>
        </row>
        <row r="20">
          <cell r="P20" t="str">
            <v>0</v>
          </cell>
          <cell r="Q20" t="str">
            <v xml:space="preserve">0 </v>
          </cell>
          <cell r="R20">
            <v>0</v>
          </cell>
        </row>
        <row r="21">
          <cell r="P21" t="str">
            <v>0</v>
          </cell>
          <cell r="Q21" t="str">
            <v xml:space="preserve">0 </v>
          </cell>
          <cell r="R21">
            <v>0</v>
          </cell>
        </row>
        <row r="22">
          <cell r="P22" t="str">
            <v>0</v>
          </cell>
          <cell r="Q22" t="str">
            <v xml:space="preserve">0 </v>
          </cell>
          <cell r="R22">
            <v>0</v>
          </cell>
        </row>
        <row r="23">
          <cell r="P23" t="str">
            <v>0</v>
          </cell>
          <cell r="Q23" t="str">
            <v/>
          </cell>
          <cell r="R23">
            <v>0</v>
          </cell>
        </row>
        <row r="24">
          <cell r="P24" t="str">
            <v>0</v>
          </cell>
          <cell r="Q24" t="str">
            <v xml:space="preserve">0 </v>
          </cell>
          <cell r="R24">
            <v>0</v>
          </cell>
        </row>
        <row r="28">
          <cell r="P28" t="str">
            <v>県民提案型1</v>
          </cell>
          <cell r="Q28" t="str">
            <v xml:space="preserve">用紙、プリンタインク、文具等少額消耗品1式 </v>
          </cell>
          <cell r="R28">
            <v>10000</v>
          </cell>
        </row>
        <row r="29">
          <cell r="P29" t="str">
            <v>0</v>
          </cell>
          <cell r="Q29" t="str">
            <v/>
          </cell>
          <cell r="R29">
            <v>0</v>
          </cell>
        </row>
        <row r="30">
          <cell r="P30" t="str">
            <v>0</v>
          </cell>
          <cell r="Q30" t="str">
            <v/>
          </cell>
          <cell r="R30">
            <v>0</v>
          </cell>
        </row>
        <row r="34">
          <cell r="P34" t="str">
            <v>県民提案型1</v>
          </cell>
          <cell r="Q34" t="str">
            <v xml:space="preserve">ガソリン10㍑ </v>
          </cell>
          <cell r="R34">
            <v>1780</v>
          </cell>
        </row>
        <row r="35">
          <cell r="P35" t="str">
            <v>県民提案型1</v>
          </cell>
          <cell r="Q35" t="str">
            <v>軽油10㍑</v>
          </cell>
          <cell r="R35">
            <v>1540</v>
          </cell>
        </row>
        <row r="36">
          <cell r="P36" t="str">
            <v>県民提案型1</v>
          </cell>
          <cell r="Q36" t="str">
            <v>混合油10㍑</v>
          </cell>
          <cell r="R36">
            <v>5000</v>
          </cell>
        </row>
        <row r="37">
          <cell r="P37" t="str">
            <v>0</v>
          </cell>
          <cell r="Q37" t="str">
            <v/>
          </cell>
          <cell r="R37">
            <v>0</v>
          </cell>
        </row>
        <row r="38">
          <cell r="P38" t="str">
            <v>0</v>
          </cell>
          <cell r="Q38" t="str">
            <v/>
          </cell>
          <cell r="R38">
            <v>0</v>
          </cell>
        </row>
        <row r="42">
          <cell r="P42" t="str">
            <v>県民提案型1</v>
          </cell>
          <cell r="Q42" t="str">
            <v xml:space="preserve">A４白黒コピー100枚 </v>
          </cell>
          <cell r="R42">
            <v>1000</v>
          </cell>
        </row>
        <row r="43">
          <cell r="P43" t="str">
            <v>県民提案型1</v>
          </cell>
          <cell r="Q43" t="str">
            <v>A４カラーコピー50枚</v>
          </cell>
          <cell r="R43">
            <v>2500</v>
          </cell>
        </row>
        <row r="44">
          <cell r="P44" t="str">
            <v>県民提案型1</v>
          </cell>
          <cell r="Q44" t="str">
            <v/>
          </cell>
          <cell r="R44">
            <v>0</v>
          </cell>
        </row>
        <row r="45">
          <cell r="P45" t="str">
            <v>県民提案型1</v>
          </cell>
          <cell r="Q45" t="str">
            <v>印刷のみポスター1枚</v>
          </cell>
          <cell r="R45">
            <v>5000</v>
          </cell>
        </row>
        <row r="46">
          <cell r="P46" t="str">
            <v>0</v>
          </cell>
          <cell r="Q46" t="str">
            <v/>
          </cell>
          <cell r="R46">
            <v>0</v>
          </cell>
        </row>
        <row r="47">
          <cell r="P47" t="str">
            <v>0</v>
          </cell>
          <cell r="Q47" t="str">
            <v/>
          </cell>
          <cell r="R47">
            <v>0</v>
          </cell>
        </row>
        <row r="51">
          <cell r="P51" t="str">
            <v>県民提案型1</v>
          </cell>
          <cell r="Q51" t="str">
            <v xml:space="preserve">刈払い機作業（機械損料、燃料、刃込み）刈払い5人 </v>
          </cell>
          <cell r="R51">
            <v>94500</v>
          </cell>
        </row>
        <row r="52">
          <cell r="P52" t="str">
            <v>県民提案型1</v>
          </cell>
          <cell r="Q52" t="str">
            <v>チェンソー作業（機械損料、燃料、刃込み）伐倒1人</v>
          </cell>
          <cell r="R52">
            <v>24300</v>
          </cell>
        </row>
        <row r="53">
          <cell r="P53" t="str">
            <v>県民提案型1</v>
          </cell>
          <cell r="Q53" t="str">
            <v/>
          </cell>
          <cell r="R53">
            <v>0</v>
          </cell>
        </row>
        <row r="54">
          <cell r="P54" t="str">
            <v>県民提案型1</v>
          </cell>
          <cell r="Q54" t="str">
            <v>傷害保険保険料50人</v>
          </cell>
          <cell r="R54">
            <v>15000</v>
          </cell>
        </row>
        <row r="55">
          <cell r="P55" t="str">
            <v>0</v>
          </cell>
          <cell r="Q55" t="str">
            <v/>
          </cell>
          <cell r="R55">
            <v>0</v>
          </cell>
        </row>
        <row r="56">
          <cell r="P56" t="str">
            <v>0</v>
          </cell>
          <cell r="Q56" t="str">
            <v/>
          </cell>
          <cell r="R56">
            <v>0</v>
          </cell>
        </row>
        <row r="60">
          <cell r="P60" t="str">
            <v>県民提案型1</v>
          </cell>
          <cell r="Q60" t="str">
            <v xml:space="preserve">機械、燃料、刃込み刈払機0台 </v>
          </cell>
          <cell r="R60">
            <v>0</v>
          </cell>
        </row>
        <row r="61">
          <cell r="P61" t="str">
            <v>県民提案型1</v>
          </cell>
          <cell r="Q61" t="str">
            <v xml:space="preserve">機械単体刈払機0台 </v>
          </cell>
          <cell r="R61">
            <v>0</v>
          </cell>
        </row>
        <row r="62">
          <cell r="P62" t="str">
            <v>県民提案型1</v>
          </cell>
          <cell r="Q62" t="str">
            <v/>
          </cell>
          <cell r="R62">
            <v>0</v>
          </cell>
        </row>
        <row r="63">
          <cell r="P63" t="str">
            <v>県民提案型1</v>
          </cell>
          <cell r="Q63" t="str">
            <v/>
          </cell>
          <cell r="R63">
            <v>0</v>
          </cell>
        </row>
        <row r="64">
          <cell r="P64" t="str">
            <v>県民提案型1</v>
          </cell>
          <cell r="Q64" t="str">
            <v/>
          </cell>
          <cell r="R64">
            <v>0</v>
          </cell>
        </row>
        <row r="65">
          <cell r="P65" t="str">
            <v>県民提案型1</v>
          </cell>
          <cell r="Q65" t="str">
            <v/>
          </cell>
          <cell r="R65">
            <v>0</v>
          </cell>
        </row>
        <row r="66">
          <cell r="P66" t="str">
            <v>0</v>
          </cell>
          <cell r="Q66" t="str">
            <v/>
          </cell>
          <cell r="R66">
            <v>0</v>
          </cell>
        </row>
        <row r="67">
          <cell r="P67" t="str">
            <v>0</v>
          </cell>
          <cell r="Q67" t="str">
            <v/>
          </cell>
          <cell r="R67">
            <v>0</v>
          </cell>
        </row>
        <row r="68">
          <cell r="P68" t="str">
            <v>0</v>
          </cell>
          <cell r="Q68" t="str">
            <v/>
          </cell>
          <cell r="R68">
            <v>0</v>
          </cell>
        </row>
        <row r="72">
          <cell r="P72" t="str">
            <v>0</v>
          </cell>
          <cell r="Q72" t="str">
            <v xml:space="preserve">0 </v>
          </cell>
          <cell r="R72">
            <v>0</v>
          </cell>
        </row>
        <row r="73">
          <cell r="P73" t="str">
            <v>0</v>
          </cell>
          <cell r="Q73" t="str">
            <v/>
          </cell>
          <cell r="R73">
            <v>0</v>
          </cell>
        </row>
        <row r="74">
          <cell r="P74" t="str">
            <v>0</v>
          </cell>
          <cell r="Q74" t="str">
            <v/>
          </cell>
          <cell r="R74">
            <v>0</v>
          </cell>
        </row>
        <row r="75">
          <cell r="P75" t="str">
            <v>0</v>
          </cell>
          <cell r="Q75" t="str">
            <v/>
          </cell>
          <cell r="R75">
            <v>0</v>
          </cell>
        </row>
        <row r="76">
          <cell r="P76" t="str">
            <v>0</v>
          </cell>
          <cell r="Q76" t="str">
            <v/>
          </cell>
          <cell r="R76">
            <v>0</v>
          </cell>
        </row>
        <row r="80">
          <cell r="P80" t="str">
            <v>0</v>
          </cell>
          <cell r="Q80" t="str">
            <v xml:space="preserve">0 </v>
          </cell>
          <cell r="R80">
            <v>0</v>
          </cell>
        </row>
        <row r="81">
          <cell r="P81" t="str">
            <v>0</v>
          </cell>
          <cell r="Q81" t="str">
            <v/>
          </cell>
          <cell r="R81">
            <v>0</v>
          </cell>
        </row>
        <row r="82">
          <cell r="P82" t="str">
            <v>0</v>
          </cell>
          <cell r="Q82" t="str">
            <v/>
          </cell>
          <cell r="R82">
            <v>0</v>
          </cell>
        </row>
        <row r="83">
          <cell r="P83" t="str">
            <v>0</v>
          </cell>
          <cell r="Q83" t="str">
            <v/>
          </cell>
          <cell r="R83">
            <v>0</v>
          </cell>
        </row>
        <row r="84">
          <cell r="P84" t="str">
            <v>0</v>
          </cell>
          <cell r="Q84" t="str">
            <v/>
          </cell>
          <cell r="R84">
            <v>0</v>
          </cell>
        </row>
      </sheetData>
      <sheetData sheetId="5"/>
      <sheetData sheetId="6"/>
      <sheetData sheetId="7"/>
      <sheetData sheetId="8"/>
      <sheetData sheetId="9">
        <row r="2">
          <cell r="Q2" t="str">
            <v>①豊かな森づくり活動</v>
          </cell>
        </row>
        <row r="3">
          <cell r="Q3" t="str">
            <v>②自然環境保全活動</v>
          </cell>
        </row>
        <row r="4">
          <cell r="Q4" t="str">
            <v>③森や自然とのふれあい活動</v>
          </cell>
        </row>
        <row r="5">
          <cell r="Q5" t="str">
            <v>④木に親しむ環境づくり</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①様式第２号２(1)"/>
      <sheetName val="②様式第２号２(2)"/>
      <sheetName val="③様式第２号２(6)積算内訳"/>
      <sheetName val="④１様式第２号２(4)(5)-１"/>
      <sheetName val="⑤１様式第２号２(3)-１"/>
      <sheetName val="⑥アクションプラン申請書(１)"/>
      <sheetName val="⑦アクションプラン申請書 (２)"/>
      <sheetName val="⑧アクションプラン申請書 (3)"/>
      <sheetName val="⑨様式第１号"/>
      <sheetName val="⑩様式第２号（表紙）"/>
      <sheetName val="⑪様式第２号１(1)"/>
      <sheetName val="⑫様式第２号４"/>
      <sheetName val="④２様式第２号２(3)-２"/>
      <sheetName val="⑤２様式第２号２(4)(5)-２"/>
      <sheetName val="④３様式第２号２(3)-3"/>
      <sheetName val="⑤３様式第２号２(4)(5)-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ow r="2">
          <cell r="Q2" t="str">
            <v>①豊かな森づくり活動</v>
          </cell>
        </row>
        <row r="3">
          <cell r="Q3" t="str">
            <v>②自然環境保全活動</v>
          </cell>
        </row>
        <row r="4">
          <cell r="Q4" t="str">
            <v>③森や自然とのふれあい活動</v>
          </cell>
        </row>
        <row r="5">
          <cell r="Q5" t="str">
            <v>④木に親しむ環境づくり</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showGridLines="0" tabSelected="1" view="pageBreakPreview" zoomScale="80" zoomScaleNormal="100" zoomScaleSheetLayoutView="80" workbookViewId="0">
      <selection activeCell="V24" sqref="V24"/>
    </sheetView>
  </sheetViews>
  <sheetFormatPr defaultRowHeight="13.5"/>
  <cols>
    <col min="1" max="1" width="6.25" customWidth="1"/>
    <col min="2" max="14" width="5.625" customWidth="1"/>
    <col min="15" max="15" width="8.875" customWidth="1"/>
    <col min="16" max="17" width="5" customWidth="1"/>
  </cols>
  <sheetData>
    <row r="1" spans="1:15" ht="14.25" customHeight="1">
      <c r="A1" s="258"/>
      <c r="B1" s="259"/>
      <c r="C1" s="259"/>
      <c r="D1" s="259"/>
      <c r="E1" s="259"/>
      <c r="F1" s="259"/>
      <c r="G1" s="259"/>
      <c r="H1" s="259"/>
      <c r="I1" s="259"/>
      <c r="J1" s="259"/>
      <c r="K1" s="259"/>
      <c r="L1" s="259"/>
      <c r="M1" s="259"/>
      <c r="N1" s="259"/>
      <c r="O1" s="259"/>
    </row>
    <row r="2" spans="1:15" ht="14.25" customHeight="1">
      <c r="A2" s="258" t="s">
        <v>266</v>
      </c>
      <c r="B2" s="259"/>
      <c r="C2" s="259"/>
      <c r="D2" s="259"/>
      <c r="E2" s="259"/>
      <c r="F2" s="259"/>
      <c r="G2" s="259"/>
      <c r="H2" s="259"/>
      <c r="I2" s="259"/>
      <c r="J2" s="259"/>
      <c r="K2" s="259"/>
      <c r="L2" s="259"/>
      <c r="M2" s="259"/>
      <c r="N2" s="259"/>
      <c r="O2" s="259"/>
    </row>
    <row r="3" spans="1:15" s="10" customFormat="1" ht="14.25" customHeight="1">
      <c r="A3" s="9"/>
    </row>
    <row r="4" spans="1:15" ht="14.25" customHeight="1">
      <c r="A4" s="38"/>
      <c r="B4" s="39"/>
      <c r="C4" s="39"/>
      <c r="D4" s="39"/>
      <c r="E4" s="39"/>
      <c r="F4" s="39"/>
      <c r="G4" s="39"/>
      <c r="H4" s="39"/>
      <c r="I4" s="39"/>
      <c r="J4" s="39"/>
      <c r="K4" s="39"/>
      <c r="L4" s="39"/>
      <c r="M4" s="39"/>
      <c r="N4" s="39"/>
      <c r="O4" s="39"/>
    </row>
    <row r="5" spans="1:15" ht="14.25" customHeight="1">
      <c r="A5" s="38"/>
      <c r="B5" s="39"/>
      <c r="C5" s="39"/>
      <c r="D5" s="39"/>
      <c r="E5" s="39"/>
      <c r="F5" s="39"/>
      <c r="G5" s="39"/>
      <c r="H5" s="39"/>
      <c r="I5" s="39"/>
      <c r="J5" s="39"/>
      <c r="K5" s="39"/>
      <c r="L5" s="39"/>
      <c r="M5" s="262" t="s">
        <v>138</v>
      </c>
      <c r="N5" s="262"/>
      <c r="O5" s="262"/>
    </row>
    <row r="6" spans="1:15" ht="14.25" customHeight="1">
      <c r="A6" s="7"/>
      <c r="M6" s="261" t="s">
        <v>137</v>
      </c>
      <c r="N6" s="261"/>
      <c r="O6" s="261"/>
    </row>
    <row r="7" spans="1:15" ht="14.25" customHeight="1">
      <c r="A7" s="7"/>
    </row>
    <row r="8" spans="1:15" ht="14.25" customHeight="1">
      <c r="A8" s="7"/>
    </row>
    <row r="9" spans="1:15" ht="14.25">
      <c r="A9" s="3"/>
    </row>
    <row r="10" spans="1:15" ht="14.25">
      <c r="A10" s="3"/>
    </row>
    <row r="11" spans="1:15" ht="14.25" customHeight="1">
      <c r="A11" s="260" t="s">
        <v>187</v>
      </c>
      <c r="B11" s="259"/>
      <c r="C11" s="259"/>
      <c r="D11" s="259"/>
      <c r="E11" s="259"/>
      <c r="F11" s="259"/>
      <c r="G11" s="259"/>
      <c r="H11" s="259"/>
      <c r="I11" s="259"/>
      <c r="J11" s="259"/>
      <c r="K11" s="259"/>
      <c r="L11" s="259"/>
      <c r="M11" s="259"/>
      <c r="N11" s="259"/>
      <c r="O11" s="259"/>
    </row>
    <row r="12" spans="1:15" ht="14.25">
      <c r="A12" s="3"/>
    </row>
    <row r="13" spans="1:15" ht="14.25">
      <c r="A13" s="3"/>
    </row>
    <row r="14" spans="1:15" ht="20.25" customHeight="1">
      <c r="A14" s="38"/>
      <c r="B14" s="39"/>
      <c r="C14" s="39"/>
      <c r="D14" s="39"/>
      <c r="E14" s="39"/>
      <c r="F14" s="39"/>
      <c r="G14" s="39"/>
      <c r="H14" s="39"/>
      <c r="I14" s="39"/>
      <c r="J14" s="700" t="s">
        <v>268</v>
      </c>
      <c r="K14" s="700"/>
      <c r="L14" s="700"/>
      <c r="M14" s="700"/>
      <c r="N14" s="700"/>
      <c r="O14" s="700"/>
    </row>
    <row r="15" spans="1:15" ht="14.25" customHeight="1">
      <c r="A15" s="7"/>
      <c r="B15" s="2"/>
      <c r="C15" s="2"/>
      <c r="D15" s="2"/>
      <c r="E15" s="2"/>
      <c r="F15" s="2"/>
      <c r="G15" s="2"/>
      <c r="H15" s="2"/>
      <c r="I15" s="2"/>
      <c r="J15" s="262" t="s">
        <v>327</v>
      </c>
      <c r="K15" s="262"/>
      <c r="L15" s="257" t="s">
        <v>265</v>
      </c>
      <c r="M15" s="257"/>
      <c r="N15" s="257"/>
      <c r="O15" s="257"/>
    </row>
    <row r="16" spans="1:15" ht="14.25">
      <c r="A16" s="3"/>
    </row>
    <row r="17" spans="1:17" ht="14.25">
      <c r="A17" s="3"/>
    </row>
    <row r="18" spans="1:17" ht="14.25" customHeight="1">
      <c r="A18" s="263" t="s">
        <v>133</v>
      </c>
      <c r="B18" s="259"/>
      <c r="C18" s="259"/>
      <c r="D18" s="259"/>
      <c r="E18" s="259"/>
      <c r="F18" s="259"/>
      <c r="G18" s="259"/>
      <c r="H18" s="259"/>
      <c r="I18" s="259"/>
      <c r="J18" s="259"/>
      <c r="K18" s="259"/>
      <c r="L18" s="259"/>
      <c r="M18" s="259"/>
      <c r="N18" s="259"/>
      <c r="O18" s="259"/>
    </row>
    <row r="19" spans="1:17" ht="14.25" customHeight="1">
      <c r="A19" s="6"/>
    </row>
    <row r="20" spans="1:17" ht="14.25">
      <c r="A20" s="3"/>
    </row>
    <row r="21" spans="1:17" ht="24.75" customHeight="1">
      <c r="A21" s="264" t="s">
        <v>134</v>
      </c>
      <c r="B21" s="264"/>
      <c r="C21" s="264"/>
      <c r="D21" s="264"/>
      <c r="E21" s="264"/>
      <c r="F21" s="264"/>
      <c r="G21" s="264"/>
      <c r="H21" s="264"/>
      <c r="I21" s="264"/>
      <c r="J21" s="264"/>
      <c r="K21" s="264"/>
      <c r="L21" s="264"/>
      <c r="M21" s="264"/>
      <c r="N21" s="264"/>
      <c r="O21" s="264"/>
      <c r="P21" s="11"/>
      <c r="Q21" s="11"/>
    </row>
    <row r="22" spans="1:17" ht="24.75" customHeight="1">
      <c r="A22" s="264" t="s">
        <v>135</v>
      </c>
      <c r="B22" s="264"/>
      <c r="C22" s="264"/>
      <c r="D22" s="264"/>
      <c r="E22" s="264"/>
      <c r="F22" s="264"/>
      <c r="G22" s="264"/>
      <c r="H22" s="264"/>
      <c r="I22" s="264"/>
      <c r="J22" s="264"/>
      <c r="K22" s="264"/>
      <c r="L22" s="264"/>
      <c r="M22" s="264"/>
      <c r="N22" s="264"/>
      <c r="O22" s="264"/>
    </row>
    <row r="23" spans="1:17" ht="24.75" customHeight="1">
      <c r="A23" s="264" t="s">
        <v>112</v>
      </c>
      <c r="B23" s="264"/>
      <c r="C23" s="264"/>
      <c r="D23" s="264"/>
      <c r="E23" s="264"/>
      <c r="F23" s="264"/>
      <c r="G23" s="264"/>
      <c r="H23" s="264"/>
      <c r="I23" s="264"/>
      <c r="J23" s="264"/>
      <c r="K23" s="264"/>
      <c r="L23" s="264"/>
      <c r="M23" s="264"/>
      <c r="N23" s="264"/>
      <c r="O23" s="264"/>
    </row>
    <row r="24" spans="1:17" ht="14.25" customHeight="1">
      <c r="A24" s="258"/>
      <c r="B24" s="259"/>
      <c r="C24" s="259"/>
      <c r="D24" s="259"/>
      <c r="E24" s="259"/>
      <c r="F24" s="259"/>
      <c r="G24" s="259"/>
      <c r="H24" s="259"/>
      <c r="I24" s="259"/>
      <c r="J24" s="259"/>
      <c r="K24" s="259"/>
      <c r="L24" s="259"/>
      <c r="M24" s="259"/>
      <c r="N24" s="259"/>
      <c r="O24" s="259"/>
    </row>
    <row r="25" spans="1:17" ht="14.25">
      <c r="A25" s="3"/>
    </row>
  </sheetData>
  <mergeCells count="13">
    <mergeCell ref="A24:O24"/>
    <mergeCell ref="A18:O18"/>
    <mergeCell ref="A21:O21"/>
    <mergeCell ref="A22:O22"/>
    <mergeCell ref="A23:O23"/>
    <mergeCell ref="L15:O15"/>
    <mergeCell ref="A1:O1"/>
    <mergeCell ref="A2:O2"/>
    <mergeCell ref="A11:O11"/>
    <mergeCell ref="M6:O6"/>
    <mergeCell ref="M5:O5"/>
    <mergeCell ref="J14:O14"/>
    <mergeCell ref="J15:K15"/>
  </mergeCells>
  <phoneticPr fontId="40"/>
  <pageMargins left="0.75" right="0.55000000000000004" top="0.83" bottom="1" header="0.5" footer="0.5"/>
  <pageSetup paperSize="9" scale="98"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
  <sheetViews>
    <sheetView view="pageBreakPreview" zoomScale="90" zoomScaleNormal="100" zoomScaleSheetLayoutView="90" workbookViewId="0">
      <selection activeCell="G10" sqref="G10"/>
    </sheetView>
  </sheetViews>
  <sheetFormatPr defaultRowHeight="13.5"/>
  <cols>
    <col min="1" max="1" width="4.75" customWidth="1"/>
    <col min="2" max="2" width="5.875" bestFit="1" customWidth="1"/>
    <col min="3" max="3" width="92" customWidth="1"/>
    <col min="4" max="4" width="8.25" customWidth="1"/>
    <col min="5" max="7" width="11.375" customWidth="1"/>
    <col min="8" max="8" width="7.375" customWidth="1"/>
    <col min="9" max="16" width="5.375" customWidth="1"/>
  </cols>
  <sheetData>
    <row r="1" spans="1:15" ht="21.75" customHeight="1">
      <c r="A1" s="36" t="s">
        <v>328</v>
      </c>
      <c r="C1" s="35"/>
    </row>
    <row r="2" spans="1:15" ht="21.75" customHeight="1" thickBot="1">
      <c r="A2" s="685" t="s">
        <v>129</v>
      </c>
      <c r="B2" s="685"/>
      <c r="C2" s="685"/>
      <c r="D2" s="685"/>
      <c r="E2" s="12"/>
      <c r="F2" s="12"/>
      <c r="G2" s="12"/>
      <c r="H2" s="12"/>
      <c r="I2" s="12"/>
      <c r="J2" s="12"/>
      <c r="K2" s="12"/>
      <c r="L2" s="12"/>
      <c r="M2" s="12"/>
      <c r="N2" s="12"/>
      <c r="O2" s="12"/>
    </row>
    <row r="3" spans="1:15" ht="27.75" customHeight="1" thickBot="1">
      <c r="A3" s="255"/>
      <c r="B3" s="689" t="s">
        <v>76</v>
      </c>
      <c r="C3" s="690"/>
      <c r="D3" s="31" t="s">
        <v>77</v>
      </c>
    </row>
    <row r="4" spans="1:15" ht="46.5" customHeight="1">
      <c r="A4" s="691" t="s">
        <v>78</v>
      </c>
      <c r="B4" s="252">
        <v>1</v>
      </c>
      <c r="C4" s="32" t="s">
        <v>79</v>
      </c>
      <c r="D4" s="251" t="s">
        <v>329</v>
      </c>
    </row>
    <row r="5" spans="1:15" ht="46.5" customHeight="1">
      <c r="A5" s="692"/>
      <c r="B5" s="253">
        <v>2</v>
      </c>
      <c r="C5" s="33" t="s">
        <v>80</v>
      </c>
      <c r="D5" s="249" t="s">
        <v>329</v>
      </c>
    </row>
    <row r="6" spans="1:15" ht="46.5" customHeight="1">
      <c r="A6" s="692"/>
      <c r="B6" s="253">
        <v>3</v>
      </c>
      <c r="C6" s="33" t="s">
        <v>81</v>
      </c>
      <c r="D6" s="249" t="s">
        <v>329</v>
      </c>
    </row>
    <row r="7" spans="1:15" ht="46.5" customHeight="1">
      <c r="A7" s="692"/>
      <c r="B7" s="253">
        <v>4</v>
      </c>
      <c r="C7" s="33" t="s">
        <v>82</v>
      </c>
      <c r="D7" s="249" t="s">
        <v>329</v>
      </c>
    </row>
    <row r="8" spans="1:15" ht="46.5" customHeight="1">
      <c r="A8" s="692"/>
      <c r="B8" s="253">
        <v>5</v>
      </c>
      <c r="C8" s="33" t="s">
        <v>83</v>
      </c>
      <c r="D8" s="249" t="s">
        <v>329</v>
      </c>
    </row>
    <row r="9" spans="1:15" ht="46.5" customHeight="1">
      <c r="A9" s="692"/>
      <c r="B9" s="253">
        <v>6</v>
      </c>
      <c r="C9" s="33" t="s">
        <v>84</v>
      </c>
      <c r="D9" s="249" t="s">
        <v>329</v>
      </c>
    </row>
    <row r="10" spans="1:15" ht="46.5" customHeight="1">
      <c r="A10" s="692"/>
      <c r="B10" s="253">
        <v>7</v>
      </c>
      <c r="C10" s="33" t="s">
        <v>85</v>
      </c>
      <c r="D10" s="249" t="s">
        <v>329</v>
      </c>
    </row>
    <row r="11" spans="1:15" ht="46.5" customHeight="1">
      <c r="A11" s="692"/>
      <c r="B11" s="253">
        <v>8</v>
      </c>
      <c r="C11" s="33" t="s">
        <v>86</v>
      </c>
      <c r="D11" s="249" t="s">
        <v>329</v>
      </c>
    </row>
    <row r="12" spans="1:15" ht="46.5" customHeight="1">
      <c r="A12" s="692"/>
      <c r="B12" s="253">
        <v>9</v>
      </c>
      <c r="C12" s="33" t="s">
        <v>185</v>
      </c>
      <c r="D12" s="249" t="s">
        <v>329</v>
      </c>
    </row>
    <row r="13" spans="1:15" ht="46.5" customHeight="1">
      <c r="A13" s="692"/>
      <c r="B13" s="253">
        <v>10</v>
      </c>
      <c r="C13" s="33" t="s">
        <v>87</v>
      </c>
      <c r="D13" s="249" t="s">
        <v>329</v>
      </c>
    </row>
    <row r="14" spans="1:15" ht="46.5" customHeight="1">
      <c r="A14" s="693" t="s">
        <v>88</v>
      </c>
      <c r="B14" s="253">
        <v>11</v>
      </c>
      <c r="C14" s="33" t="s">
        <v>89</v>
      </c>
      <c r="D14" s="249" t="s">
        <v>329</v>
      </c>
    </row>
    <row r="15" spans="1:15" ht="46.5" customHeight="1">
      <c r="A15" s="693"/>
      <c r="B15" s="253">
        <v>12</v>
      </c>
      <c r="C15" s="33" t="s">
        <v>90</v>
      </c>
      <c r="D15" s="249" t="s">
        <v>329</v>
      </c>
    </row>
    <row r="16" spans="1:15" ht="46.5" customHeight="1">
      <c r="A16" s="693" t="s">
        <v>91</v>
      </c>
      <c r="B16" s="253">
        <v>13</v>
      </c>
      <c r="C16" s="33" t="s">
        <v>126</v>
      </c>
      <c r="D16" s="249" t="s">
        <v>329</v>
      </c>
    </row>
    <row r="17" spans="1:15" ht="46.5" customHeight="1">
      <c r="A17" s="693"/>
      <c r="B17" s="253">
        <v>14</v>
      </c>
      <c r="C17" s="33" t="s">
        <v>92</v>
      </c>
      <c r="D17" s="249" t="s">
        <v>329</v>
      </c>
    </row>
    <row r="18" spans="1:15" ht="46.5" customHeight="1">
      <c r="A18" s="694" t="s">
        <v>93</v>
      </c>
      <c r="B18" s="253">
        <v>15</v>
      </c>
      <c r="C18" s="33" t="s">
        <v>127</v>
      </c>
      <c r="D18" s="249" t="s">
        <v>329</v>
      </c>
    </row>
    <row r="19" spans="1:15" ht="46.5" customHeight="1" thickBot="1">
      <c r="A19" s="695"/>
      <c r="B19" s="254">
        <v>16</v>
      </c>
      <c r="C19" s="34" t="s">
        <v>128</v>
      </c>
      <c r="D19" s="250" t="s">
        <v>329</v>
      </c>
    </row>
    <row r="20" spans="1:15" ht="45" customHeight="1">
      <c r="A20" s="686" t="s">
        <v>94</v>
      </c>
      <c r="B20" s="686"/>
      <c r="C20" s="686"/>
      <c r="D20" s="686"/>
      <c r="E20" s="12"/>
      <c r="F20" s="12"/>
      <c r="G20" s="12"/>
      <c r="H20" s="12"/>
      <c r="I20" s="12"/>
      <c r="J20" s="12"/>
      <c r="K20" s="12"/>
      <c r="L20" s="12"/>
      <c r="M20" s="12"/>
      <c r="N20" s="12"/>
      <c r="O20" s="12"/>
    </row>
    <row r="21" spans="1:15" ht="51.75" customHeight="1">
      <c r="A21" s="309" t="s">
        <v>130</v>
      </c>
      <c r="B21" s="309"/>
      <c r="C21" s="309"/>
      <c r="D21" s="309"/>
      <c r="E21" s="12"/>
      <c r="F21" s="12"/>
      <c r="G21" s="12"/>
      <c r="H21" s="12"/>
      <c r="I21" s="12"/>
      <c r="J21" s="12"/>
      <c r="K21" s="12"/>
      <c r="L21" s="12"/>
      <c r="M21" s="12"/>
      <c r="N21" s="12"/>
      <c r="O21" s="12"/>
    </row>
    <row r="22" spans="1:15" ht="57" customHeight="1">
      <c r="A22" s="309" t="s">
        <v>186</v>
      </c>
      <c r="B22" s="309"/>
      <c r="C22" s="309"/>
      <c r="D22" s="309"/>
      <c r="E22" s="12"/>
      <c r="F22" s="12"/>
      <c r="G22" s="12"/>
      <c r="H22" s="12"/>
      <c r="I22" s="12"/>
      <c r="J22" s="12"/>
      <c r="K22" s="12"/>
      <c r="L22" s="12"/>
      <c r="M22" s="12"/>
      <c r="N22" s="12"/>
      <c r="O22" s="12"/>
    </row>
    <row r="23" spans="1:15" ht="28.5" customHeight="1">
      <c r="A23" s="8"/>
    </row>
    <row r="24" spans="1:15" ht="18.75" customHeight="1">
      <c r="A24" s="687" t="s">
        <v>131</v>
      </c>
      <c r="B24" s="687"/>
      <c r="C24" s="687"/>
      <c r="D24" s="687"/>
      <c r="E24" s="12"/>
      <c r="F24" s="12"/>
      <c r="G24" s="12"/>
      <c r="H24" s="12"/>
      <c r="I24" s="12"/>
      <c r="J24" s="12"/>
      <c r="K24" s="12"/>
      <c r="L24" s="12"/>
      <c r="M24" s="12"/>
      <c r="N24" s="12"/>
      <c r="O24" s="12"/>
    </row>
    <row r="25" spans="1:15" ht="24.75" customHeight="1">
      <c r="A25" s="688" t="s">
        <v>132</v>
      </c>
      <c r="B25" s="688"/>
      <c r="C25" s="688"/>
      <c r="D25" s="688"/>
    </row>
    <row r="29" spans="1:15" ht="31.5" customHeight="1">
      <c r="A29" s="684" t="s">
        <v>111</v>
      </c>
      <c r="B29" s="259"/>
      <c r="C29" s="259"/>
      <c r="D29" s="259"/>
      <c r="E29" s="259"/>
      <c r="F29" s="259"/>
      <c r="G29" s="259"/>
      <c r="H29" s="259"/>
      <c r="I29" s="259"/>
      <c r="J29" s="259"/>
      <c r="K29" s="259"/>
      <c r="L29" s="259"/>
      <c r="M29" s="259"/>
      <c r="N29" s="259"/>
      <c r="O29" s="259"/>
    </row>
  </sheetData>
  <mergeCells count="12">
    <mergeCell ref="A29:O29"/>
    <mergeCell ref="A2:D2"/>
    <mergeCell ref="A20:D20"/>
    <mergeCell ref="A21:D21"/>
    <mergeCell ref="A22:D22"/>
    <mergeCell ref="A24:D24"/>
    <mergeCell ref="A25:D25"/>
    <mergeCell ref="B3:C3"/>
    <mergeCell ref="A4:A13"/>
    <mergeCell ref="A14:A15"/>
    <mergeCell ref="A16:A17"/>
    <mergeCell ref="A18:A19"/>
  </mergeCells>
  <phoneticPr fontId="40"/>
  <dataValidations count="1">
    <dataValidation type="list" allowBlank="1" showInputMessage="1" showErrorMessage="1" sqref="D4:D19">
      <formula1>"　,✓"</formula1>
    </dataValidation>
  </dataValidations>
  <pageMargins left="0.7" right="0.7" top="0.75" bottom="0.36" header="0.3" footer="0.22"/>
  <pageSetup paperSize="9" scale="81" orientation="portrait" r:id="rId1"/>
  <colBreaks count="1" manualBreakCount="1">
    <brk id="4"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7"/>
  <sheetViews>
    <sheetView view="pageBreakPreview" zoomScale="115" zoomScaleNormal="100" zoomScaleSheetLayoutView="115" workbookViewId="0"/>
  </sheetViews>
  <sheetFormatPr defaultRowHeight="13.5"/>
  <cols>
    <col min="1" max="1" width="12.125" style="40" customWidth="1"/>
    <col min="2" max="2" width="5.25" style="40" bestFit="1" customWidth="1"/>
    <col min="3" max="3" width="9" style="40"/>
    <col min="4" max="4" width="12.5" style="107" customWidth="1"/>
    <col min="5" max="5" width="19.375" style="107" customWidth="1"/>
    <col min="6" max="7" width="9" style="40"/>
    <col min="8" max="8" width="10.25" style="40" customWidth="1"/>
    <col min="9" max="9" width="10.875" style="108" customWidth="1"/>
    <col min="10" max="10" width="10.25" style="40" customWidth="1"/>
    <col min="11" max="15" width="9" style="40"/>
    <col min="16" max="16" width="35.125" style="40" bestFit="1" customWidth="1"/>
    <col min="17" max="17" width="20.75" style="40" bestFit="1" customWidth="1"/>
    <col min="18" max="20" width="9" style="40"/>
    <col min="21" max="21" width="22.25" style="40" bestFit="1" customWidth="1"/>
    <col min="22" max="16384" width="9" style="40"/>
  </cols>
  <sheetData>
    <row r="1" spans="1:21" ht="14.25" thickBot="1">
      <c r="A1" s="40" t="s">
        <v>262</v>
      </c>
      <c r="K1" s="206" t="str">
        <f ca="1">IF(M1=O1,"","事業区分又は事業番号が抜けている可能性があります")</f>
        <v/>
      </c>
      <c r="L1" s="109" t="s">
        <v>190</v>
      </c>
      <c r="M1" s="207">
        <f>SUM(M3:M88)</f>
        <v>0</v>
      </c>
      <c r="N1" s="208" t="s">
        <v>264</v>
      </c>
      <c r="O1" s="209">
        <f ca="1">SUM('様式第４号２(4)県民提案型 '!D17:AV17,'（未使用）様式第２号２(4)アクションプラン'!D17:BX17)</f>
        <v>0</v>
      </c>
      <c r="R1" s="204">
        <f>SUM(R3:R88)</f>
        <v>0</v>
      </c>
    </row>
    <row r="2" spans="1:21">
      <c r="A2" s="40" t="s">
        <v>191</v>
      </c>
      <c r="M2" s="110" t="str">
        <f>IF(M1&gt;5000000,"上限を超えています","")</f>
        <v/>
      </c>
      <c r="U2" s="111" t="s">
        <v>192</v>
      </c>
    </row>
    <row r="3" spans="1:21" ht="27">
      <c r="A3" s="135" t="s">
        <v>193</v>
      </c>
      <c r="B3" s="136" t="s">
        <v>194</v>
      </c>
      <c r="C3" s="135" t="s">
        <v>195</v>
      </c>
      <c r="D3" s="137" t="s">
        <v>196</v>
      </c>
      <c r="E3" s="137" t="s">
        <v>197</v>
      </c>
      <c r="F3" s="135" t="s">
        <v>198</v>
      </c>
      <c r="G3" s="135" t="s">
        <v>199</v>
      </c>
      <c r="H3" s="135" t="s">
        <v>200</v>
      </c>
      <c r="I3" s="138" t="s">
        <v>201</v>
      </c>
      <c r="J3" s="135" t="s">
        <v>202</v>
      </c>
      <c r="K3" s="135" t="s">
        <v>203</v>
      </c>
      <c r="L3" s="135" t="s">
        <v>204</v>
      </c>
      <c r="M3" s="135" t="s">
        <v>205</v>
      </c>
      <c r="N3" s="135" t="s">
        <v>206</v>
      </c>
      <c r="O3" s="135" t="s">
        <v>207</v>
      </c>
      <c r="P3" s="139" t="s">
        <v>208</v>
      </c>
      <c r="Q3" s="139" t="s">
        <v>209</v>
      </c>
      <c r="R3" s="140" t="s">
        <v>210</v>
      </c>
      <c r="U3" s="123" t="str">
        <f>'様式第４号２(4)県民提案型 '!E1</f>
        <v>団体の名称地域提案事業（県民提案型）</v>
      </c>
    </row>
    <row r="4" spans="1:21">
      <c r="A4" s="141"/>
      <c r="B4" s="142"/>
      <c r="C4" s="210" t="str">
        <f>IF('（参考）積算内訳表'!$A4="","",A$2)</f>
        <v/>
      </c>
      <c r="D4" s="212" t="s">
        <v>211</v>
      </c>
      <c r="E4" s="144"/>
      <c r="F4" s="142"/>
      <c r="G4" s="210" t="s">
        <v>212</v>
      </c>
      <c r="H4" s="213">
        <v>10000</v>
      </c>
      <c r="I4" s="145"/>
      <c r="J4" s="216">
        <f>IF(I4="",H4,I4)</f>
        <v>10000</v>
      </c>
      <c r="K4" s="213">
        <f>ROUNDDOWN(F4*J4,0)</f>
        <v>0</v>
      </c>
      <c r="L4" s="147">
        <v>0</v>
      </c>
      <c r="M4" s="216">
        <f>K4+L4</f>
        <v>0</v>
      </c>
      <c r="N4" s="148"/>
      <c r="O4" s="146">
        <f>MIN(M4:N4)</f>
        <v>0</v>
      </c>
      <c r="P4" s="143" t="str">
        <f>A4&amp;FIXED(B4,0)</f>
        <v>0</v>
      </c>
      <c r="Q4" s="149" t="str">
        <f>E4&amp;D4&amp;FIXED(F4,0)&amp;G4&amp;" "</f>
        <v xml:space="preserve">外部講師0人 </v>
      </c>
      <c r="R4" s="150">
        <f>O4</f>
        <v>0</v>
      </c>
      <c r="U4" s="111"/>
    </row>
    <row r="5" spans="1:21">
      <c r="A5" s="141"/>
      <c r="B5" s="142"/>
      <c r="C5" s="210" t="str">
        <f>IF('（参考）積算内訳表'!$A5="","",A$2)</f>
        <v/>
      </c>
      <c r="D5" s="152" t="s">
        <v>213</v>
      </c>
      <c r="E5" s="144"/>
      <c r="F5" s="142"/>
      <c r="G5" s="151" t="s">
        <v>212</v>
      </c>
      <c r="H5" s="213">
        <v>20000</v>
      </c>
      <c r="I5" s="145"/>
      <c r="J5" s="216">
        <f>IF(I5="",H5,I5)</f>
        <v>20000</v>
      </c>
      <c r="K5" s="213">
        <f>ROUNDDOWN(F5*J5,0)</f>
        <v>0</v>
      </c>
      <c r="L5" s="147">
        <v>0</v>
      </c>
      <c r="M5" s="216">
        <f>K5+L5</f>
        <v>0</v>
      </c>
      <c r="N5" s="155"/>
      <c r="O5" s="154">
        <f>MIN(M5:N5)</f>
        <v>0</v>
      </c>
      <c r="P5" s="151" t="str">
        <f>A5&amp;FIXED(B5,0)</f>
        <v>0</v>
      </c>
      <c r="Q5" s="156" t="str">
        <f>IF(M5=0,"",E5&amp;D5&amp;FIXED(F5,0)&amp;G5)</f>
        <v/>
      </c>
      <c r="R5" s="157">
        <f t="shared" ref="R5:R10" si="0">O5</f>
        <v>0</v>
      </c>
      <c r="U5" s="111"/>
    </row>
    <row r="6" spans="1:21" s="73" customFormat="1">
      <c r="A6" s="141"/>
      <c r="B6" s="142"/>
      <c r="C6" s="210" t="str">
        <f>IF('（参考）積算内訳表'!$A6="","",A$2)</f>
        <v/>
      </c>
      <c r="D6" s="161"/>
      <c r="E6" s="144"/>
      <c r="F6" s="142"/>
      <c r="G6" s="159"/>
      <c r="H6" s="213"/>
      <c r="I6" s="145"/>
      <c r="J6" s="216">
        <f t="shared" ref="J6:J9" si="1">IF(I6="",H6,I6)</f>
        <v>0</v>
      </c>
      <c r="K6" s="213">
        <f t="shared" ref="K6:K9" si="2">ROUNDDOWN(F6*J6,0)</f>
        <v>0</v>
      </c>
      <c r="L6" s="147">
        <v>0</v>
      </c>
      <c r="M6" s="216">
        <f t="shared" ref="M6:M9" si="3">K6+L6</f>
        <v>0</v>
      </c>
      <c r="N6" s="155"/>
      <c r="O6" s="154">
        <f t="shared" ref="O6:O9" si="4">MIN(M6:N6)</f>
        <v>0</v>
      </c>
      <c r="P6" s="151" t="str">
        <f t="shared" ref="P6:P9" si="5">A6&amp;FIXED(B6,0)</f>
        <v>0</v>
      </c>
      <c r="Q6" s="156" t="str">
        <f t="shared" ref="Q6:Q9" si="6">IF(M6=0,"",E6&amp;D6&amp;FIXED(F6,0)&amp;G6)</f>
        <v/>
      </c>
      <c r="R6" s="157">
        <f t="shared" ref="R6:R9" si="7">O6</f>
        <v>0</v>
      </c>
      <c r="U6" s="111"/>
    </row>
    <row r="7" spans="1:21" s="73" customFormat="1">
      <c r="A7" s="141"/>
      <c r="B7" s="142"/>
      <c r="C7" s="210" t="str">
        <f>IF('（参考）積算内訳表'!$A7="","",A$2)</f>
        <v/>
      </c>
      <c r="D7" s="161"/>
      <c r="E7" s="144"/>
      <c r="F7" s="142"/>
      <c r="G7" s="159"/>
      <c r="H7" s="213"/>
      <c r="I7" s="145"/>
      <c r="J7" s="216">
        <f t="shared" si="1"/>
        <v>0</v>
      </c>
      <c r="K7" s="213">
        <f t="shared" si="2"/>
        <v>0</v>
      </c>
      <c r="L7" s="147">
        <v>0</v>
      </c>
      <c r="M7" s="216">
        <f t="shared" si="3"/>
        <v>0</v>
      </c>
      <c r="N7" s="155"/>
      <c r="O7" s="154">
        <f t="shared" si="4"/>
        <v>0</v>
      </c>
      <c r="P7" s="151" t="str">
        <f t="shared" si="5"/>
        <v>0</v>
      </c>
      <c r="Q7" s="156" t="str">
        <f t="shared" si="6"/>
        <v/>
      </c>
      <c r="R7" s="157">
        <f t="shared" si="7"/>
        <v>0</v>
      </c>
      <c r="U7" s="111"/>
    </row>
    <row r="8" spans="1:21" s="73" customFormat="1">
      <c r="A8" s="141"/>
      <c r="B8" s="142"/>
      <c r="C8" s="210" t="str">
        <f>IF('（参考）積算内訳表'!$A8="","",A$2)</f>
        <v/>
      </c>
      <c r="D8" s="161"/>
      <c r="E8" s="144"/>
      <c r="F8" s="142"/>
      <c r="G8" s="159"/>
      <c r="H8" s="215"/>
      <c r="I8" s="145"/>
      <c r="J8" s="216">
        <f t="shared" si="1"/>
        <v>0</v>
      </c>
      <c r="K8" s="213">
        <f t="shared" si="2"/>
        <v>0</v>
      </c>
      <c r="L8" s="147">
        <v>0</v>
      </c>
      <c r="M8" s="216">
        <f t="shared" si="3"/>
        <v>0</v>
      </c>
      <c r="N8" s="155"/>
      <c r="O8" s="154">
        <f t="shared" si="4"/>
        <v>0</v>
      </c>
      <c r="P8" s="151" t="str">
        <f t="shared" si="5"/>
        <v>0</v>
      </c>
      <c r="Q8" s="156" t="str">
        <f t="shared" si="6"/>
        <v/>
      </c>
      <c r="R8" s="157">
        <f t="shared" si="7"/>
        <v>0</v>
      </c>
      <c r="U8" s="111"/>
    </row>
    <row r="9" spans="1:21" s="73" customFormat="1">
      <c r="A9" s="141"/>
      <c r="B9" s="142"/>
      <c r="C9" s="210" t="str">
        <f>IF('（参考）積算内訳表'!$A9="","",A$2)</f>
        <v/>
      </c>
      <c r="D9" s="161"/>
      <c r="E9" s="144"/>
      <c r="F9" s="142"/>
      <c r="G9" s="159"/>
      <c r="H9" s="215"/>
      <c r="I9" s="145"/>
      <c r="J9" s="216">
        <f t="shared" si="1"/>
        <v>0</v>
      </c>
      <c r="K9" s="213">
        <f t="shared" si="2"/>
        <v>0</v>
      </c>
      <c r="L9" s="147">
        <v>0</v>
      </c>
      <c r="M9" s="216">
        <f t="shared" si="3"/>
        <v>0</v>
      </c>
      <c r="N9" s="155"/>
      <c r="O9" s="154">
        <f t="shared" si="4"/>
        <v>0</v>
      </c>
      <c r="P9" s="151" t="str">
        <f t="shared" si="5"/>
        <v>0</v>
      </c>
      <c r="Q9" s="156" t="str">
        <f t="shared" si="6"/>
        <v/>
      </c>
      <c r="R9" s="157">
        <f t="shared" si="7"/>
        <v>0</v>
      </c>
      <c r="U9" s="111"/>
    </row>
    <row r="10" spans="1:21">
      <c r="A10" s="158"/>
      <c r="B10" s="159"/>
      <c r="C10" s="211" t="str">
        <f>IF('（参考）積算内訳表'!$A10="","",A$2)</f>
        <v/>
      </c>
      <c r="D10" s="161"/>
      <c r="E10" s="161"/>
      <c r="F10" s="159"/>
      <c r="G10" s="159"/>
      <c r="H10" s="215"/>
      <c r="I10" s="162"/>
      <c r="J10" s="217">
        <f>IF(I10="",H10,I10)</f>
        <v>0</v>
      </c>
      <c r="K10" s="218">
        <f>ROUNDDOWN(F10*J10,0)</f>
        <v>0</v>
      </c>
      <c r="L10" s="164">
        <v>0</v>
      </c>
      <c r="M10" s="217">
        <f>K10+L10</f>
        <v>0</v>
      </c>
      <c r="N10" s="165"/>
      <c r="O10" s="163">
        <f>MIN(M10:N10)</f>
        <v>0</v>
      </c>
      <c r="P10" s="160" t="str">
        <f>A10&amp;FIXED(B10,0)</f>
        <v>0</v>
      </c>
      <c r="Q10" s="166" t="str">
        <f>IF(M10=0,"",E10&amp;D10&amp;FIXED(F10,0)&amp;G10)</f>
        <v/>
      </c>
      <c r="R10" s="133">
        <f t="shared" si="0"/>
        <v>0</v>
      </c>
    </row>
    <row r="12" spans="1:21">
      <c r="A12" s="40" t="s">
        <v>214</v>
      </c>
    </row>
    <row r="13" spans="1:21" ht="27">
      <c r="A13" s="135" t="s">
        <v>193</v>
      </c>
      <c r="B13" s="136" t="s">
        <v>194</v>
      </c>
      <c r="C13" s="135" t="s">
        <v>195</v>
      </c>
      <c r="D13" s="137" t="s">
        <v>196</v>
      </c>
      <c r="E13" s="137" t="s">
        <v>197</v>
      </c>
      <c r="F13" s="135" t="s">
        <v>198</v>
      </c>
      <c r="G13" s="135" t="s">
        <v>199</v>
      </c>
      <c r="H13" s="135" t="s">
        <v>200</v>
      </c>
      <c r="I13" s="138" t="s">
        <v>201</v>
      </c>
      <c r="J13" s="135" t="s">
        <v>202</v>
      </c>
      <c r="K13" s="135" t="s">
        <v>203</v>
      </c>
      <c r="L13" s="135" t="s">
        <v>204</v>
      </c>
      <c r="M13" s="135" t="s">
        <v>205</v>
      </c>
      <c r="N13" s="135" t="s">
        <v>206</v>
      </c>
      <c r="O13" s="135" t="s">
        <v>207</v>
      </c>
      <c r="P13" s="139" t="s">
        <v>208</v>
      </c>
      <c r="Q13" s="139" t="s">
        <v>209</v>
      </c>
      <c r="R13" s="140" t="s">
        <v>210</v>
      </c>
    </row>
    <row r="14" spans="1:21">
      <c r="A14" s="141"/>
      <c r="B14" s="142"/>
      <c r="C14" s="210" t="str">
        <f>IF('（参考）積算内訳表'!$A14="","",A$12)</f>
        <v/>
      </c>
      <c r="D14" s="161"/>
      <c r="E14" s="144"/>
      <c r="F14" s="142"/>
      <c r="G14" s="210" t="s">
        <v>215</v>
      </c>
      <c r="H14" s="213">
        <v>37</v>
      </c>
      <c r="I14" s="145"/>
      <c r="J14" s="216">
        <f t="shared" ref="J14:J16" si="8">IF(I14="",H14,I14)</f>
        <v>37</v>
      </c>
      <c r="K14" s="213">
        <f>ROUNDDOWN(F14*J14,0)</f>
        <v>0</v>
      </c>
      <c r="L14" s="147">
        <v>0</v>
      </c>
      <c r="M14" s="216">
        <f>K14+L14</f>
        <v>0</v>
      </c>
      <c r="N14" s="148"/>
      <c r="O14" s="146">
        <f>MIN(M14:N14)</f>
        <v>0</v>
      </c>
      <c r="P14" s="143" t="str">
        <f>A14&amp;FIXED(B14,0)</f>
        <v>0</v>
      </c>
      <c r="Q14" s="149" t="str">
        <f>E14&amp;D14&amp;FIXED(F14,0)&amp;G14&amp;" "</f>
        <v xml:space="preserve">0km </v>
      </c>
      <c r="R14" s="150">
        <f>O14</f>
        <v>0</v>
      </c>
    </row>
    <row r="15" spans="1:21">
      <c r="A15" s="141"/>
      <c r="B15" s="142"/>
      <c r="C15" s="210" t="str">
        <f>IF('（参考）積算内訳表'!$A15="","",A$12)</f>
        <v/>
      </c>
      <c r="D15" s="161"/>
      <c r="E15" s="161"/>
      <c r="F15" s="159"/>
      <c r="G15" s="159"/>
      <c r="H15" s="153"/>
      <c r="I15" s="145"/>
      <c r="J15" s="216">
        <f t="shared" si="8"/>
        <v>0</v>
      </c>
      <c r="K15" s="213">
        <f>ROUNDDOWN(F15*J15,0)</f>
        <v>0</v>
      </c>
      <c r="L15" s="147">
        <v>0</v>
      </c>
      <c r="M15" s="216">
        <f>K15+L15</f>
        <v>0</v>
      </c>
      <c r="N15" s="155"/>
      <c r="O15" s="154">
        <f>MIN(M15:N15)</f>
        <v>0</v>
      </c>
      <c r="P15" s="151" t="str">
        <f>A15&amp;FIXED(B15,0)</f>
        <v>0</v>
      </c>
      <c r="Q15" s="156" t="str">
        <f>IF(M15=0,"",E15&amp;D15&amp;FIXED(F15,0)&amp;G15)</f>
        <v/>
      </c>
      <c r="R15" s="157">
        <f t="shared" ref="R15:R16" si="9">O15</f>
        <v>0</v>
      </c>
    </row>
    <row r="16" spans="1:21">
      <c r="A16" s="158"/>
      <c r="B16" s="159"/>
      <c r="C16" s="211" t="str">
        <f>IF('（参考）積算内訳表'!$A16="","",A$12)</f>
        <v/>
      </c>
      <c r="D16" s="161"/>
      <c r="E16" s="161"/>
      <c r="F16" s="159"/>
      <c r="G16" s="159"/>
      <c r="H16" s="215"/>
      <c r="I16" s="162"/>
      <c r="J16" s="217">
        <f t="shared" si="8"/>
        <v>0</v>
      </c>
      <c r="K16" s="218">
        <f>ROUNDDOWN(F16*J16,0)</f>
        <v>0</v>
      </c>
      <c r="L16" s="164">
        <v>0</v>
      </c>
      <c r="M16" s="217">
        <f>K16+L16</f>
        <v>0</v>
      </c>
      <c r="N16" s="165"/>
      <c r="O16" s="163">
        <f>MIN(M16:N16)</f>
        <v>0</v>
      </c>
      <c r="P16" s="160" t="str">
        <f>A16&amp;FIXED(B16,0)</f>
        <v>0</v>
      </c>
      <c r="Q16" s="166" t="str">
        <f>IF(M16=0,"",E16&amp;D16&amp;FIXED(F16,0)&amp;G16)</f>
        <v/>
      </c>
      <c r="R16" s="133">
        <f t="shared" si="9"/>
        <v>0</v>
      </c>
    </row>
    <row r="18" spans="1:18">
      <c r="A18" s="40" t="s">
        <v>216</v>
      </c>
      <c r="B18" s="2" t="s">
        <v>217</v>
      </c>
      <c r="C18" s="40" t="s">
        <v>218</v>
      </c>
      <c r="D18" s="107" t="s">
        <v>219</v>
      </c>
      <c r="I18" s="112" t="str">
        <f>IF(MAX('（参考）積算内訳表'!$I$20:$I$28)&gt;50000,"単価が５万円を超えているものがあります","")</f>
        <v/>
      </c>
    </row>
    <row r="19" spans="1:18" ht="27">
      <c r="A19" s="135" t="s">
        <v>193</v>
      </c>
      <c r="B19" s="136" t="s">
        <v>194</v>
      </c>
      <c r="C19" s="135" t="s">
        <v>195</v>
      </c>
      <c r="D19" s="137" t="s">
        <v>196</v>
      </c>
      <c r="E19" s="137" t="s">
        <v>197</v>
      </c>
      <c r="F19" s="135" t="s">
        <v>198</v>
      </c>
      <c r="G19" s="135" t="s">
        <v>199</v>
      </c>
      <c r="H19" s="135" t="s">
        <v>200</v>
      </c>
      <c r="I19" s="138" t="s">
        <v>201</v>
      </c>
      <c r="J19" s="135" t="s">
        <v>202</v>
      </c>
      <c r="K19" s="135" t="s">
        <v>203</v>
      </c>
      <c r="L19" s="135" t="s">
        <v>204</v>
      </c>
      <c r="M19" s="135" t="s">
        <v>205</v>
      </c>
      <c r="N19" s="135" t="s">
        <v>206</v>
      </c>
      <c r="O19" s="135" t="s">
        <v>207</v>
      </c>
      <c r="P19" s="139" t="s">
        <v>208</v>
      </c>
      <c r="Q19" s="139" t="s">
        <v>209</v>
      </c>
      <c r="R19" s="140" t="s">
        <v>210</v>
      </c>
    </row>
    <row r="20" spans="1:18">
      <c r="A20" s="141"/>
      <c r="B20" s="142"/>
      <c r="C20" s="210" t="str">
        <f>IF('（参考）積算内訳表'!$A20="","",C$18)</f>
        <v/>
      </c>
      <c r="D20" s="212" t="s">
        <v>220</v>
      </c>
      <c r="E20" s="212" t="s">
        <v>221</v>
      </c>
      <c r="F20" s="142"/>
      <c r="G20" s="210" t="s">
        <v>222</v>
      </c>
      <c r="H20" s="213">
        <v>9350</v>
      </c>
      <c r="I20" s="145"/>
      <c r="J20" s="216">
        <f t="shared" ref="J20:J28" si="10">IF(I20="",H20,I20)</f>
        <v>9350</v>
      </c>
      <c r="K20" s="213">
        <f>ROUNDDOWN(F20*J20,0)</f>
        <v>0</v>
      </c>
      <c r="L20" s="147">
        <v>0</v>
      </c>
      <c r="M20" s="216">
        <f>K20+L20</f>
        <v>0</v>
      </c>
      <c r="N20" s="148"/>
      <c r="O20" s="146">
        <f>MIN(M20:N20)</f>
        <v>0</v>
      </c>
      <c r="P20" s="143" t="str">
        <f>A20&amp;FIXED(B20,0)</f>
        <v>0</v>
      </c>
      <c r="Q20" s="149" t="str">
        <f>E20&amp;D20&amp;FIXED(F20,0)&amp;G20&amp;" "</f>
        <v xml:space="preserve">税普及啓発用（600㎜×200㎜×10㎜）木製プレートL0枚 </v>
      </c>
      <c r="R20" s="150">
        <f>O20</f>
        <v>0</v>
      </c>
    </row>
    <row r="21" spans="1:18">
      <c r="A21" s="141"/>
      <c r="B21" s="142"/>
      <c r="C21" s="210" t="str">
        <f>IF('（参考）積算内訳表'!$A21="","",C$18)</f>
        <v/>
      </c>
      <c r="D21" s="212" t="s">
        <v>223</v>
      </c>
      <c r="E21" s="212" t="s">
        <v>224</v>
      </c>
      <c r="F21" s="142"/>
      <c r="G21" s="210" t="s">
        <v>222</v>
      </c>
      <c r="H21" s="213">
        <v>6050</v>
      </c>
      <c r="I21" s="167"/>
      <c r="J21" s="216">
        <f t="shared" si="10"/>
        <v>6050</v>
      </c>
      <c r="K21" s="213">
        <f t="shared" ref="K21:K26" si="11">ROUNDDOWN(F21*J21,0)</f>
        <v>0</v>
      </c>
      <c r="L21" s="147">
        <v>0</v>
      </c>
      <c r="M21" s="216">
        <f t="shared" ref="M21:M26" si="12">K21+L21</f>
        <v>0</v>
      </c>
      <c r="N21" s="155"/>
      <c r="O21" s="154">
        <f t="shared" ref="O21:O26" si="13">MIN(M21:N21)</f>
        <v>0</v>
      </c>
      <c r="P21" s="151" t="str">
        <f t="shared" ref="P21:P26" si="14">A21&amp;FIXED(B21,0)</f>
        <v>0</v>
      </c>
      <c r="Q21" s="156" t="str">
        <f t="shared" ref="Q21:Q26" si="15">E21&amp;D21&amp;FIXED(F21,0)&amp;G21&amp;" "</f>
        <v xml:space="preserve">税普及啓発用（450㎜×150㎜×10㎜）木製プレートM0枚 </v>
      </c>
      <c r="R21" s="157">
        <f t="shared" ref="R21:R27" si="16">O21</f>
        <v>0</v>
      </c>
    </row>
    <row r="22" spans="1:18">
      <c r="A22" s="141"/>
      <c r="B22" s="142"/>
      <c r="C22" s="210" t="str">
        <f>IF('（参考）積算内訳表'!$A22="","",C$18)</f>
        <v/>
      </c>
      <c r="D22" s="212" t="s">
        <v>225</v>
      </c>
      <c r="E22" s="212" t="s">
        <v>226</v>
      </c>
      <c r="F22" s="142"/>
      <c r="G22" s="210" t="s">
        <v>222</v>
      </c>
      <c r="H22" s="213">
        <v>3740</v>
      </c>
      <c r="I22" s="167"/>
      <c r="J22" s="216">
        <f t="shared" si="10"/>
        <v>3740</v>
      </c>
      <c r="K22" s="213">
        <f t="shared" si="11"/>
        <v>0</v>
      </c>
      <c r="L22" s="147">
        <v>0</v>
      </c>
      <c r="M22" s="216">
        <f t="shared" si="12"/>
        <v>0</v>
      </c>
      <c r="N22" s="148"/>
      <c r="O22" s="146">
        <f t="shared" si="13"/>
        <v>0</v>
      </c>
      <c r="P22" s="143" t="str">
        <f t="shared" si="14"/>
        <v>0</v>
      </c>
      <c r="Q22" s="149" t="str">
        <f t="shared" si="15"/>
        <v xml:space="preserve">税普及啓発用（240㎜×90㎜×10㎜）木製プレートS0枚 </v>
      </c>
      <c r="R22" s="150">
        <f t="shared" si="16"/>
        <v>0</v>
      </c>
    </row>
    <row r="23" spans="1:18">
      <c r="A23" s="141"/>
      <c r="B23" s="142"/>
      <c r="C23" s="210" t="str">
        <f>IF('（参考）積算内訳表'!$A23="","",C$18)</f>
        <v/>
      </c>
      <c r="D23" s="212" t="s">
        <v>248</v>
      </c>
      <c r="E23" s="212" t="s">
        <v>249</v>
      </c>
      <c r="F23" s="142"/>
      <c r="G23" s="210" t="s">
        <v>250</v>
      </c>
      <c r="H23" s="213">
        <v>2000</v>
      </c>
      <c r="I23" s="167"/>
      <c r="J23" s="216">
        <f t="shared" si="10"/>
        <v>2000</v>
      </c>
      <c r="K23" s="213">
        <f t="shared" si="11"/>
        <v>0</v>
      </c>
      <c r="L23" s="147">
        <v>0</v>
      </c>
      <c r="M23" s="216">
        <f t="shared" si="12"/>
        <v>0</v>
      </c>
      <c r="N23" s="155"/>
      <c r="O23" s="154">
        <f t="shared" si="13"/>
        <v>0</v>
      </c>
      <c r="P23" s="151" t="str">
        <f t="shared" si="14"/>
        <v>0</v>
      </c>
      <c r="Q23" s="156" t="str">
        <f t="shared" si="15"/>
        <v xml:space="preserve">（幟、ポール）やまがた緑環境税幟旗0組 </v>
      </c>
      <c r="R23" s="157">
        <f t="shared" si="16"/>
        <v>0</v>
      </c>
    </row>
    <row r="24" spans="1:18">
      <c r="A24" s="141"/>
      <c r="B24" s="142"/>
      <c r="C24" s="210" t="str">
        <f>IF('（参考）積算内訳表'!$A24="","",C$18)</f>
        <v/>
      </c>
      <c r="D24" s="168"/>
      <c r="E24" s="168"/>
      <c r="F24" s="142"/>
      <c r="G24" s="169"/>
      <c r="H24" s="214"/>
      <c r="I24" s="167"/>
      <c r="J24" s="216">
        <f t="shared" si="10"/>
        <v>0</v>
      </c>
      <c r="K24" s="213">
        <f t="shared" si="11"/>
        <v>0</v>
      </c>
      <c r="L24" s="147">
        <v>0</v>
      </c>
      <c r="M24" s="216">
        <f t="shared" si="12"/>
        <v>0</v>
      </c>
      <c r="N24" s="148"/>
      <c r="O24" s="146">
        <f t="shared" si="13"/>
        <v>0</v>
      </c>
      <c r="P24" s="143" t="str">
        <f t="shared" si="14"/>
        <v>0</v>
      </c>
      <c r="Q24" s="149" t="str">
        <f t="shared" si="15"/>
        <v xml:space="preserve">0 </v>
      </c>
      <c r="R24" s="150">
        <f t="shared" si="16"/>
        <v>0</v>
      </c>
    </row>
    <row r="25" spans="1:18">
      <c r="A25" s="141"/>
      <c r="B25" s="142"/>
      <c r="C25" s="210" t="str">
        <f>IF('（参考）積算内訳表'!$A25="","",C$18)</f>
        <v/>
      </c>
      <c r="D25" s="168"/>
      <c r="E25" s="168"/>
      <c r="F25" s="142"/>
      <c r="G25" s="169"/>
      <c r="H25" s="214"/>
      <c r="I25" s="167"/>
      <c r="J25" s="216">
        <f t="shared" si="10"/>
        <v>0</v>
      </c>
      <c r="K25" s="213">
        <f t="shared" si="11"/>
        <v>0</v>
      </c>
      <c r="L25" s="147">
        <v>0</v>
      </c>
      <c r="M25" s="216">
        <f t="shared" si="12"/>
        <v>0</v>
      </c>
      <c r="N25" s="155"/>
      <c r="O25" s="154">
        <f t="shared" si="13"/>
        <v>0</v>
      </c>
      <c r="P25" s="151" t="str">
        <f t="shared" si="14"/>
        <v>0</v>
      </c>
      <c r="Q25" s="156" t="str">
        <f t="shared" si="15"/>
        <v xml:space="preserve">0 </v>
      </c>
      <c r="R25" s="157">
        <f t="shared" si="16"/>
        <v>0</v>
      </c>
    </row>
    <row r="26" spans="1:18">
      <c r="A26" s="141"/>
      <c r="B26" s="142"/>
      <c r="C26" s="210" t="str">
        <f>IF('（参考）積算内訳表'!$A26="","",C$18)</f>
        <v/>
      </c>
      <c r="D26" s="168"/>
      <c r="E26" s="168"/>
      <c r="F26" s="142"/>
      <c r="G26" s="169"/>
      <c r="H26" s="214"/>
      <c r="I26" s="167"/>
      <c r="J26" s="216">
        <f t="shared" si="10"/>
        <v>0</v>
      </c>
      <c r="K26" s="213">
        <f t="shared" si="11"/>
        <v>0</v>
      </c>
      <c r="L26" s="147">
        <v>0</v>
      </c>
      <c r="M26" s="216">
        <f t="shared" si="12"/>
        <v>0</v>
      </c>
      <c r="N26" s="148"/>
      <c r="O26" s="146">
        <f t="shared" si="13"/>
        <v>0</v>
      </c>
      <c r="P26" s="143" t="str">
        <f t="shared" si="14"/>
        <v>0</v>
      </c>
      <c r="Q26" s="149" t="str">
        <f t="shared" si="15"/>
        <v xml:space="preserve">0 </v>
      </c>
      <c r="R26" s="150">
        <f t="shared" si="16"/>
        <v>0</v>
      </c>
    </row>
    <row r="27" spans="1:18">
      <c r="A27" s="141"/>
      <c r="B27" s="142"/>
      <c r="C27" s="210" t="str">
        <f>IF('（参考）積算内訳表'!$A27="","",C$18)</f>
        <v/>
      </c>
      <c r="D27" s="144"/>
      <c r="E27" s="144"/>
      <c r="F27" s="142"/>
      <c r="G27" s="169"/>
      <c r="H27" s="214"/>
      <c r="I27" s="145"/>
      <c r="J27" s="216">
        <f t="shared" si="10"/>
        <v>0</v>
      </c>
      <c r="K27" s="213">
        <f>ROUNDDOWN(F27*J27,0)</f>
        <v>0</v>
      </c>
      <c r="L27" s="147">
        <v>0</v>
      </c>
      <c r="M27" s="216">
        <f>K27+L27</f>
        <v>0</v>
      </c>
      <c r="N27" s="155"/>
      <c r="O27" s="154">
        <f>MIN(M27:N27)</f>
        <v>0</v>
      </c>
      <c r="P27" s="151" t="str">
        <f>A27&amp;FIXED(B27,0)</f>
        <v>0</v>
      </c>
      <c r="Q27" s="156" t="str">
        <f>IF(M27=0,"",E27&amp;D27&amp;FIXED(F27,0)&amp;G27)</f>
        <v/>
      </c>
      <c r="R27" s="157">
        <f t="shared" si="16"/>
        <v>0</v>
      </c>
    </row>
    <row r="28" spans="1:18">
      <c r="A28" s="158"/>
      <c r="B28" s="159"/>
      <c r="C28" s="211" t="str">
        <f>IF('（参考）積算内訳表'!$A28="","",C$18)</f>
        <v/>
      </c>
      <c r="D28" s="161"/>
      <c r="E28" s="161"/>
      <c r="F28" s="159"/>
      <c r="G28" s="159"/>
      <c r="H28" s="215"/>
      <c r="I28" s="162"/>
      <c r="J28" s="217">
        <f t="shared" si="10"/>
        <v>0</v>
      </c>
      <c r="K28" s="218">
        <f>ROUNDDOWN(F28*J28,0)</f>
        <v>0</v>
      </c>
      <c r="L28" s="164">
        <v>0</v>
      </c>
      <c r="M28" s="217">
        <f>K28+L28</f>
        <v>0</v>
      </c>
      <c r="N28" s="165"/>
      <c r="O28" s="163">
        <f>MIN(M28:N28)</f>
        <v>0</v>
      </c>
      <c r="P28" s="160" t="str">
        <f>A28&amp;FIXED(B28,0)</f>
        <v>0</v>
      </c>
      <c r="Q28" s="166" t="str">
        <f>E28&amp;D28&amp;FIXED(F28,0)&amp;G28&amp;" "</f>
        <v xml:space="preserve">0 </v>
      </c>
      <c r="R28" s="133">
        <f>O28</f>
        <v>0</v>
      </c>
    </row>
    <row r="30" spans="1:18">
      <c r="A30" s="40" t="s">
        <v>216</v>
      </c>
      <c r="B30" s="2" t="s">
        <v>217</v>
      </c>
      <c r="C30" s="40" t="s">
        <v>227</v>
      </c>
      <c r="D30" s="107" t="s">
        <v>219</v>
      </c>
      <c r="I30" s="176" t="s">
        <v>334</v>
      </c>
    </row>
    <row r="31" spans="1:18" ht="27">
      <c r="A31" s="135" t="s">
        <v>193</v>
      </c>
      <c r="B31" s="136" t="s">
        <v>194</v>
      </c>
      <c r="C31" s="135" t="s">
        <v>195</v>
      </c>
      <c r="D31" s="137" t="s">
        <v>196</v>
      </c>
      <c r="E31" s="137" t="s">
        <v>197</v>
      </c>
      <c r="F31" s="135" t="s">
        <v>198</v>
      </c>
      <c r="G31" s="135" t="s">
        <v>199</v>
      </c>
      <c r="H31" s="135" t="s">
        <v>200</v>
      </c>
      <c r="I31" s="138" t="s">
        <v>257</v>
      </c>
      <c r="J31" s="135" t="s">
        <v>202</v>
      </c>
      <c r="K31" s="135" t="s">
        <v>203</v>
      </c>
      <c r="L31" s="135" t="s">
        <v>204</v>
      </c>
      <c r="M31" s="135" t="s">
        <v>205</v>
      </c>
      <c r="N31" s="135" t="s">
        <v>206</v>
      </c>
      <c r="O31" s="135" t="s">
        <v>207</v>
      </c>
      <c r="P31" s="139" t="s">
        <v>208</v>
      </c>
      <c r="Q31" s="139" t="s">
        <v>209</v>
      </c>
      <c r="R31" s="140" t="s">
        <v>210</v>
      </c>
    </row>
    <row r="32" spans="1:18">
      <c r="A32" s="141"/>
      <c r="B32" s="142"/>
      <c r="C32" s="210" t="str">
        <f>IF('（参考）積算内訳表'!$A32="","",C$30)</f>
        <v/>
      </c>
      <c r="D32" s="144"/>
      <c r="E32" s="144"/>
      <c r="F32" s="142"/>
      <c r="G32" s="169"/>
      <c r="H32" s="170"/>
      <c r="I32" s="145"/>
      <c r="J32" s="216">
        <f t="shared" ref="J32:J37" si="17">IF(I32="",H32,I32)</f>
        <v>0</v>
      </c>
      <c r="K32" s="213">
        <f>ROUNDDOWN(F32*J32,0)</f>
        <v>0</v>
      </c>
      <c r="L32" s="147">
        <v>0</v>
      </c>
      <c r="M32" s="216">
        <f>K32+L32</f>
        <v>0</v>
      </c>
      <c r="N32" s="148"/>
      <c r="O32" s="146">
        <f>MIN(M32:N32)</f>
        <v>0</v>
      </c>
      <c r="P32" s="143" t="str">
        <f>A32&amp;FIXED(B32,0)</f>
        <v>0</v>
      </c>
      <c r="Q32" s="149" t="str">
        <f>E32&amp;D32&amp;FIXED(F32,0)&amp;G32&amp;" "</f>
        <v xml:space="preserve">0 </v>
      </c>
      <c r="R32" s="150">
        <f>O32</f>
        <v>0</v>
      </c>
    </row>
    <row r="33" spans="1:18">
      <c r="A33" s="141"/>
      <c r="B33" s="142"/>
      <c r="C33" s="210" t="str">
        <f>IF('（参考）積算内訳表'!$A33="","",C$30)</f>
        <v/>
      </c>
      <c r="D33" s="144"/>
      <c r="E33" s="144"/>
      <c r="F33" s="142"/>
      <c r="G33" s="169"/>
      <c r="H33" s="170"/>
      <c r="I33" s="145"/>
      <c r="J33" s="216">
        <f t="shared" si="17"/>
        <v>0</v>
      </c>
      <c r="K33" s="213">
        <f>ROUNDDOWN(F33*J33,0)</f>
        <v>0</v>
      </c>
      <c r="L33" s="147">
        <v>0</v>
      </c>
      <c r="M33" s="216">
        <f>K33+L33</f>
        <v>0</v>
      </c>
      <c r="N33" s="155"/>
      <c r="O33" s="154">
        <f>MIN(M33:N33)</f>
        <v>0</v>
      </c>
      <c r="P33" s="151" t="str">
        <f>A33&amp;FIXED(B33,0)</f>
        <v>0</v>
      </c>
      <c r="Q33" s="156" t="str">
        <f>IF(M33=0,"",E33&amp;D33&amp;FIXED(F33,0)&amp;G33)</f>
        <v/>
      </c>
      <c r="R33" s="157">
        <f t="shared" ref="R33:R37" si="18">O33</f>
        <v>0</v>
      </c>
    </row>
    <row r="34" spans="1:18" s="73" customFormat="1">
      <c r="A34" s="141"/>
      <c r="B34" s="142"/>
      <c r="C34" s="210" t="str">
        <f>IF('（参考）積算内訳表'!$A34="","",C$30)</f>
        <v/>
      </c>
      <c r="D34" s="144"/>
      <c r="E34" s="144"/>
      <c r="F34" s="142"/>
      <c r="G34" s="169"/>
      <c r="H34" s="170"/>
      <c r="I34" s="145"/>
      <c r="J34" s="216">
        <f t="shared" ref="J34:J36" si="19">IF(I34="",H34,I34)</f>
        <v>0</v>
      </c>
      <c r="K34" s="213">
        <f t="shared" ref="K34:K36" si="20">ROUNDDOWN(F34*J34,0)</f>
        <v>0</v>
      </c>
      <c r="L34" s="147">
        <v>0</v>
      </c>
      <c r="M34" s="216">
        <f t="shared" ref="M34:M36" si="21">K34+L34</f>
        <v>0</v>
      </c>
      <c r="N34" s="155"/>
      <c r="O34" s="154">
        <f t="shared" ref="O34:O36" si="22">MIN(M34:N34)</f>
        <v>0</v>
      </c>
      <c r="P34" s="151" t="str">
        <f t="shared" ref="P34:P36" si="23">A34&amp;FIXED(B34,0)</f>
        <v>0</v>
      </c>
      <c r="Q34" s="156" t="str">
        <f t="shared" ref="Q34:Q36" si="24">IF(M34=0,"",E34&amp;D34&amp;FIXED(F34,0)&amp;G34)</f>
        <v/>
      </c>
      <c r="R34" s="157">
        <f t="shared" ref="R34:R36" si="25">O34</f>
        <v>0</v>
      </c>
    </row>
    <row r="35" spans="1:18" s="73" customFormat="1">
      <c r="A35" s="141"/>
      <c r="B35" s="142"/>
      <c r="C35" s="210" t="str">
        <f>IF('（参考）積算内訳表'!$A35="","",C$30)</f>
        <v/>
      </c>
      <c r="D35" s="144"/>
      <c r="E35" s="144"/>
      <c r="F35" s="142"/>
      <c r="G35" s="169"/>
      <c r="H35" s="170"/>
      <c r="I35" s="145"/>
      <c r="J35" s="216">
        <f t="shared" si="19"/>
        <v>0</v>
      </c>
      <c r="K35" s="213">
        <f t="shared" si="20"/>
        <v>0</v>
      </c>
      <c r="L35" s="147">
        <v>0</v>
      </c>
      <c r="M35" s="216">
        <f t="shared" si="21"/>
        <v>0</v>
      </c>
      <c r="N35" s="155"/>
      <c r="O35" s="154">
        <f t="shared" si="22"/>
        <v>0</v>
      </c>
      <c r="P35" s="151" t="str">
        <f t="shared" si="23"/>
        <v>0</v>
      </c>
      <c r="Q35" s="156" t="str">
        <f t="shared" si="24"/>
        <v/>
      </c>
      <c r="R35" s="157">
        <f t="shared" si="25"/>
        <v>0</v>
      </c>
    </row>
    <row r="36" spans="1:18" s="73" customFormat="1">
      <c r="A36" s="141"/>
      <c r="B36" s="142"/>
      <c r="C36" s="210" t="str">
        <f>IF('（参考）積算内訳表'!$A36="","",C$30)</f>
        <v/>
      </c>
      <c r="D36" s="144"/>
      <c r="E36" s="144"/>
      <c r="F36" s="142"/>
      <c r="G36" s="169"/>
      <c r="H36" s="170"/>
      <c r="I36" s="145"/>
      <c r="J36" s="216">
        <f t="shared" si="19"/>
        <v>0</v>
      </c>
      <c r="K36" s="213">
        <f t="shared" si="20"/>
        <v>0</v>
      </c>
      <c r="L36" s="147">
        <v>0</v>
      </c>
      <c r="M36" s="216">
        <f t="shared" si="21"/>
        <v>0</v>
      </c>
      <c r="N36" s="155"/>
      <c r="O36" s="154">
        <f t="shared" si="22"/>
        <v>0</v>
      </c>
      <c r="P36" s="151" t="str">
        <f t="shared" si="23"/>
        <v>0</v>
      </c>
      <c r="Q36" s="156" t="str">
        <f t="shared" si="24"/>
        <v/>
      </c>
      <c r="R36" s="157">
        <f t="shared" si="25"/>
        <v>0</v>
      </c>
    </row>
    <row r="37" spans="1:18">
      <c r="A37" s="158"/>
      <c r="B37" s="159"/>
      <c r="C37" s="211" t="str">
        <f>IF('（参考）積算内訳表'!$A37="","",C$30)</f>
        <v/>
      </c>
      <c r="D37" s="161"/>
      <c r="E37" s="161"/>
      <c r="F37" s="159"/>
      <c r="G37" s="159"/>
      <c r="H37" s="215"/>
      <c r="I37" s="162"/>
      <c r="J37" s="217">
        <f t="shared" si="17"/>
        <v>0</v>
      </c>
      <c r="K37" s="218">
        <f>ROUNDDOWN(F37*J37,0)</f>
        <v>0</v>
      </c>
      <c r="L37" s="164">
        <v>0</v>
      </c>
      <c r="M37" s="217">
        <f>K37+L37</f>
        <v>0</v>
      </c>
      <c r="N37" s="165"/>
      <c r="O37" s="163">
        <f>MIN(M37:N37)</f>
        <v>0</v>
      </c>
      <c r="P37" s="160" t="str">
        <f>A37&amp;FIXED(B37,0)</f>
        <v>0</v>
      </c>
      <c r="Q37" s="166" t="str">
        <f>IF(M37=0,"",E37&amp;D37&amp;FIXED(F37,0)&amp;G37)</f>
        <v/>
      </c>
      <c r="R37" s="133">
        <f t="shared" si="18"/>
        <v>0</v>
      </c>
    </row>
    <row r="38" spans="1:18" s="119" customFormat="1">
      <c r="A38" s="113"/>
      <c r="B38" s="114"/>
      <c r="C38" s="115"/>
      <c r="D38" s="113"/>
      <c r="E38" s="113"/>
      <c r="F38" s="114"/>
      <c r="G38" s="114"/>
      <c r="H38" s="116"/>
      <c r="I38" s="116"/>
      <c r="J38" s="117"/>
      <c r="K38" s="116"/>
      <c r="L38" s="118"/>
      <c r="M38" s="117"/>
      <c r="N38" s="114"/>
      <c r="O38" s="117"/>
      <c r="P38" s="115"/>
      <c r="Q38" s="113"/>
      <c r="R38" s="117"/>
    </row>
    <row r="39" spans="1:18">
      <c r="A39" s="40" t="s">
        <v>216</v>
      </c>
      <c r="B39" s="2" t="s">
        <v>217</v>
      </c>
      <c r="C39" s="40" t="s">
        <v>228</v>
      </c>
      <c r="D39" s="107" t="s">
        <v>219</v>
      </c>
    </row>
    <row r="40" spans="1:18" ht="27">
      <c r="A40" s="135" t="s">
        <v>193</v>
      </c>
      <c r="B40" s="136" t="s">
        <v>194</v>
      </c>
      <c r="C40" s="135" t="s">
        <v>195</v>
      </c>
      <c r="D40" s="137" t="s">
        <v>196</v>
      </c>
      <c r="E40" s="137" t="s">
        <v>197</v>
      </c>
      <c r="F40" s="135" t="s">
        <v>198</v>
      </c>
      <c r="G40" s="135" t="s">
        <v>199</v>
      </c>
      <c r="H40" s="135" t="s">
        <v>200</v>
      </c>
      <c r="I40" s="138" t="s">
        <v>201</v>
      </c>
      <c r="J40" s="135" t="s">
        <v>202</v>
      </c>
      <c r="K40" s="135" t="s">
        <v>203</v>
      </c>
      <c r="L40" s="135" t="s">
        <v>204</v>
      </c>
      <c r="M40" s="135" t="s">
        <v>205</v>
      </c>
      <c r="N40" s="135" t="s">
        <v>206</v>
      </c>
      <c r="O40" s="135" t="s">
        <v>207</v>
      </c>
      <c r="P40" s="139" t="s">
        <v>208</v>
      </c>
      <c r="Q40" s="139" t="s">
        <v>209</v>
      </c>
      <c r="R40" s="140" t="s">
        <v>210</v>
      </c>
    </row>
    <row r="41" spans="1:18">
      <c r="A41" s="141"/>
      <c r="B41" s="142"/>
      <c r="C41" s="210" t="str">
        <f>IF('（参考）積算内訳表'!$A41="","",C$39)</f>
        <v/>
      </c>
      <c r="D41" s="212" t="s">
        <v>229</v>
      </c>
      <c r="E41" s="212" t="s">
        <v>254</v>
      </c>
      <c r="F41" s="142"/>
      <c r="G41" s="210" t="s">
        <v>230</v>
      </c>
      <c r="H41" s="213">
        <v>173</v>
      </c>
      <c r="I41" s="145"/>
      <c r="J41" s="216">
        <f t="shared" ref="J41:J46" si="26">IF(I41="",H41,I41)</f>
        <v>173</v>
      </c>
      <c r="K41" s="213">
        <f>ROUNDDOWN(F41*J41,0)</f>
        <v>0</v>
      </c>
      <c r="L41" s="147">
        <v>0</v>
      </c>
      <c r="M41" s="216">
        <f>K41+L41</f>
        <v>0</v>
      </c>
      <c r="N41" s="148"/>
      <c r="O41" s="146">
        <f>MIN(M41:N41)</f>
        <v>0</v>
      </c>
      <c r="P41" s="143" t="str">
        <f>A41&amp;FIXED(B41,0)</f>
        <v>0</v>
      </c>
      <c r="Q41" s="149" t="str">
        <f>E41&amp;D41&amp;FIXED(F41,0)&amp;G41&amp;" "</f>
        <v xml:space="preserve">レギュラーガソリン0㍑ </v>
      </c>
      <c r="R41" s="150">
        <f>O41</f>
        <v>0</v>
      </c>
    </row>
    <row r="42" spans="1:18">
      <c r="A42" s="141"/>
      <c r="B42" s="142"/>
      <c r="C42" s="210" t="str">
        <f>IF('（参考）積算内訳表'!$A42="","",C$39)</f>
        <v/>
      </c>
      <c r="D42" s="212" t="s">
        <v>231</v>
      </c>
      <c r="E42" s="212"/>
      <c r="F42" s="142"/>
      <c r="G42" s="210" t="s">
        <v>230</v>
      </c>
      <c r="H42" s="213">
        <v>154</v>
      </c>
      <c r="I42" s="145"/>
      <c r="J42" s="216">
        <f t="shared" si="26"/>
        <v>154</v>
      </c>
      <c r="K42" s="213">
        <f>ROUNDDOWN(F42*J42,0)</f>
        <v>0</v>
      </c>
      <c r="L42" s="147">
        <v>0</v>
      </c>
      <c r="M42" s="216">
        <f>K42+L42</f>
        <v>0</v>
      </c>
      <c r="N42" s="155"/>
      <c r="O42" s="154">
        <f>MIN(M42:N42)</f>
        <v>0</v>
      </c>
      <c r="P42" s="151" t="str">
        <f>A42&amp;FIXED(B42,0)</f>
        <v>0</v>
      </c>
      <c r="Q42" s="156" t="str">
        <f>IF(M42=0,"",E42&amp;D42&amp;FIXED(F42,0)&amp;G42)</f>
        <v/>
      </c>
      <c r="R42" s="157">
        <f t="shared" ref="R42:R46" si="27">O42</f>
        <v>0</v>
      </c>
    </row>
    <row r="43" spans="1:18">
      <c r="A43" s="141"/>
      <c r="B43" s="142"/>
      <c r="C43" s="210" t="str">
        <f>IF('（参考）積算内訳表'!$A43="","",C$39)</f>
        <v/>
      </c>
      <c r="D43" s="212" t="s">
        <v>232</v>
      </c>
      <c r="E43" s="212"/>
      <c r="F43" s="142"/>
      <c r="G43" s="210" t="s">
        <v>230</v>
      </c>
      <c r="H43" s="219">
        <v>760</v>
      </c>
      <c r="I43" s="145"/>
      <c r="J43" s="216">
        <f t="shared" si="26"/>
        <v>760</v>
      </c>
      <c r="K43" s="213">
        <f>ROUNDDOWN(F43*J43,0)</f>
        <v>0</v>
      </c>
      <c r="L43" s="147">
        <v>0</v>
      </c>
      <c r="M43" s="216">
        <f>K43+L43</f>
        <v>0</v>
      </c>
      <c r="N43" s="148"/>
      <c r="O43" s="146">
        <f>MIN(M43:N43)</f>
        <v>0</v>
      </c>
      <c r="P43" s="143" t="str">
        <f>A43&amp;FIXED(B43,0)</f>
        <v>0</v>
      </c>
      <c r="Q43" s="149" t="str">
        <f>IF(M43=0,"",E43&amp;D43&amp;FIXED(F43,0)&amp;G43)</f>
        <v/>
      </c>
      <c r="R43" s="150">
        <f t="shared" si="27"/>
        <v>0</v>
      </c>
    </row>
    <row r="44" spans="1:18">
      <c r="A44" s="141"/>
      <c r="B44" s="142"/>
      <c r="C44" s="210" t="str">
        <f>IF('（参考）積算内訳表'!$A44="","",C$39)</f>
        <v/>
      </c>
      <c r="D44" s="212" t="s">
        <v>255</v>
      </c>
      <c r="E44" s="212" t="s">
        <v>256</v>
      </c>
      <c r="F44" s="142"/>
      <c r="G44" s="210" t="s">
        <v>222</v>
      </c>
      <c r="H44" s="219">
        <v>1749</v>
      </c>
      <c r="I44" s="145"/>
      <c r="J44" s="216">
        <f t="shared" si="26"/>
        <v>1749</v>
      </c>
      <c r="K44" s="213">
        <f>ROUNDDOWN(F44*J44,0)</f>
        <v>0</v>
      </c>
      <c r="L44" s="147">
        <v>0</v>
      </c>
      <c r="M44" s="216">
        <f>K44+L44</f>
        <v>0</v>
      </c>
      <c r="N44" s="155"/>
      <c r="O44" s="154">
        <f>MIN(M44:N44)</f>
        <v>0</v>
      </c>
      <c r="P44" s="151" t="str">
        <f>A44&amp;FIXED(B44,0)</f>
        <v>0</v>
      </c>
      <c r="Q44" s="156" t="str">
        <f>IF(M44=0,"",E44&amp;D44&amp;FIXED(F44,0)&amp;G44)</f>
        <v/>
      </c>
      <c r="R44" s="157">
        <f t="shared" si="27"/>
        <v>0</v>
      </c>
    </row>
    <row r="45" spans="1:18" s="73" customFormat="1">
      <c r="A45" s="141"/>
      <c r="B45" s="142"/>
      <c r="C45" s="210" t="str">
        <f>IF('（参考）積算内訳表'!$A45="","",C$39)</f>
        <v/>
      </c>
      <c r="D45" s="161"/>
      <c r="E45" s="161"/>
      <c r="F45" s="159"/>
      <c r="G45" s="159"/>
      <c r="H45" s="215"/>
      <c r="I45" s="145"/>
      <c r="J45" s="216">
        <f t="shared" ref="J45" si="28">IF(I45="",H45,I45)</f>
        <v>0</v>
      </c>
      <c r="K45" s="213">
        <f t="shared" ref="K45" si="29">ROUNDDOWN(F45*J45,0)</f>
        <v>0</v>
      </c>
      <c r="L45" s="147">
        <v>0</v>
      </c>
      <c r="M45" s="216">
        <f t="shared" ref="M45" si="30">K45+L45</f>
        <v>0</v>
      </c>
      <c r="N45" s="148"/>
      <c r="O45" s="146">
        <f t="shared" ref="O45" si="31">MIN(M45:N45)</f>
        <v>0</v>
      </c>
      <c r="P45" s="143" t="str">
        <f t="shared" ref="P45" si="32">A45&amp;FIXED(B45,0)</f>
        <v>0</v>
      </c>
      <c r="Q45" s="149" t="str">
        <f t="shared" ref="Q45" si="33">IF(M45=0,"",E45&amp;D45&amp;FIXED(F45,0)&amp;G45)</f>
        <v/>
      </c>
      <c r="R45" s="150">
        <f t="shared" ref="R45" si="34">O45</f>
        <v>0</v>
      </c>
    </row>
    <row r="46" spans="1:18">
      <c r="A46" s="158"/>
      <c r="B46" s="159"/>
      <c r="C46" s="211" t="str">
        <f>IF('（参考）積算内訳表'!$A46="","",C$39)</f>
        <v/>
      </c>
      <c r="D46" s="161"/>
      <c r="E46" s="161"/>
      <c r="F46" s="159"/>
      <c r="G46" s="159"/>
      <c r="H46" s="215"/>
      <c r="I46" s="162"/>
      <c r="J46" s="217">
        <f t="shared" si="26"/>
        <v>0</v>
      </c>
      <c r="K46" s="218">
        <f>ROUNDDOWN(F46*J46,0)</f>
        <v>0</v>
      </c>
      <c r="L46" s="164">
        <v>0</v>
      </c>
      <c r="M46" s="217">
        <f>K46+L46</f>
        <v>0</v>
      </c>
      <c r="N46" s="165"/>
      <c r="O46" s="163">
        <f>MIN(M46:N46)</f>
        <v>0</v>
      </c>
      <c r="P46" s="160" t="str">
        <f>A46&amp;FIXED(B46,0)</f>
        <v>0</v>
      </c>
      <c r="Q46" s="166" t="str">
        <f>IF(M46=0,"",E46&amp;D46&amp;FIXED(F46,0)&amp;G46)</f>
        <v/>
      </c>
      <c r="R46" s="133">
        <f t="shared" si="27"/>
        <v>0</v>
      </c>
    </row>
    <row r="47" spans="1:18">
      <c r="A47" s="120"/>
      <c r="B47" s="52"/>
      <c r="C47" s="52"/>
      <c r="D47" s="120"/>
      <c r="E47" s="120"/>
      <c r="F47" s="52"/>
      <c r="G47" s="52"/>
      <c r="H47" s="52"/>
      <c r="I47" s="121"/>
      <c r="J47" s="52"/>
      <c r="K47" s="52"/>
      <c r="L47" s="52"/>
      <c r="M47" s="52"/>
      <c r="N47" s="52"/>
      <c r="O47" s="52"/>
      <c r="P47" s="52"/>
      <c r="Q47" s="52"/>
      <c r="R47" s="122"/>
    </row>
    <row r="48" spans="1:18">
      <c r="A48" s="40" t="s">
        <v>216</v>
      </c>
      <c r="B48" s="2" t="s">
        <v>217</v>
      </c>
      <c r="C48" s="40" t="s">
        <v>233</v>
      </c>
      <c r="D48" s="696" t="s">
        <v>261</v>
      </c>
      <c r="E48" s="696"/>
      <c r="F48" s="696"/>
      <c r="G48" s="696"/>
      <c r="H48" s="696"/>
      <c r="I48" s="112" t="str">
        <f>IF(MAX('（参考）積算内訳表'!$I$50:$I$55)&gt;50000,"単価が５万円を超えているものがあります","")</f>
        <v/>
      </c>
    </row>
    <row r="49" spans="1:18" ht="27">
      <c r="A49" s="135" t="s">
        <v>193</v>
      </c>
      <c r="B49" s="136" t="s">
        <v>194</v>
      </c>
      <c r="C49" s="135" t="s">
        <v>195</v>
      </c>
      <c r="D49" s="137" t="s">
        <v>196</v>
      </c>
      <c r="E49" s="137" t="s">
        <v>197</v>
      </c>
      <c r="F49" s="135" t="s">
        <v>198</v>
      </c>
      <c r="G49" s="135" t="s">
        <v>199</v>
      </c>
      <c r="H49" s="135" t="s">
        <v>200</v>
      </c>
      <c r="I49" s="138" t="s">
        <v>201</v>
      </c>
      <c r="J49" s="135" t="s">
        <v>202</v>
      </c>
      <c r="K49" s="135" t="s">
        <v>203</v>
      </c>
      <c r="L49" s="135" t="s">
        <v>204</v>
      </c>
      <c r="M49" s="135" t="s">
        <v>205</v>
      </c>
      <c r="N49" s="135" t="s">
        <v>206</v>
      </c>
      <c r="O49" s="135" t="s">
        <v>207</v>
      </c>
      <c r="P49" s="139" t="s">
        <v>208</v>
      </c>
      <c r="Q49" s="139" t="s">
        <v>209</v>
      </c>
      <c r="R49" s="140" t="s">
        <v>210</v>
      </c>
    </row>
    <row r="50" spans="1:18">
      <c r="A50" s="141"/>
      <c r="B50" s="142"/>
      <c r="C50" s="210" t="str">
        <f>IF('（参考）積算内訳表'!$A50="","",C$48)</f>
        <v/>
      </c>
      <c r="D50" s="152" t="s">
        <v>236</v>
      </c>
      <c r="E50" s="212" t="s">
        <v>235</v>
      </c>
      <c r="F50" s="142"/>
      <c r="G50" s="210" t="s">
        <v>222</v>
      </c>
      <c r="H50" s="213">
        <v>50</v>
      </c>
      <c r="I50" s="145"/>
      <c r="J50" s="216">
        <f t="shared" ref="J50:J55" si="35">IF(I50="",H50,I50)</f>
        <v>50</v>
      </c>
      <c r="K50" s="213">
        <f t="shared" ref="K50:K55" si="36">ROUNDDOWN(F50*J50,0)</f>
        <v>0</v>
      </c>
      <c r="L50" s="147">
        <v>0</v>
      </c>
      <c r="M50" s="216">
        <f t="shared" ref="M50:M55" si="37">K50+L50</f>
        <v>0</v>
      </c>
      <c r="N50" s="148"/>
      <c r="O50" s="146">
        <f t="shared" ref="O50:O55" si="38">MIN(M50:N50)</f>
        <v>0</v>
      </c>
      <c r="P50" s="143" t="str">
        <f t="shared" ref="P50:P55" si="39">A50&amp;FIXED(B50,0)</f>
        <v>0</v>
      </c>
      <c r="Q50" s="149" t="str">
        <f>E50&amp;D50&amp;FIXED(F50,0)&amp;G50&amp;" "</f>
        <v xml:space="preserve">A４カラーコピー0枚 </v>
      </c>
      <c r="R50" s="150">
        <f>O50</f>
        <v>0</v>
      </c>
    </row>
    <row r="51" spans="1:18">
      <c r="A51" s="141"/>
      <c r="B51" s="142"/>
      <c r="C51" s="210" t="str">
        <f>IF('（参考）積算内訳表'!$A51="","",C$48)</f>
        <v/>
      </c>
      <c r="D51" s="152" t="s">
        <v>234</v>
      </c>
      <c r="E51" s="152" t="s">
        <v>235</v>
      </c>
      <c r="F51" s="142"/>
      <c r="G51" s="210" t="s">
        <v>222</v>
      </c>
      <c r="H51" s="213">
        <v>10</v>
      </c>
      <c r="I51" s="145"/>
      <c r="J51" s="216">
        <f t="shared" si="35"/>
        <v>10</v>
      </c>
      <c r="K51" s="213">
        <f t="shared" si="36"/>
        <v>0</v>
      </c>
      <c r="L51" s="147">
        <v>0</v>
      </c>
      <c r="M51" s="216">
        <f t="shared" si="37"/>
        <v>0</v>
      </c>
      <c r="N51" s="155"/>
      <c r="O51" s="154">
        <f t="shared" si="38"/>
        <v>0</v>
      </c>
      <c r="P51" s="151" t="str">
        <f t="shared" si="39"/>
        <v>0</v>
      </c>
      <c r="Q51" s="156" t="str">
        <f>IF(M51=0,"",E51&amp;D51&amp;FIXED(F51,0)&amp;G51)</f>
        <v/>
      </c>
      <c r="R51" s="157">
        <f t="shared" ref="R51:R55" si="40">O51</f>
        <v>0</v>
      </c>
    </row>
    <row r="52" spans="1:18">
      <c r="A52" s="141"/>
      <c r="B52" s="142"/>
      <c r="C52" s="210" t="str">
        <f>IF('（参考）積算内訳表'!$A52="","",C$48)</f>
        <v/>
      </c>
      <c r="D52" s="152" t="s">
        <v>252</v>
      </c>
      <c r="E52" s="152" t="s">
        <v>251</v>
      </c>
      <c r="F52" s="142"/>
      <c r="G52" s="210" t="s">
        <v>222</v>
      </c>
      <c r="H52" s="213">
        <v>5000</v>
      </c>
      <c r="I52" s="145"/>
      <c r="J52" s="216">
        <f t="shared" si="35"/>
        <v>5000</v>
      </c>
      <c r="K52" s="213">
        <f t="shared" si="36"/>
        <v>0</v>
      </c>
      <c r="L52" s="147">
        <v>0</v>
      </c>
      <c r="M52" s="216">
        <f t="shared" si="37"/>
        <v>0</v>
      </c>
      <c r="N52" s="148"/>
      <c r="O52" s="146">
        <f t="shared" si="38"/>
        <v>0</v>
      </c>
      <c r="P52" s="143" t="str">
        <f t="shared" si="39"/>
        <v>0</v>
      </c>
      <c r="Q52" s="149" t="str">
        <f>IF(M52=0,"",E52&amp;D52&amp;FIXED(F52,0)&amp;G52)</f>
        <v/>
      </c>
      <c r="R52" s="150">
        <f t="shared" si="40"/>
        <v>0</v>
      </c>
    </row>
    <row r="53" spans="1:18">
      <c r="A53" s="141"/>
      <c r="B53" s="142"/>
      <c r="C53" s="210" t="str">
        <f>IF('（参考）積算内訳表'!$A53="","",C$48)</f>
        <v/>
      </c>
      <c r="D53" s="152" t="s">
        <v>252</v>
      </c>
      <c r="E53" s="152" t="s">
        <v>253</v>
      </c>
      <c r="F53" s="142"/>
      <c r="G53" s="210" t="s">
        <v>222</v>
      </c>
      <c r="H53" s="213">
        <v>20000</v>
      </c>
      <c r="I53" s="145"/>
      <c r="J53" s="216">
        <f t="shared" si="35"/>
        <v>20000</v>
      </c>
      <c r="K53" s="213">
        <f t="shared" si="36"/>
        <v>0</v>
      </c>
      <c r="L53" s="147">
        <v>0</v>
      </c>
      <c r="M53" s="216">
        <f t="shared" si="37"/>
        <v>0</v>
      </c>
      <c r="N53" s="155"/>
      <c r="O53" s="154">
        <f t="shared" si="38"/>
        <v>0</v>
      </c>
      <c r="P53" s="151" t="str">
        <f t="shared" si="39"/>
        <v>0</v>
      </c>
      <c r="Q53" s="156" t="str">
        <f>IF(M53=0,"",E53&amp;D53&amp;FIXED(F53,0)&amp;G53)</f>
        <v/>
      </c>
      <c r="R53" s="157">
        <f t="shared" si="40"/>
        <v>0</v>
      </c>
    </row>
    <row r="54" spans="1:18">
      <c r="A54" s="141"/>
      <c r="B54" s="142"/>
      <c r="C54" s="210" t="str">
        <f>IF('（参考）積算内訳表'!$A54="","",C$48)</f>
        <v/>
      </c>
      <c r="D54" s="144"/>
      <c r="E54" s="144"/>
      <c r="F54" s="142"/>
      <c r="G54" s="169"/>
      <c r="H54" s="214"/>
      <c r="I54" s="145"/>
      <c r="J54" s="216">
        <f t="shared" si="35"/>
        <v>0</v>
      </c>
      <c r="K54" s="213">
        <f t="shared" si="36"/>
        <v>0</v>
      </c>
      <c r="L54" s="147">
        <v>0</v>
      </c>
      <c r="M54" s="216">
        <f t="shared" si="37"/>
        <v>0</v>
      </c>
      <c r="N54" s="148"/>
      <c r="O54" s="146">
        <f t="shared" si="38"/>
        <v>0</v>
      </c>
      <c r="P54" s="143" t="str">
        <f t="shared" si="39"/>
        <v>0</v>
      </c>
      <c r="Q54" s="149" t="str">
        <f>IF(M54=0,"",E54&amp;D54&amp;FIXED(F54,0)&amp;G54)</f>
        <v/>
      </c>
      <c r="R54" s="150">
        <f t="shared" si="40"/>
        <v>0</v>
      </c>
    </row>
    <row r="55" spans="1:18">
      <c r="A55" s="158"/>
      <c r="B55" s="159"/>
      <c r="C55" s="211" t="str">
        <f>IF('（参考）積算内訳表'!$A55="","",C$48)</f>
        <v/>
      </c>
      <c r="D55" s="161"/>
      <c r="E55" s="161"/>
      <c r="F55" s="159"/>
      <c r="G55" s="159"/>
      <c r="H55" s="172"/>
      <c r="I55" s="162"/>
      <c r="J55" s="217">
        <f t="shared" si="35"/>
        <v>0</v>
      </c>
      <c r="K55" s="218">
        <f t="shared" si="36"/>
        <v>0</v>
      </c>
      <c r="L55" s="164">
        <v>0</v>
      </c>
      <c r="M55" s="173">
        <f t="shared" si="37"/>
        <v>0</v>
      </c>
      <c r="N55" s="174"/>
      <c r="O55" s="173">
        <f t="shared" si="38"/>
        <v>0</v>
      </c>
      <c r="P55" s="171" t="str">
        <f t="shared" si="39"/>
        <v>0</v>
      </c>
      <c r="Q55" s="175" t="str">
        <f>IF(M55=0,"",E55&amp;D55&amp;FIXED(F55,0)&amp;G55)</f>
        <v/>
      </c>
      <c r="R55" s="134">
        <f t="shared" si="40"/>
        <v>0</v>
      </c>
    </row>
    <row r="56" spans="1:18">
      <c r="A56" s="120"/>
      <c r="B56" s="52"/>
      <c r="C56" s="52"/>
      <c r="D56" s="120"/>
      <c r="E56" s="120"/>
      <c r="F56" s="52"/>
      <c r="G56" s="52"/>
      <c r="H56" s="52"/>
      <c r="I56" s="121"/>
      <c r="J56" s="52"/>
      <c r="K56" s="52"/>
      <c r="L56" s="52"/>
      <c r="M56" s="52"/>
      <c r="N56" s="52"/>
      <c r="O56" s="52"/>
      <c r="P56" s="52"/>
      <c r="Q56" s="52"/>
      <c r="R56" s="122"/>
    </row>
    <row r="57" spans="1:18">
      <c r="A57" s="40" t="s">
        <v>237</v>
      </c>
    </row>
    <row r="58" spans="1:18" ht="27">
      <c r="A58" s="135" t="s">
        <v>193</v>
      </c>
      <c r="B58" s="136" t="s">
        <v>194</v>
      </c>
      <c r="C58" s="135" t="s">
        <v>195</v>
      </c>
      <c r="D58" s="137" t="s">
        <v>196</v>
      </c>
      <c r="E58" s="137" t="s">
        <v>197</v>
      </c>
      <c r="F58" s="135" t="s">
        <v>198</v>
      </c>
      <c r="G58" s="135" t="s">
        <v>199</v>
      </c>
      <c r="H58" s="135" t="s">
        <v>200</v>
      </c>
      <c r="I58" s="138" t="s">
        <v>201</v>
      </c>
      <c r="J58" s="135" t="s">
        <v>202</v>
      </c>
      <c r="K58" s="135" t="s">
        <v>203</v>
      </c>
      <c r="L58" s="135" t="s">
        <v>204</v>
      </c>
      <c r="M58" s="135" t="s">
        <v>205</v>
      </c>
      <c r="N58" s="135" t="s">
        <v>206</v>
      </c>
      <c r="O58" s="135" t="s">
        <v>207</v>
      </c>
      <c r="P58" s="139" t="s">
        <v>208</v>
      </c>
      <c r="Q58" s="139" t="s">
        <v>209</v>
      </c>
      <c r="R58" s="140" t="s">
        <v>210</v>
      </c>
    </row>
    <row r="59" spans="1:18">
      <c r="A59" s="141"/>
      <c r="B59" s="142"/>
      <c r="C59" s="210" t="str">
        <f>IF('（参考）積算内訳表'!$A59="","",A$57)</f>
        <v/>
      </c>
      <c r="D59" s="212" t="s">
        <v>238</v>
      </c>
      <c r="E59" s="212" t="s">
        <v>239</v>
      </c>
      <c r="F59" s="142"/>
      <c r="G59" s="210" t="s">
        <v>212</v>
      </c>
      <c r="H59" s="219">
        <v>20000</v>
      </c>
      <c r="I59" s="145"/>
      <c r="J59" s="216">
        <f t="shared" ref="J59:J64" si="41">IF(I59="",H59,I59)</f>
        <v>20000</v>
      </c>
      <c r="K59" s="213">
        <f t="shared" ref="K59:K64" si="42">ROUNDDOWN(F59*J59,0)</f>
        <v>0</v>
      </c>
      <c r="L59" s="147">
        <v>0</v>
      </c>
      <c r="M59" s="216">
        <f t="shared" ref="M59:M64" si="43">K59+L59</f>
        <v>0</v>
      </c>
      <c r="N59" s="148"/>
      <c r="O59" s="146">
        <f t="shared" ref="O59:O64" si="44">MIN(M59:N59)</f>
        <v>0</v>
      </c>
      <c r="P59" s="143" t="str">
        <f t="shared" ref="P59:P64" si="45">A59&amp;FIXED(B59,0)</f>
        <v>0</v>
      </c>
      <c r="Q59" s="149" t="str">
        <f>E59&amp;D59&amp;FIXED(F59,0)&amp;G59&amp;" "</f>
        <v xml:space="preserve">刈払い機作業（機械損料、燃料、刃込み）刈払い0人 </v>
      </c>
      <c r="R59" s="150">
        <f>O59</f>
        <v>0</v>
      </c>
    </row>
    <row r="60" spans="1:18">
      <c r="A60" s="141"/>
      <c r="B60" s="142"/>
      <c r="C60" s="210" t="str">
        <f>IF('（参考）積算内訳表'!$A60="","",A$57)</f>
        <v/>
      </c>
      <c r="D60" s="212" t="s">
        <v>240</v>
      </c>
      <c r="E60" s="212" t="s">
        <v>241</v>
      </c>
      <c r="F60" s="142"/>
      <c r="G60" s="210" t="s">
        <v>212</v>
      </c>
      <c r="H60" s="219">
        <v>25200</v>
      </c>
      <c r="I60" s="145"/>
      <c r="J60" s="216">
        <f t="shared" si="41"/>
        <v>25200</v>
      </c>
      <c r="K60" s="213">
        <f t="shared" si="42"/>
        <v>0</v>
      </c>
      <c r="L60" s="147">
        <v>0</v>
      </c>
      <c r="M60" s="216">
        <f t="shared" si="43"/>
        <v>0</v>
      </c>
      <c r="N60" s="155"/>
      <c r="O60" s="154">
        <f t="shared" si="44"/>
        <v>0</v>
      </c>
      <c r="P60" s="151" t="str">
        <f t="shared" si="45"/>
        <v>0</v>
      </c>
      <c r="Q60" s="156" t="str">
        <f>IF(M60=0,"",E60&amp;D60&amp;FIXED(F60,0)&amp;G60)</f>
        <v/>
      </c>
      <c r="R60" s="157">
        <f t="shared" ref="R60:R64" si="46">O60</f>
        <v>0</v>
      </c>
    </row>
    <row r="61" spans="1:18">
      <c r="A61" s="141"/>
      <c r="B61" s="142"/>
      <c r="C61" s="210" t="str">
        <f>IF('（参考）積算内訳表'!$A61="","",A$57)</f>
        <v/>
      </c>
      <c r="D61" s="212" t="s">
        <v>242</v>
      </c>
      <c r="E61" s="212"/>
      <c r="F61" s="142"/>
      <c r="G61" s="210" t="s">
        <v>212</v>
      </c>
      <c r="H61" s="219">
        <v>17500</v>
      </c>
      <c r="I61" s="145"/>
      <c r="J61" s="216">
        <f t="shared" si="41"/>
        <v>17500</v>
      </c>
      <c r="K61" s="213">
        <f t="shared" si="42"/>
        <v>0</v>
      </c>
      <c r="L61" s="147">
        <v>0</v>
      </c>
      <c r="M61" s="216">
        <f t="shared" si="43"/>
        <v>0</v>
      </c>
      <c r="N61" s="148"/>
      <c r="O61" s="146">
        <f t="shared" si="44"/>
        <v>0</v>
      </c>
      <c r="P61" s="143" t="str">
        <f t="shared" si="45"/>
        <v>0</v>
      </c>
      <c r="Q61" s="149" t="str">
        <f>IF(M61=0,"",E61&amp;D61&amp;FIXED(F61,0)&amp;G61)</f>
        <v/>
      </c>
      <c r="R61" s="150">
        <f t="shared" si="46"/>
        <v>0</v>
      </c>
    </row>
    <row r="62" spans="1:18">
      <c r="A62" s="141"/>
      <c r="B62" s="142"/>
      <c r="C62" s="210" t="str">
        <f>IF('（参考）積算内訳表'!$A62="","",A$57)</f>
        <v/>
      </c>
      <c r="D62" s="144"/>
      <c r="E62" s="144"/>
      <c r="F62" s="142"/>
      <c r="G62" s="169"/>
      <c r="H62" s="214"/>
      <c r="I62" s="145"/>
      <c r="J62" s="216">
        <f t="shared" si="41"/>
        <v>0</v>
      </c>
      <c r="K62" s="213">
        <f t="shared" si="42"/>
        <v>0</v>
      </c>
      <c r="L62" s="147">
        <v>0</v>
      </c>
      <c r="M62" s="216">
        <f t="shared" si="43"/>
        <v>0</v>
      </c>
      <c r="N62" s="155"/>
      <c r="O62" s="154">
        <f t="shared" si="44"/>
        <v>0</v>
      </c>
      <c r="P62" s="151" t="str">
        <f t="shared" si="45"/>
        <v>0</v>
      </c>
      <c r="Q62" s="156" t="str">
        <f>IF(M62=0,"",E62&amp;D62&amp;FIXED(F62,0)&amp;G62)</f>
        <v/>
      </c>
      <c r="R62" s="157">
        <f t="shared" si="46"/>
        <v>0</v>
      </c>
    </row>
    <row r="63" spans="1:18">
      <c r="A63" s="141"/>
      <c r="B63" s="142"/>
      <c r="C63" s="210" t="str">
        <f>IF('（参考）積算内訳表'!$A63="","",A$57)</f>
        <v/>
      </c>
      <c r="D63" s="144"/>
      <c r="E63" s="144"/>
      <c r="F63" s="142"/>
      <c r="G63" s="169"/>
      <c r="H63" s="214"/>
      <c r="I63" s="145"/>
      <c r="J63" s="216">
        <f t="shared" si="41"/>
        <v>0</v>
      </c>
      <c r="K63" s="213">
        <f t="shared" si="42"/>
        <v>0</v>
      </c>
      <c r="L63" s="147">
        <v>0</v>
      </c>
      <c r="M63" s="216">
        <f t="shared" si="43"/>
        <v>0</v>
      </c>
      <c r="N63" s="148"/>
      <c r="O63" s="146">
        <f t="shared" si="44"/>
        <v>0</v>
      </c>
      <c r="P63" s="143" t="str">
        <f t="shared" si="45"/>
        <v>0</v>
      </c>
      <c r="Q63" s="149" t="str">
        <f>IF(M63=0,"",E63&amp;D63&amp;FIXED(F63,0)&amp;G63)</f>
        <v/>
      </c>
      <c r="R63" s="150">
        <f t="shared" si="46"/>
        <v>0</v>
      </c>
    </row>
    <row r="64" spans="1:18">
      <c r="A64" s="158"/>
      <c r="B64" s="159"/>
      <c r="C64" s="211" t="str">
        <f>IF('（参考）積算内訳表'!$A64="","",A$57)</f>
        <v/>
      </c>
      <c r="D64" s="161"/>
      <c r="E64" s="161"/>
      <c r="F64" s="159"/>
      <c r="G64" s="159"/>
      <c r="H64" s="172"/>
      <c r="I64" s="162"/>
      <c r="J64" s="217">
        <f t="shared" si="41"/>
        <v>0</v>
      </c>
      <c r="K64" s="218">
        <f t="shared" si="42"/>
        <v>0</v>
      </c>
      <c r="L64" s="164">
        <v>0</v>
      </c>
      <c r="M64" s="173">
        <f t="shared" si="43"/>
        <v>0</v>
      </c>
      <c r="N64" s="174"/>
      <c r="O64" s="173">
        <f t="shared" si="44"/>
        <v>0</v>
      </c>
      <c r="P64" s="171" t="str">
        <f t="shared" si="45"/>
        <v>0</v>
      </c>
      <c r="Q64" s="175" t="str">
        <f>IF(M64=0,"",E64&amp;D64&amp;FIXED(F64,0)&amp;G64)</f>
        <v/>
      </c>
      <c r="R64" s="134">
        <f t="shared" si="46"/>
        <v>0</v>
      </c>
    </row>
    <row r="66" spans="1:18">
      <c r="A66" s="40" t="s">
        <v>243</v>
      </c>
    </row>
    <row r="67" spans="1:18" ht="27">
      <c r="A67" s="135" t="s">
        <v>193</v>
      </c>
      <c r="B67" s="136" t="s">
        <v>194</v>
      </c>
      <c r="C67" s="135" t="s">
        <v>195</v>
      </c>
      <c r="D67" s="137" t="s">
        <v>196</v>
      </c>
      <c r="E67" s="137" t="s">
        <v>197</v>
      </c>
      <c r="F67" s="135" t="s">
        <v>198</v>
      </c>
      <c r="G67" s="135" t="s">
        <v>199</v>
      </c>
      <c r="H67" s="135" t="s">
        <v>200</v>
      </c>
      <c r="I67" s="138" t="s">
        <v>201</v>
      </c>
      <c r="J67" s="135" t="s">
        <v>202</v>
      </c>
      <c r="K67" s="135" t="s">
        <v>203</v>
      </c>
      <c r="L67" s="135" t="s">
        <v>204</v>
      </c>
      <c r="M67" s="135" t="s">
        <v>205</v>
      </c>
      <c r="N67" s="135" t="s">
        <v>206</v>
      </c>
      <c r="O67" s="135" t="s">
        <v>207</v>
      </c>
      <c r="P67" s="139" t="s">
        <v>208</v>
      </c>
      <c r="Q67" s="139" t="s">
        <v>209</v>
      </c>
      <c r="R67" s="140" t="s">
        <v>210</v>
      </c>
    </row>
    <row r="68" spans="1:18">
      <c r="A68" s="141"/>
      <c r="B68" s="142"/>
      <c r="C68" s="210" t="str">
        <f>IF('（参考）積算内訳表'!$A68="","",A$66)</f>
        <v/>
      </c>
      <c r="D68" s="212" t="s">
        <v>258</v>
      </c>
      <c r="E68" s="212" t="s">
        <v>259</v>
      </c>
      <c r="F68" s="142"/>
      <c r="G68" s="210" t="s">
        <v>245</v>
      </c>
      <c r="H68" s="219">
        <v>1000</v>
      </c>
      <c r="I68" s="145"/>
      <c r="J68" s="216">
        <f t="shared" ref="J68:J73" si="47">IF(I68="",H68,I68)</f>
        <v>1000</v>
      </c>
      <c r="K68" s="213">
        <f t="shared" ref="K68:K72" si="48">ROUNDDOWN(F68*J68,0)</f>
        <v>0</v>
      </c>
      <c r="L68" s="147">
        <v>0</v>
      </c>
      <c r="M68" s="216">
        <f t="shared" ref="M68:M72" si="49">K68+L68</f>
        <v>0</v>
      </c>
      <c r="N68" s="148"/>
      <c r="O68" s="146">
        <f t="shared" ref="O68:O72" si="50">MIN(M68:N68)</f>
        <v>0</v>
      </c>
      <c r="P68" s="143" t="str">
        <f t="shared" ref="P68:P72" si="51">A68&amp;FIXED(B68,0)</f>
        <v>0</v>
      </c>
      <c r="Q68" s="149" t="str">
        <f>E68&amp;D68&amp;FIXED(F68,0)&amp;G68&amp;" "</f>
        <v xml:space="preserve">燃料・オイル等を除く機械単体分チェンソー0台 </v>
      </c>
      <c r="R68" s="150">
        <f>O68</f>
        <v>0</v>
      </c>
    </row>
    <row r="69" spans="1:18">
      <c r="A69" s="141"/>
      <c r="B69" s="142"/>
      <c r="C69" s="210" t="str">
        <f>IF('（参考）積算内訳表'!$A69="","",A$66)</f>
        <v/>
      </c>
      <c r="D69" s="212" t="s">
        <v>244</v>
      </c>
      <c r="E69" s="212" t="s">
        <v>259</v>
      </c>
      <c r="F69" s="142"/>
      <c r="G69" s="210" t="s">
        <v>245</v>
      </c>
      <c r="H69" s="219">
        <v>500</v>
      </c>
      <c r="I69" s="145"/>
      <c r="J69" s="216">
        <f t="shared" si="47"/>
        <v>500</v>
      </c>
      <c r="K69" s="213">
        <f t="shared" si="48"/>
        <v>0</v>
      </c>
      <c r="L69" s="147">
        <v>0</v>
      </c>
      <c r="M69" s="216">
        <f t="shared" si="49"/>
        <v>0</v>
      </c>
      <c r="N69" s="155"/>
      <c r="O69" s="154">
        <f t="shared" si="50"/>
        <v>0</v>
      </c>
      <c r="P69" s="151" t="str">
        <f t="shared" si="51"/>
        <v>0</v>
      </c>
      <c r="Q69" s="156" t="str">
        <f>E69&amp;D69&amp;FIXED(F69,0)&amp;G69&amp;" "</f>
        <v xml:space="preserve">燃料・オイル等を除く機械単体分刈払機0台 </v>
      </c>
      <c r="R69" s="157">
        <f>O69</f>
        <v>0</v>
      </c>
    </row>
    <row r="70" spans="1:18">
      <c r="A70" s="141"/>
      <c r="B70" s="142"/>
      <c r="C70" s="210" t="str">
        <f>IF('（参考）積算内訳表'!$A70="","",A$66)</f>
        <v/>
      </c>
      <c r="D70" s="212" t="s">
        <v>260</v>
      </c>
      <c r="E70" s="212" t="s">
        <v>259</v>
      </c>
      <c r="F70" s="142"/>
      <c r="G70" s="210" t="s">
        <v>245</v>
      </c>
      <c r="H70" s="219">
        <v>2000</v>
      </c>
      <c r="I70" s="145"/>
      <c r="J70" s="216">
        <f t="shared" si="47"/>
        <v>2000</v>
      </c>
      <c r="K70" s="213">
        <f t="shared" si="48"/>
        <v>0</v>
      </c>
      <c r="L70" s="147">
        <v>0</v>
      </c>
      <c r="M70" s="216">
        <f t="shared" si="49"/>
        <v>0</v>
      </c>
      <c r="N70" s="148"/>
      <c r="O70" s="146">
        <f t="shared" si="50"/>
        <v>0</v>
      </c>
      <c r="P70" s="143" t="str">
        <f t="shared" si="51"/>
        <v>0</v>
      </c>
      <c r="Q70" s="149" t="str">
        <f t="shared" ref="Q70:Q73" si="52">IF(M70=0,"",E70&amp;D70&amp;FIXED(F70,0)&amp;G70)</f>
        <v/>
      </c>
      <c r="R70" s="150">
        <f t="shared" ref="R70:R73" si="53">O70</f>
        <v>0</v>
      </c>
    </row>
    <row r="71" spans="1:18">
      <c r="A71" s="141"/>
      <c r="B71" s="142"/>
      <c r="C71" s="210" t="str">
        <f>IF('（参考）積算内訳表'!$A71="","",A$66)</f>
        <v/>
      </c>
      <c r="D71" s="144"/>
      <c r="E71" s="144"/>
      <c r="F71" s="142"/>
      <c r="G71" s="169"/>
      <c r="H71" s="214"/>
      <c r="I71" s="145"/>
      <c r="J71" s="216">
        <f t="shared" si="47"/>
        <v>0</v>
      </c>
      <c r="K71" s="213">
        <f t="shared" si="48"/>
        <v>0</v>
      </c>
      <c r="L71" s="147">
        <v>0</v>
      </c>
      <c r="M71" s="216">
        <f t="shared" si="49"/>
        <v>0</v>
      </c>
      <c r="N71" s="148"/>
      <c r="O71" s="146">
        <f t="shared" si="50"/>
        <v>0</v>
      </c>
      <c r="P71" s="143" t="str">
        <f t="shared" si="51"/>
        <v>0</v>
      </c>
      <c r="Q71" s="149" t="str">
        <f t="shared" si="52"/>
        <v/>
      </c>
      <c r="R71" s="150">
        <f t="shared" si="53"/>
        <v>0</v>
      </c>
    </row>
    <row r="72" spans="1:18">
      <c r="A72" s="141"/>
      <c r="B72" s="142"/>
      <c r="C72" s="210" t="str">
        <f>IF('（参考）積算内訳表'!$A72="","",A$66)</f>
        <v/>
      </c>
      <c r="D72" s="168"/>
      <c r="E72" s="168"/>
      <c r="F72" s="142"/>
      <c r="G72" s="142"/>
      <c r="H72" s="214"/>
      <c r="I72" s="145"/>
      <c r="J72" s="216">
        <f t="shared" si="47"/>
        <v>0</v>
      </c>
      <c r="K72" s="213">
        <f t="shared" si="48"/>
        <v>0</v>
      </c>
      <c r="L72" s="147">
        <v>0</v>
      </c>
      <c r="M72" s="216">
        <f t="shared" si="49"/>
        <v>0</v>
      </c>
      <c r="N72" s="155"/>
      <c r="O72" s="154">
        <f t="shared" si="50"/>
        <v>0</v>
      </c>
      <c r="P72" s="151" t="str">
        <f t="shared" si="51"/>
        <v>0</v>
      </c>
      <c r="Q72" s="156" t="str">
        <f t="shared" si="52"/>
        <v/>
      </c>
      <c r="R72" s="157">
        <f t="shared" si="53"/>
        <v>0</v>
      </c>
    </row>
    <row r="73" spans="1:18">
      <c r="A73" s="158"/>
      <c r="B73" s="159"/>
      <c r="C73" s="211" t="str">
        <f>IF('（参考）積算内訳表'!$A73="","",A$66)</f>
        <v/>
      </c>
      <c r="D73" s="161"/>
      <c r="E73" s="161"/>
      <c r="F73" s="159"/>
      <c r="G73" s="159"/>
      <c r="H73" s="215"/>
      <c r="I73" s="162"/>
      <c r="J73" s="217">
        <f t="shared" si="47"/>
        <v>0</v>
      </c>
      <c r="K73" s="218">
        <f>ROUNDDOWN(F73*J73,0)</f>
        <v>0</v>
      </c>
      <c r="L73" s="164">
        <v>0</v>
      </c>
      <c r="M73" s="217">
        <f>K73+L73</f>
        <v>0</v>
      </c>
      <c r="N73" s="165"/>
      <c r="O73" s="163">
        <f>MIN(M73:N73)</f>
        <v>0</v>
      </c>
      <c r="P73" s="160" t="str">
        <f>A73&amp;FIXED(B73,0)</f>
        <v>0</v>
      </c>
      <c r="Q73" s="166" t="str">
        <f t="shared" si="52"/>
        <v/>
      </c>
      <c r="R73" s="133">
        <f t="shared" si="53"/>
        <v>0</v>
      </c>
    </row>
    <row r="75" spans="1:18">
      <c r="A75" s="40" t="s">
        <v>246</v>
      </c>
    </row>
    <row r="76" spans="1:18" ht="27">
      <c r="A76" s="135" t="s">
        <v>193</v>
      </c>
      <c r="B76" s="136" t="s">
        <v>194</v>
      </c>
      <c r="C76" s="135" t="s">
        <v>195</v>
      </c>
      <c r="D76" s="137" t="s">
        <v>196</v>
      </c>
      <c r="E76" s="137" t="s">
        <v>197</v>
      </c>
      <c r="F76" s="135" t="s">
        <v>198</v>
      </c>
      <c r="G76" s="135" t="s">
        <v>199</v>
      </c>
      <c r="H76" s="135" t="s">
        <v>200</v>
      </c>
      <c r="I76" s="138" t="s">
        <v>201</v>
      </c>
      <c r="J76" s="135" t="s">
        <v>202</v>
      </c>
      <c r="K76" s="135" t="s">
        <v>203</v>
      </c>
      <c r="L76" s="135" t="s">
        <v>204</v>
      </c>
      <c r="M76" s="135" t="s">
        <v>205</v>
      </c>
      <c r="N76" s="135" t="s">
        <v>206</v>
      </c>
      <c r="O76" s="135" t="s">
        <v>207</v>
      </c>
      <c r="P76" s="139" t="s">
        <v>208</v>
      </c>
      <c r="Q76" s="139" t="s">
        <v>209</v>
      </c>
      <c r="R76" s="140" t="s">
        <v>210</v>
      </c>
    </row>
    <row r="77" spans="1:18">
      <c r="A77" s="141"/>
      <c r="B77" s="142"/>
      <c r="C77" s="210" t="str">
        <f>IF('（参考）積算内訳表'!$A77="","",A$75)</f>
        <v/>
      </c>
      <c r="D77" s="144"/>
      <c r="E77" s="144"/>
      <c r="F77" s="142"/>
      <c r="G77" s="169"/>
      <c r="H77" s="214"/>
      <c r="I77" s="145"/>
      <c r="J77" s="216">
        <f t="shared" ref="J77:J79" si="54">IF(I77="",H77,I77)</f>
        <v>0</v>
      </c>
      <c r="K77" s="213">
        <f>ROUNDDOWN(F77*J77,0)</f>
        <v>0</v>
      </c>
      <c r="L77" s="147">
        <v>0</v>
      </c>
      <c r="M77" s="216">
        <f>K77+L77</f>
        <v>0</v>
      </c>
      <c r="N77" s="148"/>
      <c r="O77" s="146">
        <f>MIN(M77:N77)</f>
        <v>0</v>
      </c>
      <c r="P77" s="143" t="str">
        <f>A77&amp;FIXED(B77,0)</f>
        <v>0</v>
      </c>
      <c r="Q77" s="149" t="str">
        <f>E77&amp;D77&amp;FIXED(F77,0)&amp;G77&amp;" "</f>
        <v xml:space="preserve">0 </v>
      </c>
      <c r="R77" s="150">
        <f>O77</f>
        <v>0</v>
      </c>
    </row>
    <row r="78" spans="1:18">
      <c r="A78" s="141"/>
      <c r="B78" s="142"/>
      <c r="C78" s="210" t="str">
        <f>IF('（参考）積算内訳表'!$A78="","",A$75)</f>
        <v/>
      </c>
      <c r="D78" s="144"/>
      <c r="E78" s="144"/>
      <c r="F78" s="142"/>
      <c r="G78" s="169"/>
      <c r="H78" s="214"/>
      <c r="I78" s="145"/>
      <c r="J78" s="216">
        <f t="shared" si="54"/>
        <v>0</v>
      </c>
      <c r="K78" s="213">
        <f>ROUNDDOWN(F78*J78,0)</f>
        <v>0</v>
      </c>
      <c r="L78" s="147">
        <v>0</v>
      </c>
      <c r="M78" s="216">
        <f>K78+L78</f>
        <v>0</v>
      </c>
      <c r="N78" s="155"/>
      <c r="O78" s="154">
        <f>MIN(M78:N78)</f>
        <v>0</v>
      </c>
      <c r="P78" s="151" t="str">
        <f>A78&amp;FIXED(B78,0)</f>
        <v>0</v>
      </c>
      <c r="Q78" s="156" t="str">
        <f>IF(M78=0,"",E78&amp;D78&amp;FIXED(F78,0)&amp;G78)</f>
        <v/>
      </c>
      <c r="R78" s="157">
        <f t="shared" ref="R78:R79" si="55">O78</f>
        <v>0</v>
      </c>
    </row>
    <row r="79" spans="1:18">
      <c r="A79" s="158"/>
      <c r="B79" s="159"/>
      <c r="C79" s="211" t="str">
        <f>IF('（参考）積算内訳表'!$A79="","",A$75)</f>
        <v/>
      </c>
      <c r="D79" s="161"/>
      <c r="E79" s="161"/>
      <c r="F79" s="159"/>
      <c r="G79" s="159"/>
      <c r="H79" s="215"/>
      <c r="I79" s="162"/>
      <c r="J79" s="217">
        <f t="shared" si="54"/>
        <v>0</v>
      </c>
      <c r="K79" s="218">
        <f>ROUNDDOWN(F79*J79,0)</f>
        <v>0</v>
      </c>
      <c r="L79" s="164">
        <v>0</v>
      </c>
      <c r="M79" s="217">
        <f>K79+L79</f>
        <v>0</v>
      </c>
      <c r="N79" s="165"/>
      <c r="O79" s="163">
        <f>MIN(M79:N79)</f>
        <v>0</v>
      </c>
      <c r="P79" s="160" t="str">
        <f>A79&amp;FIXED(B79,0)</f>
        <v>0</v>
      </c>
      <c r="Q79" s="166" t="str">
        <f>IF(M79=0,"",E79&amp;D79&amp;FIXED(F79,0)&amp;G79)</f>
        <v/>
      </c>
      <c r="R79" s="133">
        <f t="shared" si="55"/>
        <v>0</v>
      </c>
    </row>
    <row r="81" spans="1:18">
      <c r="A81" s="40" t="s">
        <v>247</v>
      </c>
    </row>
    <row r="82" spans="1:18" ht="27">
      <c r="A82" s="135" t="s">
        <v>193</v>
      </c>
      <c r="B82" s="136" t="s">
        <v>194</v>
      </c>
      <c r="C82" s="135" t="s">
        <v>195</v>
      </c>
      <c r="D82" s="137" t="s">
        <v>196</v>
      </c>
      <c r="E82" s="137" t="s">
        <v>197</v>
      </c>
      <c r="F82" s="135" t="s">
        <v>198</v>
      </c>
      <c r="G82" s="135" t="s">
        <v>199</v>
      </c>
      <c r="H82" s="135" t="s">
        <v>200</v>
      </c>
      <c r="I82" s="138" t="s">
        <v>201</v>
      </c>
      <c r="J82" s="135" t="s">
        <v>202</v>
      </c>
      <c r="K82" s="135" t="s">
        <v>203</v>
      </c>
      <c r="L82" s="135" t="s">
        <v>204</v>
      </c>
      <c r="M82" s="135" t="s">
        <v>205</v>
      </c>
      <c r="N82" s="135" t="s">
        <v>206</v>
      </c>
      <c r="O82" s="135" t="s">
        <v>207</v>
      </c>
      <c r="P82" s="139" t="s">
        <v>208</v>
      </c>
      <c r="Q82" s="139" t="s">
        <v>209</v>
      </c>
      <c r="R82" s="140" t="s">
        <v>210</v>
      </c>
    </row>
    <row r="83" spans="1:18">
      <c r="A83" s="141"/>
      <c r="B83" s="142"/>
      <c r="C83" s="210" t="str">
        <f>IF('（参考）積算内訳表'!$A83="","",A$81)</f>
        <v/>
      </c>
      <c r="D83" s="144"/>
      <c r="E83" s="144"/>
      <c r="F83" s="142"/>
      <c r="G83" s="169"/>
      <c r="H83" s="214"/>
      <c r="I83" s="145"/>
      <c r="J83" s="216">
        <f t="shared" ref="J83:J87" si="56">IF(I83="",H83,I83)</f>
        <v>0</v>
      </c>
      <c r="K83" s="213">
        <f>ROUNDDOWN(F83*J83,0)</f>
        <v>0</v>
      </c>
      <c r="L83" s="147">
        <v>0</v>
      </c>
      <c r="M83" s="216">
        <f>K83+L83</f>
        <v>0</v>
      </c>
      <c r="N83" s="148"/>
      <c r="O83" s="146">
        <f>MIN(M83:N83)</f>
        <v>0</v>
      </c>
      <c r="P83" s="143" t="str">
        <f>A83&amp;FIXED(B83,0)</f>
        <v>0</v>
      </c>
      <c r="Q83" s="149" t="str">
        <f>E83&amp;D83&amp;FIXED(F83,0)&amp;G83&amp;" "</f>
        <v xml:space="preserve">0 </v>
      </c>
      <c r="R83" s="150">
        <f>O83</f>
        <v>0</v>
      </c>
    </row>
    <row r="84" spans="1:18">
      <c r="A84" s="141"/>
      <c r="B84" s="142"/>
      <c r="C84" s="210" t="str">
        <f>IF('（参考）積算内訳表'!$A84="","",A$81)</f>
        <v/>
      </c>
      <c r="D84" s="144"/>
      <c r="E84" s="144"/>
      <c r="F84" s="142"/>
      <c r="G84" s="169"/>
      <c r="H84" s="214"/>
      <c r="I84" s="145"/>
      <c r="J84" s="216">
        <f t="shared" si="56"/>
        <v>0</v>
      </c>
      <c r="K84" s="213">
        <f>ROUNDDOWN(F84*J84,0)</f>
        <v>0</v>
      </c>
      <c r="L84" s="147">
        <v>0</v>
      </c>
      <c r="M84" s="216">
        <f>K84+L84</f>
        <v>0</v>
      </c>
      <c r="N84" s="155"/>
      <c r="O84" s="154">
        <f>MIN(M84:N84)</f>
        <v>0</v>
      </c>
      <c r="P84" s="151" t="str">
        <f>A84&amp;FIXED(B84,0)</f>
        <v>0</v>
      </c>
      <c r="Q84" s="156" t="str">
        <f>IF(M84=0,"",E84&amp;D84&amp;FIXED(F84,0)&amp;G84)</f>
        <v/>
      </c>
      <c r="R84" s="157">
        <f t="shared" ref="R84:R87" si="57">O84</f>
        <v>0</v>
      </c>
    </row>
    <row r="85" spans="1:18">
      <c r="A85" s="141"/>
      <c r="B85" s="142"/>
      <c r="C85" s="210" t="str">
        <f>IF('（参考）積算内訳表'!$A85="","",A$81)</f>
        <v/>
      </c>
      <c r="D85" s="144"/>
      <c r="E85" s="144"/>
      <c r="F85" s="142"/>
      <c r="G85" s="169"/>
      <c r="H85" s="214"/>
      <c r="I85" s="145"/>
      <c r="J85" s="216">
        <f t="shared" si="56"/>
        <v>0</v>
      </c>
      <c r="K85" s="213">
        <f>ROUNDDOWN(F85*J85,0)</f>
        <v>0</v>
      </c>
      <c r="L85" s="147">
        <v>0</v>
      </c>
      <c r="M85" s="216">
        <f>K85+L85</f>
        <v>0</v>
      </c>
      <c r="N85" s="148"/>
      <c r="O85" s="146">
        <f>MIN(M85:N85)</f>
        <v>0</v>
      </c>
      <c r="P85" s="143" t="str">
        <f>A85&amp;FIXED(B85,0)</f>
        <v>0</v>
      </c>
      <c r="Q85" s="149" t="str">
        <f>IF(M85=0,"",E85&amp;D85&amp;FIXED(F85,0)&amp;G85)</f>
        <v/>
      </c>
      <c r="R85" s="150">
        <f t="shared" si="57"/>
        <v>0</v>
      </c>
    </row>
    <row r="86" spans="1:18">
      <c r="A86" s="141"/>
      <c r="B86" s="142"/>
      <c r="C86" s="210" t="str">
        <f>IF('（参考）積算内訳表'!$A86="","",A$81)</f>
        <v/>
      </c>
      <c r="D86" s="144"/>
      <c r="E86" s="144"/>
      <c r="F86" s="142"/>
      <c r="G86" s="169"/>
      <c r="H86" s="214"/>
      <c r="I86" s="145"/>
      <c r="J86" s="216">
        <f t="shared" si="56"/>
        <v>0</v>
      </c>
      <c r="K86" s="213">
        <f>ROUNDDOWN(F86*J86,0)</f>
        <v>0</v>
      </c>
      <c r="L86" s="147">
        <v>0</v>
      </c>
      <c r="M86" s="216">
        <f>K86+L86</f>
        <v>0</v>
      </c>
      <c r="N86" s="155"/>
      <c r="O86" s="154">
        <f>MIN(M86:N86)</f>
        <v>0</v>
      </c>
      <c r="P86" s="151" t="str">
        <f>A86&amp;FIXED(B86,0)</f>
        <v>0</v>
      </c>
      <c r="Q86" s="156" t="str">
        <f>IF(M86=0,"",E86&amp;D86&amp;FIXED(F86,0)&amp;G86)</f>
        <v/>
      </c>
      <c r="R86" s="157">
        <f t="shared" si="57"/>
        <v>0</v>
      </c>
    </row>
    <row r="87" spans="1:18">
      <c r="A87" s="158"/>
      <c r="B87" s="159"/>
      <c r="C87" s="211" t="str">
        <f>IF('（参考）積算内訳表'!$A87="","",A$81)</f>
        <v/>
      </c>
      <c r="D87" s="161"/>
      <c r="E87" s="161"/>
      <c r="F87" s="159"/>
      <c r="G87" s="159"/>
      <c r="H87" s="215"/>
      <c r="I87" s="162"/>
      <c r="J87" s="217">
        <f t="shared" si="56"/>
        <v>0</v>
      </c>
      <c r="K87" s="218">
        <f>ROUNDDOWN(F87*J87,0)</f>
        <v>0</v>
      </c>
      <c r="L87" s="164">
        <v>0</v>
      </c>
      <c r="M87" s="217">
        <f>K87+L87</f>
        <v>0</v>
      </c>
      <c r="N87" s="165"/>
      <c r="O87" s="163">
        <f>MIN(M87:N87)</f>
        <v>0</v>
      </c>
      <c r="P87" s="160" t="str">
        <f>A87&amp;FIXED(B87,0)</f>
        <v>0</v>
      </c>
      <c r="Q87" s="166" t="str">
        <f>IF(M87=0,"",E87&amp;D87&amp;FIXED(F87,0)&amp;G87)</f>
        <v/>
      </c>
      <c r="R87" s="133">
        <f t="shared" si="57"/>
        <v>0</v>
      </c>
    </row>
  </sheetData>
  <mergeCells count="1">
    <mergeCell ref="D48:H48"/>
  </mergeCells>
  <phoneticPr fontId="40"/>
  <dataValidations count="1">
    <dataValidation type="list" allowBlank="1" showInputMessage="1" showErrorMessage="1" sqref="A32:A37 A14:A16 A41:A46 A4:A10 A77:A79 A83:A87 A50:A55 A59:A64 A20:A28 A68:A73">
      <formula1>事業区分data</formula1>
    </dataValidation>
  </dataValidations>
  <pageMargins left="0.7" right="0.7" top="0.75" bottom="0.75" header="0.3" footer="0.3"/>
  <pageSetup paperSize="9" scale="62"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41"/>
  <sheetViews>
    <sheetView view="pageBreakPreview" topLeftCell="A13" zoomScale="87" zoomScaleNormal="100" zoomScaleSheetLayoutView="87" workbookViewId="0">
      <selection activeCell="I15" sqref="I15:P26"/>
    </sheetView>
  </sheetViews>
  <sheetFormatPr defaultRowHeight="13.5"/>
  <cols>
    <col min="1" max="1" width="6.625" customWidth="1"/>
    <col min="2" max="2" width="10.875" customWidth="1"/>
    <col min="3" max="3" width="13.25" customWidth="1"/>
    <col min="4" max="4" width="7.875" customWidth="1"/>
    <col min="5" max="5" width="9.75" customWidth="1"/>
    <col min="6" max="6" width="11.375" customWidth="1"/>
    <col min="7" max="7" width="11.375" style="37" customWidth="1"/>
    <col min="8" max="8" width="17.625" customWidth="1"/>
    <col min="9" max="9" width="6.625" style="40" customWidth="1"/>
    <col min="10" max="10" width="10.875" style="40" customWidth="1"/>
    <col min="11" max="11" width="13.25" style="40" customWidth="1"/>
    <col min="12" max="12" width="7.875" style="40" customWidth="1"/>
    <col min="13" max="13" width="9.75" style="40" customWidth="1"/>
    <col min="14" max="15" width="11.375" style="40" customWidth="1"/>
    <col min="16" max="16" width="17.625" style="40" customWidth="1"/>
    <col min="17" max="17" width="6.625" style="40" customWidth="1"/>
    <col min="18" max="18" width="10.875" style="40" customWidth="1"/>
    <col min="19" max="19" width="13.25" style="40" customWidth="1"/>
    <col min="20" max="20" width="7.875" style="40" customWidth="1"/>
    <col min="21" max="21" width="9.75" style="40" customWidth="1"/>
    <col min="22" max="23" width="11.375" style="40" customWidth="1"/>
    <col min="24" max="24" width="17.625" style="40" customWidth="1"/>
    <col min="25" max="25" width="6.625" style="40" customWidth="1"/>
    <col min="26" max="26" width="10.875" style="40" customWidth="1"/>
    <col min="27" max="27" width="13.25" style="40" customWidth="1"/>
    <col min="28" max="28" width="7.875" style="40" customWidth="1"/>
    <col min="29" max="29" width="9.75" style="40" customWidth="1"/>
    <col min="30" max="31" width="11.375" style="40" customWidth="1"/>
    <col min="32" max="32" width="17.625" style="40" customWidth="1"/>
    <col min="33" max="33" width="6.625" style="40" customWidth="1"/>
    <col min="34" max="34" width="10.875" style="40" customWidth="1"/>
    <col min="35" max="35" width="13.25" style="40" customWidth="1"/>
    <col min="36" max="36" width="7.875" style="40" customWidth="1"/>
    <col min="37" max="37" width="9.75" style="40" customWidth="1"/>
    <col min="38" max="39" width="11.375" style="40" customWidth="1"/>
    <col min="40" max="40" width="17.625" style="40" customWidth="1"/>
    <col min="41" max="41" width="6.625" style="40" customWidth="1"/>
    <col min="42" max="42" width="10.875" style="40" customWidth="1"/>
    <col min="43" max="43" width="13.25" style="40" customWidth="1"/>
    <col min="44" max="44" width="7.875" style="40" customWidth="1"/>
    <col min="45" max="45" width="9.75" style="40" customWidth="1"/>
    <col min="46" max="47" width="11.375" style="40" customWidth="1"/>
    <col min="48" max="48" width="17.625" style="40" customWidth="1"/>
    <col min="49" max="49" width="6.625" style="40" customWidth="1"/>
    <col min="50" max="50" width="10.875" style="40" customWidth="1"/>
    <col min="51" max="51" width="13.25" style="40" customWidth="1"/>
    <col min="52" max="52" width="7.875" style="40" customWidth="1"/>
    <col min="53" max="53" width="9.75" style="40" customWidth="1"/>
    <col min="54" max="55" width="11.375" style="40" customWidth="1"/>
    <col min="56" max="56" width="17.625" style="40" customWidth="1"/>
    <col min="57" max="57" width="6.625" style="40" customWidth="1"/>
    <col min="58" max="58" width="10.875" style="40" customWidth="1"/>
    <col min="59" max="59" width="13.25" style="40" customWidth="1"/>
    <col min="60" max="60" width="7.875" style="40" customWidth="1"/>
    <col min="61" max="61" width="9.75" style="40" customWidth="1"/>
    <col min="62" max="63" width="11.375" style="40" customWidth="1"/>
    <col min="64" max="64" width="17.625" style="40" customWidth="1"/>
    <col min="65" max="65" width="6.625" style="40" customWidth="1"/>
    <col min="66" max="66" width="10.875" style="40" customWidth="1"/>
    <col min="67" max="67" width="13.25" style="40" customWidth="1"/>
    <col min="68" max="68" width="7.875" style="40" customWidth="1"/>
    <col min="69" max="69" width="9.75" style="40" customWidth="1"/>
    <col min="70" max="71" width="11.375" style="40" customWidth="1"/>
    <col min="72" max="72" width="17.625" style="40" customWidth="1"/>
    <col min="73" max="73" width="6.625" style="40" customWidth="1"/>
    <col min="74" max="74" width="10.875" style="40" customWidth="1"/>
    <col min="75" max="75" width="13.25" style="40" customWidth="1"/>
    <col min="76" max="76" width="7.875" style="40" customWidth="1"/>
    <col min="77" max="77" width="9.75" style="40" customWidth="1"/>
    <col min="78" max="79" width="11.375" style="40" customWidth="1"/>
    <col min="80" max="80" width="17.625" style="40" customWidth="1"/>
  </cols>
  <sheetData>
    <row r="1" spans="1:80" ht="20.25" customHeight="1">
      <c r="A1" s="271" t="s">
        <v>167</v>
      </c>
      <c r="B1" s="271"/>
      <c r="C1" s="271"/>
      <c r="D1" s="271"/>
      <c r="E1" s="271"/>
      <c r="F1" s="271"/>
      <c r="G1" s="271"/>
      <c r="H1" s="106" t="str">
        <f>様式第１号!J14</f>
        <v>団体の名称</v>
      </c>
      <c r="I1" s="271"/>
      <c r="J1" s="271"/>
      <c r="K1" s="271"/>
      <c r="L1" s="271"/>
      <c r="M1" s="271"/>
      <c r="N1" s="271"/>
      <c r="O1" s="271"/>
      <c r="P1" s="106" t="str">
        <f>H1</f>
        <v>団体の名称</v>
      </c>
      <c r="Q1" s="271"/>
      <c r="R1" s="271"/>
      <c r="S1" s="271"/>
      <c r="T1" s="271"/>
      <c r="U1" s="271"/>
      <c r="V1" s="271"/>
      <c r="W1" s="271"/>
      <c r="X1" s="106" t="str">
        <f>P1</f>
        <v>団体の名称</v>
      </c>
      <c r="Y1" s="271"/>
      <c r="Z1" s="271"/>
      <c r="AA1" s="271"/>
      <c r="AB1" s="271"/>
      <c r="AC1" s="271"/>
      <c r="AD1" s="271"/>
      <c r="AE1" s="271"/>
      <c r="AF1" s="106" t="str">
        <f>X1</f>
        <v>団体の名称</v>
      </c>
      <c r="AG1" s="271"/>
      <c r="AH1" s="271"/>
      <c r="AI1" s="271"/>
      <c r="AJ1" s="271"/>
      <c r="AK1" s="271"/>
      <c r="AL1" s="271"/>
      <c r="AM1" s="271"/>
      <c r="AN1" s="106" t="str">
        <f>AF1</f>
        <v>団体の名称</v>
      </c>
      <c r="AO1" s="271"/>
      <c r="AP1" s="271"/>
      <c r="AQ1" s="271"/>
      <c r="AR1" s="271"/>
      <c r="AS1" s="271"/>
      <c r="AT1" s="271"/>
      <c r="AU1" s="271"/>
      <c r="AV1" s="106" t="str">
        <f>AN1</f>
        <v>団体の名称</v>
      </c>
      <c r="AW1" s="271"/>
      <c r="AX1" s="271"/>
      <c r="AY1" s="271"/>
      <c r="AZ1" s="271"/>
      <c r="BA1" s="271"/>
      <c r="BB1" s="271"/>
      <c r="BC1" s="271"/>
      <c r="BD1" s="106" t="str">
        <f>AV1</f>
        <v>団体の名称</v>
      </c>
      <c r="BE1" s="271"/>
      <c r="BF1" s="271"/>
      <c r="BG1" s="271"/>
      <c r="BH1" s="271"/>
      <c r="BI1" s="271"/>
      <c r="BJ1" s="271"/>
      <c r="BK1" s="271"/>
      <c r="BL1" s="106" t="str">
        <f>BD1</f>
        <v>団体の名称</v>
      </c>
      <c r="BM1" s="271"/>
      <c r="BN1" s="271"/>
      <c r="BO1" s="271"/>
      <c r="BP1" s="271"/>
      <c r="BQ1" s="271"/>
      <c r="BR1" s="271"/>
      <c r="BS1" s="271"/>
      <c r="BT1" s="106" t="str">
        <f>BL1</f>
        <v>団体の名称</v>
      </c>
      <c r="BU1" s="271"/>
      <c r="BV1" s="271"/>
      <c r="BW1" s="271"/>
      <c r="BX1" s="271"/>
      <c r="BY1" s="271"/>
      <c r="BZ1" s="271"/>
      <c r="CA1" s="271"/>
      <c r="CB1" s="106" t="str">
        <f>BT1</f>
        <v>団体の名称</v>
      </c>
    </row>
    <row r="2" spans="1:80" ht="20.25" customHeight="1" thickBot="1">
      <c r="A2" s="384" t="s">
        <v>17</v>
      </c>
      <c r="B2" s="384"/>
      <c r="C2" s="384"/>
      <c r="D2" s="384"/>
      <c r="E2" s="384"/>
      <c r="F2" s="384"/>
      <c r="G2" s="384"/>
      <c r="H2" s="42"/>
      <c r="I2" s="384"/>
      <c r="J2" s="384"/>
      <c r="K2" s="384"/>
      <c r="L2" s="384"/>
      <c r="M2" s="384"/>
      <c r="N2" s="384"/>
      <c r="O2" s="384"/>
      <c r="P2" s="42"/>
      <c r="Q2" s="384"/>
      <c r="R2" s="384"/>
      <c r="S2" s="384"/>
      <c r="T2" s="384"/>
      <c r="U2" s="384"/>
      <c r="V2" s="384"/>
      <c r="W2" s="384"/>
      <c r="X2" s="42"/>
      <c r="Y2" s="384"/>
      <c r="Z2" s="384"/>
      <c r="AA2" s="384"/>
      <c r="AB2" s="384"/>
      <c r="AC2" s="384"/>
      <c r="AD2" s="384"/>
      <c r="AE2" s="384"/>
      <c r="AF2" s="42"/>
      <c r="AG2" s="384"/>
      <c r="AH2" s="384"/>
      <c r="AI2" s="384"/>
      <c r="AJ2" s="384"/>
      <c r="AK2" s="384"/>
      <c r="AL2" s="384"/>
      <c r="AM2" s="384"/>
      <c r="AN2" s="42"/>
      <c r="AO2" s="384"/>
      <c r="AP2" s="384"/>
      <c r="AQ2" s="384"/>
      <c r="AR2" s="384"/>
      <c r="AS2" s="384"/>
      <c r="AT2" s="384"/>
      <c r="AU2" s="384"/>
      <c r="AV2" s="42"/>
      <c r="AW2" s="384"/>
      <c r="AX2" s="384"/>
      <c r="AY2" s="384"/>
      <c r="AZ2" s="384"/>
      <c r="BA2" s="384"/>
      <c r="BB2" s="384"/>
      <c r="BC2" s="384"/>
      <c r="BD2" s="42"/>
      <c r="BE2" s="384"/>
      <c r="BF2" s="384"/>
      <c r="BG2" s="384"/>
      <c r="BH2" s="384"/>
      <c r="BI2" s="384"/>
      <c r="BJ2" s="384"/>
      <c r="BK2" s="384"/>
      <c r="BL2" s="42"/>
      <c r="BM2" s="384"/>
      <c r="BN2" s="384"/>
      <c r="BO2" s="384"/>
      <c r="BP2" s="384"/>
      <c r="BQ2" s="384"/>
      <c r="BR2" s="384"/>
      <c r="BS2" s="384"/>
      <c r="BT2" s="42"/>
      <c r="BU2" s="384"/>
      <c r="BV2" s="384"/>
      <c r="BW2" s="384"/>
      <c r="BX2" s="384"/>
      <c r="BY2" s="384"/>
      <c r="BZ2" s="384"/>
      <c r="CA2" s="384"/>
      <c r="CB2" s="42"/>
    </row>
    <row r="3" spans="1:80" ht="29.65" customHeight="1">
      <c r="A3" s="45" t="s">
        <v>4</v>
      </c>
      <c r="B3" s="66">
        <v>1</v>
      </c>
      <c r="C3" s="47" t="s">
        <v>18</v>
      </c>
      <c r="D3" s="385" t="s">
        <v>139</v>
      </c>
      <c r="E3" s="385"/>
      <c r="F3" s="385"/>
      <c r="G3" s="385"/>
      <c r="H3" s="386"/>
      <c r="I3" s="45" t="s">
        <v>4</v>
      </c>
      <c r="J3" s="66">
        <f>B3+1</f>
        <v>2</v>
      </c>
      <c r="K3" s="47" t="s">
        <v>18</v>
      </c>
      <c r="L3" s="385" t="s">
        <v>139</v>
      </c>
      <c r="M3" s="385"/>
      <c r="N3" s="385"/>
      <c r="O3" s="385"/>
      <c r="P3" s="386"/>
      <c r="Q3" s="45" t="s">
        <v>4</v>
      </c>
      <c r="R3" s="66">
        <f>J3+1</f>
        <v>3</v>
      </c>
      <c r="S3" s="47" t="s">
        <v>18</v>
      </c>
      <c r="T3" s="385" t="s">
        <v>139</v>
      </c>
      <c r="U3" s="385"/>
      <c r="V3" s="385"/>
      <c r="W3" s="385"/>
      <c r="X3" s="386"/>
      <c r="Y3" s="45" t="s">
        <v>4</v>
      </c>
      <c r="Z3" s="66">
        <f>R3+1</f>
        <v>4</v>
      </c>
      <c r="AA3" s="47" t="s">
        <v>18</v>
      </c>
      <c r="AB3" s="385" t="s">
        <v>139</v>
      </c>
      <c r="AC3" s="385"/>
      <c r="AD3" s="385"/>
      <c r="AE3" s="385"/>
      <c r="AF3" s="386"/>
      <c r="AG3" s="45" t="s">
        <v>4</v>
      </c>
      <c r="AH3" s="66">
        <f>Z3+1</f>
        <v>5</v>
      </c>
      <c r="AI3" s="47" t="s">
        <v>18</v>
      </c>
      <c r="AJ3" s="385" t="s">
        <v>139</v>
      </c>
      <c r="AK3" s="385"/>
      <c r="AL3" s="385"/>
      <c r="AM3" s="385"/>
      <c r="AN3" s="386"/>
      <c r="AO3" s="45" t="s">
        <v>4</v>
      </c>
      <c r="AP3" s="66">
        <f>AH3+1</f>
        <v>6</v>
      </c>
      <c r="AQ3" s="47" t="s">
        <v>18</v>
      </c>
      <c r="AR3" s="385" t="s">
        <v>139</v>
      </c>
      <c r="AS3" s="385"/>
      <c r="AT3" s="385"/>
      <c r="AU3" s="385"/>
      <c r="AV3" s="386"/>
      <c r="AW3" s="45" t="s">
        <v>4</v>
      </c>
      <c r="AX3" s="66">
        <f>AP3+1</f>
        <v>7</v>
      </c>
      <c r="AY3" s="47" t="s">
        <v>18</v>
      </c>
      <c r="AZ3" s="385" t="s">
        <v>139</v>
      </c>
      <c r="BA3" s="385"/>
      <c r="BB3" s="385"/>
      <c r="BC3" s="385"/>
      <c r="BD3" s="386"/>
      <c r="BE3" s="45" t="s">
        <v>4</v>
      </c>
      <c r="BF3" s="66">
        <f>AX3+1</f>
        <v>8</v>
      </c>
      <c r="BG3" s="47" t="s">
        <v>18</v>
      </c>
      <c r="BH3" s="385" t="s">
        <v>139</v>
      </c>
      <c r="BI3" s="385"/>
      <c r="BJ3" s="385"/>
      <c r="BK3" s="385"/>
      <c r="BL3" s="386"/>
      <c r="BM3" s="45" t="s">
        <v>4</v>
      </c>
      <c r="BN3" s="66">
        <f>BF3+1</f>
        <v>9</v>
      </c>
      <c r="BO3" s="47" t="s">
        <v>18</v>
      </c>
      <c r="BP3" s="385" t="s">
        <v>139</v>
      </c>
      <c r="BQ3" s="385"/>
      <c r="BR3" s="385"/>
      <c r="BS3" s="385"/>
      <c r="BT3" s="386"/>
      <c r="BU3" s="45" t="s">
        <v>4</v>
      </c>
      <c r="BV3" s="66">
        <f>BN3+1</f>
        <v>10</v>
      </c>
      <c r="BW3" s="47" t="s">
        <v>18</v>
      </c>
      <c r="BX3" s="385" t="s">
        <v>139</v>
      </c>
      <c r="BY3" s="385"/>
      <c r="BZ3" s="385"/>
      <c r="CA3" s="385"/>
      <c r="CB3" s="386"/>
    </row>
    <row r="4" spans="1:80" ht="30.75" customHeight="1">
      <c r="A4" s="347" t="s">
        <v>5</v>
      </c>
      <c r="B4" s="348"/>
      <c r="C4" s="387">
        <f>VLOOKUP(B3,'様式第４号１(1)'!$B$20:$D$39,2)</f>
        <v>0</v>
      </c>
      <c r="D4" s="387"/>
      <c r="E4" s="387"/>
      <c r="F4" s="387"/>
      <c r="G4" s="387"/>
      <c r="H4" s="388"/>
      <c r="I4" s="347" t="s">
        <v>5</v>
      </c>
      <c r="J4" s="348"/>
      <c r="K4" s="387">
        <f>VLOOKUP(J3,'様式第４号１(1)'!$B$20:$D$39,2)</f>
        <v>0</v>
      </c>
      <c r="L4" s="387"/>
      <c r="M4" s="387"/>
      <c r="N4" s="387"/>
      <c r="O4" s="387"/>
      <c r="P4" s="388"/>
      <c r="Q4" s="347" t="s">
        <v>5</v>
      </c>
      <c r="R4" s="348"/>
      <c r="S4" s="387">
        <f>VLOOKUP(R3,'様式第４号１(1)'!$B$20:$D$39,2)</f>
        <v>0</v>
      </c>
      <c r="T4" s="387"/>
      <c r="U4" s="387"/>
      <c r="V4" s="387"/>
      <c r="W4" s="387"/>
      <c r="X4" s="388"/>
      <c r="Y4" s="347" t="s">
        <v>5</v>
      </c>
      <c r="Z4" s="348"/>
      <c r="AA4" s="387">
        <f>VLOOKUP(Z3,'様式第４号１(1)'!$B$20:$D$39,2)</f>
        <v>0</v>
      </c>
      <c r="AB4" s="387"/>
      <c r="AC4" s="387"/>
      <c r="AD4" s="387"/>
      <c r="AE4" s="387"/>
      <c r="AF4" s="388"/>
      <c r="AG4" s="347" t="s">
        <v>5</v>
      </c>
      <c r="AH4" s="348"/>
      <c r="AI4" s="387">
        <f>VLOOKUP(AH3,'様式第４号１(1)'!$B$20:$D$39,2)</f>
        <v>0</v>
      </c>
      <c r="AJ4" s="387"/>
      <c r="AK4" s="387"/>
      <c r="AL4" s="387"/>
      <c r="AM4" s="387"/>
      <c r="AN4" s="388"/>
      <c r="AO4" s="347" t="s">
        <v>5</v>
      </c>
      <c r="AP4" s="348"/>
      <c r="AQ4" s="387">
        <f>VLOOKUP(AP3,'様式第４号１(1)'!$B$20:$D$39,2)</f>
        <v>0</v>
      </c>
      <c r="AR4" s="387"/>
      <c r="AS4" s="387"/>
      <c r="AT4" s="387"/>
      <c r="AU4" s="387"/>
      <c r="AV4" s="388"/>
      <c r="AW4" s="347" t="s">
        <v>5</v>
      </c>
      <c r="AX4" s="348"/>
      <c r="AY4" s="387">
        <f>VLOOKUP(AX3,'様式第４号１(1)'!$B$20:$D$39,2)</f>
        <v>0</v>
      </c>
      <c r="AZ4" s="387"/>
      <c r="BA4" s="387"/>
      <c r="BB4" s="387"/>
      <c r="BC4" s="387"/>
      <c r="BD4" s="388"/>
      <c r="BE4" s="347" t="s">
        <v>5</v>
      </c>
      <c r="BF4" s="348"/>
      <c r="BG4" s="387">
        <f>VLOOKUP(BF3,'様式第４号１(1)'!$B$20:$D$39,2)</f>
        <v>0</v>
      </c>
      <c r="BH4" s="387"/>
      <c r="BI4" s="387"/>
      <c r="BJ4" s="387"/>
      <c r="BK4" s="387"/>
      <c r="BL4" s="388"/>
      <c r="BM4" s="347" t="s">
        <v>5</v>
      </c>
      <c r="BN4" s="348"/>
      <c r="BO4" s="387">
        <f>VLOOKUP(BN3,'様式第４号１(1)'!$B$20:$D$39,2)</f>
        <v>0</v>
      </c>
      <c r="BP4" s="387"/>
      <c r="BQ4" s="387"/>
      <c r="BR4" s="387"/>
      <c r="BS4" s="387"/>
      <c r="BT4" s="388"/>
      <c r="BU4" s="347" t="s">
        <v>5</v>
      </c>
      <c r="BV4" s="348"/>
      <c r="BW4" s="387">
        <f>VLOOKUP(BV3,'様式第４号１(1)'!$B$20:$D$39,2)</f>
        <v>0</v>
      </c>
      <c r="BX4" s="387"/>
      <c r="BY4" s="387"/>
      <c r="BZ4" s="387"/>
      <c r="CA4" s="387"/>
      <c r="CB4" s="388"/>
    </row>
    <row r="5" spans="1:80" ht="23.25" customHeight="1">
      <c r="A5" s="356" t="s">
        <v>6</v>
      </c>
      <c r="B5" s="357"/>
      <c r="C5" s="387">
        <f>VLOOKUP(B3,'様式第４号１(1)'!$B$20:$D$39,3)</f>
        <v>0</v>
      </c>
      <c r="D5" s="387"/>
      <c r="E5" s="387"/>
      <c r="F5" s="387"/>
      <c r="G5" s="387"/>
      <c r="H5" s="388"/>
      <c r="I5" s="356" t="s">
        <v>6</v>
      </c>
      <c r="J5" s="357"/>
      <c r="K5" s="387">
        <f>VLOOKUP(J3,'様式第４号１(1)'!$B$20:$D$39,3)</f>
        <v>0</v>
      </c>
      <c r="L5" s="387"/>
      <c r="M5" s="387"/>
      <c r="N5" s="387"/>
      <c r="O5" s="387"/>
      <c r="P5" s="388"/>
      <c r="Q5" s="356" t="s">
        <v>6</v>
      </c>
      <c r="R5" s="357"/>
      <c r="S5" s="387">
        <f>VLOOKUP(R3,'様式第４号１(1)'!$B$20:$D$39,3)</f>
        <v>0</v>
      </c>
      <c r="T5" s="387"/>
      <c r="U5" s="387"/>
      <c r="V5" s="387"/>
      <c r="W5" s="387"/>
      <c r="X5" s="388"/>
      <c r="Y5" s="356" t="s">
        <v>6</v>
      </c>
      <c r="Z5" s="357"/>
      <c r="AA5" s="387">
        <f>VLOOKUP(Z3,'様式第４号１(1)'!$B$20:$D$39,3)</f>
        <v>0</v>
      </c>
      <c r="AB5" s="387"/>
      <c r="AC5" s="387"/>
      <c r="AD5" s="387"/>
      <c r="AE5" s="387"/>
      <c r="AF5" s="388"/>
      <c r="AG5" s="356" t="s">
        <v>6</v>
      </c>
      <c r="AH5" s="357"/>
      <c r="AI5" s="387">
        <f>VLOOKUP(AH3,'様式第４号１(1)'!$B$20:$D$39,3)</f>
        <v>0</v>
      </c>
      <c r="AJ5" s="387"/>
      <c r="AK5" s="387"/>
      <c r="AL5" s="387"/>
      <c r="AM5" s="387"/>
      <c r="AN5" s="388"/>
      <c r="AO5" s="356" t="s">
        <v>6</v>
      </c>
      <c r="AP5" s="357"/>
      <c r="AQ5" s="387">
        <f>VLOOKUP(AP3,'様式第４号１(1)'!$B$20:$D$39,3)</f>
        <v>0</v>
      </c>
      <c r="AR5" s="387"/>
      <c r="AS5" s="387"/>
      <c r="AT5" s="387"/>
      <c r="AU5" s="387"/>
      <c r="AV5" s="388"/>
      <c r="AW5" s="356" t="s">
        <v>6</v>
      </c>
      <c r="AX5" s="357"/>
      <c r="AY5" s="387">
        <f>VLOOKUP(AX3,'様式第４号１(1)'!$B$20:$D$39,3)</f>
        <v>0</v>
      </c>
      <c r="AZ5" s="387"/>
      <c r="BA5" s="387"/>
      <c r="BB5" s="387"/>
      <c r="BC5" s="387"/>
      <c r="BD5" s="388"/>
      <c r="BE5" s="356" t="s">
        <v>6</v>
      </c>
      <c r="BF5" s="357"/>
      <c r="BG5" s="387">
        <f>VLOOKUP(BF3,'様式第４号１(1)'!$B$20:$D$39,3)</f>
        <v>0</v>
      </c>
      <c r="BH5" s="387"/>
      <c r="BI5" s="387"/>
      <c r="BJ5" s="387"/>
      <c r="BK5" s="387"/>
      <c r="BL5" s="388"/>
      <c r="BM5" s="356" t="s">
        <v>6</v>
      </c>
      <c r="BN5" s="357"/>
      <c r="BO5" s="387">
        <f>VLOOKUP(BN3,'様式第４号１(1)'!$B$20:$D$39,3)</f>
        <v>0</v>
      </c>
      <c r="BP5" s="387"/>
      <c r="BQ5" s="387"/>
      <c r="BR5" s="387"/>
      <c r="BS5" s="387"/>
      <c r="BT5" s="388"/>
      <c r="BU5" s="356" t="s">
        <v>6</v>
      </c>
      <c r="BV5" s="357"/>
      <c r="BW5" s="387">
        <f>VLOOKUP(BV3,'様式第４号１(1)'!$B$20:$D$39,3)</f>
        <v>0</v>
      </c>
      <c r="BX5" s="387"/>
      <c r="BY5" s="387"/>
      <c r="BZ5" s="387"/>
      <c r="CA5" s="387"/>
      <c r="CB5" s="388"/>
    </row>
    <row r="6" spans="1:80" ht="26.25" customHeight="1">
      <c r="A6" s="356"/>
      <c r="B6" s="357"/>
      <c r="C6" s="362" t="s">
        <v>170</v>
      </c>
      <c r="D6" s="363"/>
      <c r="E6" s="363"/>
      <c r="F6" s="177">
        <v>0</v>
      </c>
      <c r="G6" s="80" t="s">
        <v>171</v>
      </c>
      <c r="H6" s="81"/>
      <c r="I6" s="356"/>
      <c r="J6" s="357"/>
      <c r="K6" s="362" t="s">
        <v>170</v>
      </c>
      <c r="L6" s="363"/>
      <c r="M6" s="363"/>
      <c r="N6" s="80">
        <v>0</v>
      </c>
      <c r="O6" s="80" t="s">
        <v>171</v>
      </c>
      <c r="P6" s="81"/>
      <c r="Q6" s="356"/>
      <c r="R6" s="357"/>
      <c r="S6" s="362" t="s">
        <v>170</v>
      </c>
      <c r="T6" s="363"/>
      <c r="U6" s="363"/>
      <c r="V6" s="80">
        <v>0</v>
      </c>
      <c r="W6" s="80" t="s">
        <v>171</v>
      </c>
      <c r="X6" s="81"/>
      <c r="Y6" s="356"/>
      <c r="Z6" s="357"/>
      <c r="AA6" s="362" t="s">
        <v>170</v>
      </c>
      <c r="AB6" s="363"/>
      <c r="AC6" s="363"/>
      <c r="AD6" s="80">
        <v>0</v>
      </c>
      <c r="AE6" s="80" t="s">
        <v>171</v>
      </c>
      <c r="AF6" s="81"/>
      <c r="AG6" s="356"/>
      <c r="AH6" s="357"/>
      <c r="AI6" s="362" t="s">
        <v>170</v>
      </c>
      <c r="AJ6" s="363"/>
      <c r="AK6" s="363"/>
      <c r="AL6" s="80">
        <v>0</v>
      </c>
      <c r="AM6" s="80" t="s">
        <v>171</v>
      </c>
      <c r="AN6" s="81"/>
      <c r="AO6" s="356"/>
      <c r="AP6" s="357"/>
      <c r="AQ6" s="362" t="s">
        <v>170</v>
      </c>
      <c r="AR6" s="363"/>
      <c r="AS6" s="363"/>
      <c r="AT6" s="80">
        <v>0</v>
      </c>
      <c r="AU6" s="80" t="s">
        <v>171</v>
      </c>
      <c r="AV6" s="81"/>
      <c r="AW6" s="356"/>
      <c r="AX6" s="357"/>
      <c r="AY6" s="362" t="s">
        <v>170</v>
      </c>
      <c r="AZ6" s="363"/>
      <c r="BA6" s="363"/>
      <c r="BB6" s="80">
        <v>0</v>
      </c>
      <c r="BC6" s="80" t="s">
        <v>171</v>
      </c>
      <c r="BD6" s="81"/>
      <c r="BE6" s="356"/>
      <c r="BF6" s="357"/>
      <c r="BG6" s="362" t="s">
        <v>170</v>
      </c>
      <c r="BH6" s="363"/>
      <c r="BI6" s="363"/>
      <c r="BJ6" s="80">
        <v>0</v>
      </c>
      <c r="BK6" s="80" t="s">
        <v>171</v>
      </c>
      <c r="BL6" s="81"/>
      <c r="BM6" s="356"/>
      <c r="BN6" s="357"/>
      <c r="BO6" s="362" t="s">
        <v>170</v>
      </c>
      <c r="BP6" s="363"/>
      <c r="BQ6" s="363"/>
      <c r="BR6" s="80">
        <v>0</v>
      </c>
      <c r="BS6" s="80" t="s">
        <v>171</v>
      </c>
      <c r="BT6" s="81"/>
      <c r="BU6" s="356"/>
      <c r="BV6" s="357"/>
      <c r="BW6" s="362" t="s">
        <v>170</v>
      </c>
      <c r="BX6" s="363"/>
      <c r="BY6" s="363"/>
      <c r="BZ6" s="80">
        <v>0</v>
      </c>
      <c r="CA6" s="80" t="s">
        <v>171</v>
      </c>
      <c r="CB6" s="81"/>
    </row>
    <row r="7" spans="1:80" ht="28.5" customHeight="1">
      <c r="A7" s="347" t="s">
        <v>95</v>
      </c>
      <c r="B7" s="348"/>
      <c r="C7" s="440" t="s">
        <v>19</v>
      </c>
      <c r="D7" s="440"/>
      <c r="E7" s="440"/>
      <c r="F7" s="440"/>
      <c r="G7" s="440"/>
      <c r="H7" s="441"/>
      <c r="I7" s="347" t="s">
        <v>95</v>
      </c>
      <c r="J7" s="348"/>
      <c r="K7" s="353" t="s">
        <v>19</v>
      </c>
      <c r="L7" s="353"/>
      <c r="M7" s="353"/>
      <c r="N7" s="353"/>
      <c r="O7" s="353"/>
      <c r="P7" s="354"/>
      <c r="Q7" s="347" t="s">
        <v>95</v>
      </c>
      <c r="R7" s="348"/>
      <c r="S7" s="353" t="s">
        <v>19</v>
      </c>
      <c r="T7" s="353"/>
      <c r="U7" s="353"/>
      <c r="V7" s="353"/>
      <c r="W7" s="353"/>
      <c r="X7" s="354"/>
      <c r="Y7" s="347" t="s">
        <v>95</v>
      </c>
      <c r="Z7" s="348"/>
      <c r="AA7" s="353" t="s">
        <v>19</v>
      </c>
      <c r="AB7" s="353"/>
      <c r="AC7" s="353"/>
      <c r="AD7" s="353"/>
      <c r="AE7" s="353"/>
      <c r="AF7" s="354"/>
      <c r="AG7" s="347" t="s">
        <v>95</v>
      </c>
      <c r="AH7" s="348"/>
      <c r="AI7" s="353" t="s">
        <v>19</v>
      </c>
      <c r="AJ7" s="353"/>
      <c r="AK7" s="353"/>
      <c r="AL7" s="353"/>
      <c r="AM7" s="353"/>
      <c r="AN7" s="354"/>
      <c r="AO7" s="347" t="s">
        <v>95</v>
      </c>
      <c r="AP7" s="348"/>
      <c r="AQ7" s="353" t="s">
        <v>19</v>
      </c>
      <c r="AR7" s="353"/>
      <c r="AS7" s="353"/>
      <c r="AT7" s="353"/>
      <c r="AU7" s="353"/>
      <c r="AV7" s="354"/>
      <c r="AW7" s="347" t="s">
        <v>95</v>
      </c>
      <c r="AX7" s="348"/>
      <c r="AY7" s="353" t="s">
        <v>19</v>
      </c>
      <c r="AZ7" s="353"/>
      <c r="BA7" s="353"/>
      <c r="BB7" s="353"/>
      <c r="BC7" s="353"/>
      <c r="BD7" s="354"/>
      <c r="BE7" s="347" t="s">
        <v>95</v>
      </c>
      <c r="BF7" s="348"/>
      <c r="BG7" s="353" t="s">
        <v>19</v>
      </c>
      <c r="BH7" s="353"/>
      <c r="BI7" s="353"/>
      <c r="BJ7" s="353"/>
      <c r="BK7" s="353"/>
      <c r="BL7" s="354"/>
      <c r="BM7" s="347" t="s">
        <v>95</v>
      </c>
      <c r="BN7" s="348"/>
      <c r="BO7" s="353" t="s">
        <v>19</v>
      </c>
      <c r="BP7" s="353"/>
      <c r="BQ7" s="353"/>
      <c r="BR7" s="353"/>
      <c r="BS7" s="353"/>
      <c r="BT7" s="354"/>
      <c r="BU7" s="347" t="s">
        <v>95</v>
      </c>
      <c r="BV7" s="348"/>
      <c r="BW7" s="353" t="s">
        <v>19</v>
      </c>
      <c r="BX7" s="353"/>
      <c r="BY7" s="353"/>
      <c r="BZ7" s="353"/>
      <c r="CA7" s="353"/>
      <c r="CB7" s="354"/>
    </row>
    <row r="8" spans="1:80" ht="28.5" customHeight="1">
      <c r="A8" s="349"/>
      <c r="B8" s="350"/>
      <c r="C8" s="440"/>
      <c r="D8" s="440"/>
      <c r="E8" s="440"/>
      <c r="F8" s="440"/>
      <c r="G8" s="440"/>
      <c r="H8" s="441"/>
      <c r="I8" s="349"/>
      <c r="J8" s="350"/>
      <c r="K8" s="353"/>
      <c r="L8" s="353"/>
      <c r="M8" s="353"/>
      <c r="N8" s="353"/>
      <c r="O8" s="353"/>
      <c r="P8" s="354"/>
      <c r="Q8" s="349"/>
      <c r="R8" s="350"/>
      <c r="S8" s="353"/>
      <c r="T8" s="353"/>
      <c r="U8" s="353"/>
      <c r="V8" s="353"/>
      <c r="W8" s="353"/>
      <c r="X8" s="354"/>
      <c r="Y8" s="349"/>
      <c r="Z8" s="350"/>
      <c r="AA8" s="353"/>
      <c r="AB8" s="353"/>
      <c r="AC8" s="353"/>
      <c r="AD8" s="353"/>
      <c r="AE8" s="353"/>
      <c r="AF8" s="354"/>
      <c r="AG8" s="349"/>
      <c r="AH8" s="350"/>
      <c r="AI8" s="353"/>
      <c r="AJ8" s="353"/>
      <c r="AK8" s="353"/>
      <c r="AL8" s="353"/>
      <c r="AM8" s="353"/>
      <c r="AN8" s="354"/>
      <c r="AO8" s="349"/>
      <c r="AP8" s="350"/>
      <c r="AQ8" s="353"/>
      <c r="AR8" s="353"/>
      <c r="AS8" s="353"/>
      <c r="AT8" s="353"/>
      <c r="AU8" s="353"/>
      <c r="AV8" s="354"/>
      <c r="AW8" s="349"/>
      <c r="AX8" s="350"/>
      <c r="AY8" s="353"/>
      <c r="AZ8" s="353"/>
      <c r="BA8" s="353"/>
      <c r="BB8" s="353"/>
      <c r="BC8" s="353"/>
      <c r="BD8" s="354"/>
      <c r="BE8" s="349"/>
      <c r="BF8" s="350"/>
      <c r="BG8" s="353"/>
      <c r="BH8" s="353"/>
      <c r="BI8" s="353"/>
      <c r="BJ8" s="353"/>
      <c r="BK8" s="353"/>
      <c r="BL8" s="354"/>
      <c r="BM8" s="349"/>
      <c r="BN8" s="350"/>
      <c r="BO8" s="353"/>
      <c r="BP8" s="353"/>
      <c r="BQ8" s="353"/>
      <c r="BR8" s="353"/>
      <c r="BS8" s="353"/>
      <c r="BT8" s="354"/>
      <c r="BU8" s="349"/>
      <c r="BV8" s="350"/>
      <c r="BW8" s="353"/>
      <c r="BX8" s="353"/>
      <c r="BY8" s="353"/>
      <c r="BZ8" s="353"/>
      <c r="CA8" s="353"/>
      <c r="CB8" s="354"/>
    </row>
    <row r="9" spans="1:80" ht="33.200000000000003" customHeight="1">
      <c r="A9" s="349"/>
      <c r="B9" s="350"/>
      <c r="C9" s="698" t="s">
        <v>20</v>
      </c>
      <c r="D9" s="440"/>
      <c r="E9" s="440"/>
      <c r="F9" s="440"/>
      <c r="G9" s="440"/>
      <c r="H9" s="441"/>
      <c r="I9" s="349"/>
      <c r="J9" s="350"/>
      <c r="K9" s="355" t="s">
        <v>20</v>
      </c>
      <c r="L9" s="353"/>
      <c r="M9" s="353"/>
      <c r="N9" s="353"/>
      <c r="O9" s="353"/>
      <c r="P9" s="354"/>
      <c r="Q9" s="349"/>
      <c r="R9" s="350"/>
      <c r="S9" s="355" t="s">
        <v>20</v>
      </c>
      <c r="T9" s="353"/>
      <c r="U9" s="353"/>
      <c r="V9" s="353"/>
      <c r="W9" s="353"/>
      <c r="X9" s="354"/>
      <c r="Y9" s="349"/>
      <c r="Z9" s="350"/>
      <c r="AA9" s="355" t="s">
        <v>20</v>
      </c>
      <c r="AB9" s="353"/>
      <c r="AC9" s="353"/>
      <c r="AD9" s="353"/>
      <c r="AE9" s="353"/>
      <c r="AF9" s="354"/>
      <c r="AG9" s="349"/>
      <c r="AH9" s="350"/>
      <c r="AI9" s="355" t="s">
        <v>20</v>
      </c>
      <c r="AJ9" s="353"/>
      <c r="AK9" s="353"/>
      <c r="AL9" s="353"/>
      <c r="AM9" s="353"/>
      <c r="AN9" s="354"/>
      <c r="AO9" s="349"/>
      <c r="AP9" s="350"/>
      <c r="AQ9" s="355" t="s">
        <v>20</v>
      </c>
      <c r="AR9" s="353"/>
      <c r="AS9" s="353"/>
      <c r="AT9" s="353"/>
      <c r="AU9" s="353"/>
      <c r="AV9" s="354"/>
      <c r="AW9" s="349"/>
      <c r="AX9" s="350"/>
      <c r="AY9" s="355" t="s">
        <v>20</v>
      </c>
      <c r="AZ9" s="353"/>
      <c r="BA9" s="353"/>
      <c r="BB9" s="353"/>
      <c r="BC9" s="353"/>
      <c r="BD9" s="354"/>
      <c r="BE9" s="349"/>
      <c r="BF9" s="350"/>
      <c r="BG9" s="355" t="s">
        <v>20</v>
      </c>
      <c r="BH9" s="353"/>
      <c r="BI9" s="353"/>
      <c r="BJ9" s="353"/>
      <c r="BK9" s="353"/>
      <c r="BL9" s="354"/>
      <c r="BM9" s="349"/>
      <c r="BN9" s="350"/>
      <c r="BO9" s="355" t="s">
        <v>20</v>
      </c>
      <c r="BP9" s="353"/>
      <c r="BQ9" s="353"/>
      <c r="BR9" s="353"/>
      <c r="BS9" s="353"/>
      <c r="BT9" s="354"/>
      <c r="BU9" s="349"/>
      <c r="BV9" s="350"/>
      <c r="BW9" s="355" t="s">
        <v>20</v>
      </c>
      <c r="BX9" s="353"/>
      <c r="BY9" s="353"/>
      <c r="BZ9" s="353"/>
      <c r="CA9" s="353"/>
      <c r="CB9" s="354"/>
    </row>
    <row r="10" spans="1:80" ht="33.200000000000003" customHeight="1">
      <c r="A10" s="349"/>
      <c r="B10" s="350"/>
      <c r="C10" s="698"/>
      <c r="D10" s="440"/>
      <c r="E10" s="440"/>
      <c r="F10" s="440"/>
      <c r="G10" s="440"/>
      <c r="H10" s="441"/>
      <c r="I10" s="349"/>
      <c r="J10" s="350"/>
      <c r="K10" s="355"/>
      <c r="L10" s="353"/>
      <c r="M10" s="353"/>
      <c r="N10" s="353"/>
      <c r="O10" s="353"/>
      <c r="P10" s="354"/>
      <c r="Q10" s="349"/>
      <c r="R10" s="350"/>
      <c r="S10" s="355"/>
      <c r="T10" s="353"/>
      <c r="U10" s="353"/>
      <c r="V10" s="353"/>
      <c r="W10" s="353"/>
      <c r="X10" s="354"/>
      <c r="Y10" s="349"/>
      <c r="Z10" s="350"/>
      <c r="AA10" s="355"/>
      <c r="AB10" s="353"/>
      <c r="AC10" s="353"/>
      <c r="AD10" s="353"/>
      <c r="AE10" s="353"/>
      <c r="AF10" s="354"/>
      <c r="AG10" s="349"/>
      <c r="AH10" s="350"/>
      <c r="AI10" s="355"/>
      <c r="AJ10" s="353"/>
      <c r="AK10" s="353"/>
      <c r="AL10" s="353"/>
      <c r="AM10" s="353"/>
      <c r="AN10" s="354"/>
      <c r="AO10" s="349"/>
      <c r="AP10" s="350"/>
      <c r="AQ10" s="355"/>
      <c r="AR10" s="353"/>
      <c r="AS10" s="353"/>
      <c r="AT10" s="353"/>
      <c r="AU10" s="353"/>
      <c r="AV10" s="354"/>
      <c r="AW10" s="349"/>
      <c r="AX10" s="350"/>
      <c r="AY10" s="355"/>
      <c r="AZ10" s="353"/>
      <c r="BA10" s="353"/>
      <c r="BB10" s="353"/>
      <c r="BC10" s="353"/>
      <c r="BD10" s="354"/>
      <c r="BE10" s="349"/>
      <c r="BF10" s="350"/>
      <c r="BG10" s="355"/>
      <c r="BH10" s="353"/>
      <c r="BI10" s="353"/>
      <c r="BJ10" s="353"/>
      <c r="BK10" s="353"/>
      <c r="BL10" s="354"/>
      <c r="BM10" s="349"/>
      <c r="BN10" s="350"/>
      <c r="BO10" s="355"/>
      <c r="BP10" s="353"/>
      <c r="BQ10" s="353"/>
      <c r="BR10" s="353"/>
      <c r="BS10" s="353"/>
      <c r="BT10" s="354"/>
      <c r="BU10" s="349"/>
      <c r="BV10" s="350"/>
      <c r="BW10" s="355"/>
      <c r="BX10" s="353"/>
      <c r="BY10" s="353"/>
      <c r="BZ10" s="353"/>
      <c r="CA10" s="353"/>
      <c r="CB10" s="354"/>
    </row>
    <row r="11" spans="1:80" ht="33.200000000000003" customHeight="1">
      <c r="A11" s="351"/>
      <c r="B11" s="352"/>
      <c r="C11" s="698"/>
      <c r="D11" s="440"/>
      <c r="E11" s="440"/>
      <c r="F11" s="440"/>
      <c r="G11" s="440"/>
      <c r="H11" s="441"/>
      <c r="I11" s="351"/>
      <c r="J11" s="352"/>
      <c r="K11" s="355"/>
      <c r="L11" s="353"/>
      <c r="M11" s="353"/>
      <c r="N11" s="353"/>
      <c r="O11" s="353"/>
      <c r="P11" s="354"/>
      <c r="Q11" s="351"/>
      <c r="R11" s="352"/>
      <c r="S11" s="355"/>
      <c r="T11" s="353"/>
      <c r="U11" s="353"/>
      <c r="V11" s="353"/>
      <c r="W11" s="353"/>
      <c r="X11" s="354"/>
      <c r="Y11" s="351"/>
      <c r="Z11" s="352"/>
      <c r="AA11" s="355"/>
      <c r="AB11" s="353"/>
      <c r="AC11" s="353"/>
      <c r="AD11" s="353"/>
      <c r="AE11" s="353"/>
      <c r="AF11" s="354"/>
      <c r="AG11" s="351"/>
      <c r="AH11" s="352"/>
      <c r="AI11" s="355"/>
      <c r="AJ11" s="353"/>
      <c r="AK11" s="353"/>
      <c r="AL11" s="353"/>
      <c r="AM11" s="353"/>
      <c r="AN11" s="354"/>
      <c r="AO11" s="351"/>
      <c r="AP11" s="352"/>
      <c r="AQ11" s="355"/>
      <c r="AR11" s="353"/>
      <c r="AS11" s="353"/>
      <c r="AT11" s="353"/>
      <c r="AU11" s="353"/>
      <c r="AV11" s="354"/>
      <c r="AW11" s="351"/>
      <c r="AX11" s="352"/>
      <c r="AY11" s="355"/>
      <c r="AZ11" s="353"/>
      <c r="BA11" s="353"/>
      <c r="BB11" s="353"/>
      <c r="BC11" s="353"/>
      <c r="BD11" s="354"/>
      <c r="BE11" s="351"/>
      <c r="BF11" s="352"/>
      <c r="BG11" s="355"/>
      <c r="BH11" s="353"/>
      <c r="BI11" s="353"/>
      <c r="BJ11" s="353"/>
      <c r="BK11" s="353"/>
      <c r="BL11" s="354"/>
      <c r="BM11" s="351"/>
      <c r="BN11" s="352"/>
      <c r="BO11" s="355"/>
      <c r="BP11" s="353"/>
      <c r="BQ11" s="353"/>
      <c r="BR11" s="353"/>
      <c r="BS11" s="353"/>
      <c r="BT11" s="354"/>
      <c r="BU11" s="351"/>
      <c r="BV11" s="352"/>
      <c r="BW11" s="355"/>
      <c r="BX11" s="353"/>
      <c r="BY11" s="353"/>
      <c r="BZ11" s="353"/>
      <c r="CA11" s="353"/>
      <c r="CB11" s="354"/>
    </row>
    <row r="12" spans="1:80" ht="13.5" customHeight="1">
      <c r="A12" s="356" t="s">
        <v>168</v>
      </c>
      <c r="B12" s="357"/>
      <c r="C12" s="438"/>
      <c r="D12" s="438"/>
      <c r="E12" s="438"/>
      <c r="F12" s="438"/>
      <c r="G12" s="438"/>
      <c r="H12" s="439"/>
      <c r="I12" s="356" t="s">
        <v>168</v>
      </c>
      <c r="J12" s="357"/>
      <c r="K12" s="358"/>
      <c r="L12" s="358"/>
      <c r="M12" s="358"/>
      <c r="N12" s="358"/>
      <c r="O12" s="358"/>
      <c r="P12" s="359"/>
      <c r="Q12" s="356" t="s">
        <v>168</v>
      </c>
      <c r="R12" s="357"/>
      <c r="S12" s="358"/>
      <c r="T12" s="358"/>
      <c r="U12" s="358"/>
      <c r="V12" s="358"/>
      <c r="W12" s="358"/>
      <c r="X12" s="359"/>
      <c r="Y12" s="356" t="s">
        <v>168</v>
      </c>
      <c r="Z12" s="357"/>
      <c r="AA12" s="358"/>
      <c r="AB12" s="358"/>
      <c r="AC12" s="358"/>
      <c r="AD12" s="358"/>
      <c r="AE12" s="358"/>
      <c r="AF12" s="359"/>
      <c r="AG12" s="356" t="s">
        <v>168</v>
      </c>
      <c r="AH12" s="357"/>
      <c r="AI12" s="358"/>
      <c r="AJ12" s="358"/>
      <c r="AK12" s="358"/>
      <c r="AL12" s="358"/>
      <c r="AM12" s="358"/>
      <c r="AN12" s="359"/>
      <c r="AO12" s="356" t="s">
        <v>168</v>
      </c>
      <c r="AP12" s="357"/>
      <c r="AQ12" s="358"/>
      <c r="AR12" s="358"/>
      <c r="AS12" s="358"/>
      <c r="AT12" s="358"/>
      <c r="AU12" s="358"/>
      <c r="AV12" s="359"/>
      <c r="AW12" s="356" t="s">
        <v>168</v>
      </c>
      <c r="AX12" s="357"/>
      <c r="AY12" s="358"/>
      <c r="AZ12" s="358"/>
      <c r="BA12" s="358"/>
      <c r="BB12" s="358"/>
      <c r="BC12" s="358"/>
      <c r="BD12" s="359"/>
      <c r="BE12" s="356" t="s">
        <v>168</v>
      </c>
      <c r="BF12" s="357"/>
      <c r="BG12" s="358"/>
      <c r="BH12" s="358"/>
      <c r="BI12" s="358"/>
      <c r="BJ12" s="358"/>
      <c r="BK12" s="358"/>
      <c r="BL12" s="359"/>
      <c r="BM12" s="356" t="s">
        <v>168</v>
      </c>
      <c r="BN12" s="357"/>
      <c r="BO12" s="358"/>
      <c r="BP12" s="358"/>
      <c r="BQ12" s="358"/>
      <c r="BR12" s="358"/>
      <c r="BS12" s="358"/>
      <c r="BT12" s="359"/>
      <c r="BU12" s="356" t="s">
        <v>168</v>
      </c>
      <c r="BV12" s="357"/>
      <c r="BW12" s="358"/>
      <c r="BX12" s="358"/>
      <c r="BY12" s="358"/>
      <c r="BZ12" s="358"/>
      <c r="CA12" s="358"/>
      <c r="CB12" s="359"/>
    </row>
    <row r="13" spans="1:80" ht="13.5" customHeight="1">
      <c r="A13" s="356"/>
      <c r="B13" s="357"/>
      <c r="C13" s="438"/>
      <c r="D13" s="438"/>
      <c r="E13" s="438"/>
      <c r="F13" s="438"/>
      <c r="G13" s="438"/>
      <c r="H13" s="439"/>
      <c r="I13" s="356"/>
      <c r="J13" s="357"/>
      <c r="K13" s="358"/>
      <c r="L13" s="358"/>
      <c r="M13" s="358"/>
      <c r="N13" s="358"/>
      <c r="O13" s="358"/>
      <c r="P13" s="359"/>
      <c r="Q13" s="356"/>
      <c r="R13" s="357"/>
      <c r="S13" s="358"/>
      <c r="T13" s="358"/>
      <c r="U13" s="358"/>
      <c r="V13" s="358"/>
      <c r="W13" s="358"/>
      <c r="X13" s="359"/>
      <c r="Y13" s="356"/>
      <c r="Z13" s="357"/>
      <c r="AA13" s="358"/>
      <c r="AB13" s="358"/>
      <c r="AC13" s="358"/>
      <c r="AD13" s="358"/>
      <c r="AE13" s="358"/>
      <c r="AF13" s="359"/>
      <c r="AG13" s="356"/>
      <c r="AH13" s="357"/>
      <c r="AI13" s="358"/>
      <c r="AJ13" s="358"/>
      <c r="AK13" s="358"/>
      <c r="AL13" s="358"/>
      <c r="AM13" s="358"/>
      <c r="AN13" s="359"/>
      <c r="AO13" s="356"/>
      <c r="AP13" s="357"/>
      <c r="AQ13" s="358"/>
      <c r="AR13" s="358"/>
      <c r="AS13" s="358"/>
      <c r="AT13" s="358"/>
      <c r="AU13" s="358"/>
      <c r="AV13" s="359"/>
      <c r="AW13" s="356"/>
      <c r="AX13" s="357"/>
      <c r="AY13" s="358"/>
      <c r="AZ13" s="358"/>
      <c r="BA13" s="358"/>
      <c r="BB13" s="358"/>
      <c r="BC13" s="358"/>
      <c r="BD13" s="359"/>
      <c r="BE13" s="356"/>
      <c r="BF13" s="357"/>
      <c r="BG13" s="358"/>
      <c r="BH13" s="358"/>
      <c r="BI13" s="358"/>
      <c r="BJ13" s="358"/>
      <c r="BK13" s="358"/>
      <c r="BL13" s="359"/>
      <c r="BM13" s="356"/>
      <c r="BN13" s="357"/>
      <c r="BO13" s="358"/>
      <c r="BP13" s="358"/>
      <c r="BQ13" s="358"/>
      <c r="BR13" s="358"/>
      <c r="BS13" s="358"/>
      <c r="BT13" s="359"/>
      <c r="BU13" s="356"/>
      <c r="BV13" s="357"/>
      <c r="BW13" s="358"/>
      <c r="BX13" s="358"/>
      <c r="BY13" s="358"/>
      <c r="BZ13" s="358"/>
      <c r="CA13" s="358"/>
      <c r="CB13" s="359"/>
    </row>
    <row r="14" spans="1:80" ht="13.5" customHeight="1">
      <c r="A14" s="356"/>
      <c r="B14" s="357"/>
      <c r="C14" s="438"/>
      <c r="D14" s="438"/>
      <c r="E14" s="438"/>
      <c r="F14" s="438"/>
      <c r="G14" s="438"/>
      <c r="H14" s="439"/>
      <c r="I14" s="356"/>
      <c r="J14" s="357"/>
      <c r="K14" s="358"/>
      <c r="L14" s="358"/>
      <c r="M14" s="358"/>
      <c r="N14" s="358"/>
      <c r="O14" s="358"/>
      <c r="P14" s="359"/>
      <c r="Q14" s="356"/>
      <c r="R14" s="357"/>
      <c r="S14" s="358"/>
      <c r="T14" s="358"/>
      <c r="U14" s="358"/>
      <c r="V14" s="358"/>
      <c r="W14" s="358"/>
      <c r="X14" s="359"/>
      <c r="Y14" s="356"/>
      <c r="Z14" s="357"/>
      <c r="AA14" s="358"/>
      <c r="AB14" s="358"/>
      <c r="AC14" s="358"/>
      <c r="AD14" s="358"/>
      <c r="AE14" s="358"/>
      <c r="AF14" s="359"/>
      <c r="AG14" s="356"/>
      <c r="AH14" s="357"/>
      <c r="AI14" s="358"/>
      <c r="AJ14" s="358"/>
      <c r="AK14" s="358"/>
      <c r="AL14" s="358"/>
      <c r="AM14" s="358"/>
      <c r="AN14" s="359"/>
      <c r="AO14" s="356"/>
      <c r="AP14" s="357"/>
      <c r="AQ14" s="358"/>
      <c r="AR14" s="358"/>
      <c r="AS14" s="358"/>
      <c r="AT14" s="358"/>
      <c r="AU14" s="358"/>
      <c r="AV14" s="359"/>
      <c r="AW14" s="356"/>
      <c r="AX14" s="357"/>
      <c r="AY14" s="358"/>
      <c r="AZ14" s="358"/>
      <c r="BA14" s="358"/>
      <c r="BB14" s="358"/>
      <c r="BC14" s="358"/>
      <c r="BD14" s="359"/>
      <c r="BE14" s="356"/>
      <c r="BF14" s="357"/>
      <c r="BG14" s="358"/>
      <c r="BH14" s="358"/>
      <c r="BI14" s="358"/>
      <c r="BJ14" s="358"/>
      <c r="BK14" s="358"/>
      <c r="BL14" s="359"/>
      <c r="BM14" s="356"/>
      <c r="BN14" s="357"/>
      <c r="BO14" s="358"/>
      <c r="BP14" s="358"/>
      <c r="BQ14" s="358"/>
      <c r="BR14" s="358"/>
      <c r="BS14" s="358"/>
      <c r="BT14" s="359"/>
      <c r="BU14" s="356"/>
      <c r="BV14" s="357"/>
      <c r="BW14" s="358"/>
      <c r="BX14" s="358"/>
      <c r="BY14" s="358"/>
      <c r="BZ14" s="358"/>
      <c r="CA14" s="358"/>
      <c r="CB14" s="359"/>
    </row>
    <row r="15" spans="1:80" ht="22.5" customHeight="1">
      <c r="A15" s="356" t="s">
        <v>21</v>
      </c>
      <c r="B15" s="357"/>
      <c r="C15" s="329" t="s">
        <v>22</v>
      </c>
      <c r="D15" s="330"/>
      <c r="E15" s="330"/>
      <c r="F15" s="330"/>
      <c r="G15" s="330"/>
      <c r="H15" s="337"/>
      <c r="I15" s="356" t="s">
        <v>271</v>
      </c>
      <c r="J15" s="357"/>
      <c r="K15" s="329" t="s">
        <v>22</v>
      </c>
      <c r="L15" s="330"/>
      <c r="M15" s="330"/>
      <c r="N15" s="330"/>
      <c r="O15" s="330"/>
      <c r="P15" s="337"/>
      <c r="Q15" s="356" t="s">
        <v>21</v>
      </c>
      <c r="R15" s="357"/>
      <c r="S15" s="329" t="s">
        <v>22</v>
      </c>
      <c r="T15" s="330"/>
      <c r="U15" s="330"/>
      <c r="V15" s="330"/>
      <c r="W15" s="330"/>
      <c r="X15" s="337"/>
      <c r="Y15" s="356" t="s">
        <v>21</v>
      </c>
      <c r="Z15" s="357"/>
      <c r="AA15" s="329" t="s">
        <v>22</v>
      </c>
      <c r="AB15" s="330"/>
      <c r="AC15" s="330"/>
      <c r="AD15" s="330"/>
      <c r="AE15" s="330"/>
      <c r="AF15" s="337"/>
      <c r="AG15" s="356" t="s">
        <v>21</v>
      </c>
      <c r="AH15" s="357"/>
      <c r="AI15" s="329" t="s">
        <v>22</v>
      </c>
      <c r="AJ15" s="330"/>
      <c r="AK15" s="330"/>
      <c r="AL15" s="330"/>
      <c r="AM15" s="330"/>
      <c r="AN15" s="337"/>
      <c r="AO15" s="356" t="s">
        <v>21</v>
      </c>
      <c r="AP15" s="357"/>
      <c r="AQ15" s="329" t="s">
        <v>22</v>
      </c>
      <c r="AR15" s="330"/>
      <c r="AS15" s="330"/>
      <c r="AT15" s="330"/>
      <c r="AU15" s="330"/>
      <c r="AV15" s="337"/>
      <c r="AW15" s="356" t="s">
        <v>21</v>
      </c>
      <c r="AX15" s="357"/>
      <c r="AY15" s="329" t="s">
        <v>22</v>
      </c>
      <c r="AZ15" s="330"/>
      <c r="BA15" s="330"/>
      <c r="BB15" s="330"/>
      <c r="BC15" s="330"/>
      <c r="BD15" s="337"/>
      <c r="BE15" s="356" t="s">
        <v>21</v>
      </c>
      <c r="BF15" s="357"/>
      <c r="BG15" s="329" t="s">
        <v>22</v>
      </c>
      <c r="BH15" s="330"/>
      <c r="BI15" s="330"/>
      <c r="BJ15" s="330"/>
      <c r="BK15" s="330"/>
      <c r="BL15" s="337"/>
      <c r="BM15" s="356" t="s">
        <v>21</v>
      </c>
      <c r="BN15" s="357"/>
      <c r="BO15" s="329" t="s">
        <v>22</v>
      </c>
      <c r="BP15" s="330"/>
      <c r="BQ15" s="330"/>
      <c r="BR15" s="330"/>
      <c r="BS15" s="330"/>
      <c r="BT15" s="337"/>
      <c r="BU15" s="356" t="s">
        <v>21</v>
      </c>
      <c r="BV15" s="357"/>
      <c r="BW15" s="329" t="s">
        <v>22</v>
      </c>
      <c r="BX15" s="330"/>
      <c r="BY15" s="330"/>
      <c r="BZ15" s="330"/>
      <c r="CA15" s="330"/>
      <c r="CB15" s="337"/>
    </row>
    <row r="16" spans="1:80" ht="13.5" customHeight="1">
      <c r="A16" s="356"/>
      <c r="B16" s="357"/>
      <c r="C16" s="332" t="s">
        <v>150</v>
      </c>
      <c r="D16" s="333"/>
      <c r="E16" s="333"/>
      <c r="F16" s="333"/>
      <c r="G16" s="333"/>
      <c r="H16" s="697"/>
      <c r="I16" s="356"/>
      <c r="J16" s="357"/>
      <c r="K16" s="332" t="s">
        <v>150</v>
      </c>
      <c r="L16" s="333"/>
      <c r="M16" s="333"/>
      <c r="N16" s="333"/>
      <c r="O16" s="333"/>
      <c r="P16" s="697"/>
      <c r="Q16" s="356"/>
      <c r="R16" s="357"/>
      <c r="S16" s="332" t="s">
        <v>150</v>
      </c>
      <c r="T16" s="333"/>
      <c r="U16" s="333"/>
      <c r="V16" s="333"/>
      <c r="W16" s="333"/>
      <c r="X16" s="697"/>
      <c r="Y16" s="356"/>
      <c r="Z16" s="357"/>
      <c r="AA16" s="332" t="s">
        <v>150</v>
      </c>
      <c r="AB16" s="333"/>
      <c r="AC16" s="333"/>
      <c r="AD16" s="333"/>
      <c r="AE16" s="333"/>
      <c r="AF16" s="697"/>
      <c r="AG16" s="356"/>
      <c r="AH16" s="357"/>
      <c r="AI16" s="332" t="s">
        <v>150</v>
      </c>
      <c r="AJ16" s="333"/>
      <c r="AK16" s="333"/>
      <c r="AL16" s="333"/>
      <c r="AM16" s="333"/>
      <c r="AN16" s="697"/>
      <c r="AO16" s="356"/>
      <c r="AP16" s="357"/>
      <c r="AQ16" s="332" t="s">
        <v>150</v>
      </c>
      <c r="AR16" s="333"/>
      <c r="AS16" s="333"/>
      <c r="AT16" s="333"/>
      <c r="AU16" s="333"/>
      <c r="AV16" s="697"/>
      <c r="AW16" s="356"/>
      <c r="AX16" s="357"/>
      <c r="AY16" s="332" t="s">
        <v>150</v>
      </c>
      <c r="AZ16" s="333"/>
      <c r="BA16" s="333"/>
      <c r="BB16" s="333"/>
      <c r="BC16" s="333"/>
      <c r="BD16" s="697"/>
      <c r="BE16" s="356"/>
      <c r="BF16" s="357"/>
      <c r="BG16" s="332" t="s">
        <v>150</v>
      </c>
      <c r="BH16" s="333"/>
      <c r="BI16" s="333"/>
      <c r="BJ16" s="333"/>
      <c r="BK16" s="333"/>
      <c r="BL16" s="697"/>
      <c r="BM16" s="356"/>
      <c r="BN16" s="357"/>
      <c r="BO16" s="332" t="s">
        <v>150</v>
      </c>
      <c r="BP16" s="333"/>
      <c r="BQ16" s="333"/>
      <c r="BR16" s="333"/>
      <c r="BS16" s="333"/>
      <c r="BT16" s="697"/>
      <c r="BU16" s="356"/>
      <c r="BV16" s="357"/>
      <c r="BW16" s="332" t="s">
        <v>150</v>
      </c>
      <c r="BX16" s="333"/>
      <c r="BY16" s="333"/>
      <c r="BZ16" s="333"/>
      <c r="CA16" s="333"/>
      <c r="CB16" s="697"/>
    </row>
    <row r="17" spans="1:80" s="37" customFormat="1" ht="13.5" customHeight="1">
      <c r="A17" s="356"/>
      <c r="B17" s="357"/>
      <c r="C17" s="179" t="s">
        <v>153</v>
      </c>
      <c r="D17" s="68" t="s">
        <v>151</v>
      </c>
      <c r="E17" s="18"/>
      <c r="F17" s="18"/>
      <c r="G17" s="18"/>
      <c r="H17" s="195">
        <v>0</v>
      </c>
      <c r="I17" s="356"/>
      <c r="J17" s="357"/>
      <c r="K17" s="67" t="s">
        <v>153</v>
      </c>
      <c r="L17" s="68" t="s">
        <v>151</v>
      </c>
      <c r="M17" s="18"/>
      <c r="N17" s="18"/>
      <c r="O17" s="18"/>
      <c r="P17" s="79">
        <v>0</v>
      </c>
      <c r="Q17" s="356"/>
      <c r="R17" s="357"/>
      <c r="S17" s="67" t="s">
        <v>153</v>
      </c>
      <c r="T17" s="68" t="s">
        <v>151</v>
      </c>
      <c r="U17" s="18"/>
      <c r="V17" s="18"/>
      <c r="W17" s="18"/>
      <c r="X17" s="79">
        <v>0</v>
      </c>
      <c r="Y17" s="356"/>
      <c r="Z17" s="357"/>
      <c r="AA17" s="67" t="s">
        <v>153</v>
      </c>
      <c r="AB17" s="68" t="s">
        <v>151</v>
      </c>
      <c r="AC17" s="18"/>
      <c r="AD17" s="18"/>
      <c r="AE17" s="18"/>
      <c r="AF17" s="79">
        <v>0</v>
      </c>
      <c r="AG17" s="356"/>
      <c r="AH17" s="357"/>
      <c r="AI17" s="67" t="s">
        <v>153</v>
      </c>
      <c r="AJ17" s="68" t="s">
        <v>151</v>
      </c>
      <c r="AK17" s="18"/>
      <c r="AL17" s="18"/>
      <c r="AM17" s="18"/>
      <c r="AN17" s="79">
        <v>0</v>
      </c>
      <c r="AO17" s="356"/>
      <c r="AP17" s="357"/>
      <c r="AQ17" s="67" t="s">
        <v>153</v>
      </c>
      <c r="AR17" s="68" t="s">
        <v>151</v>
      </c>
      <c r="AS17" s="18"/>
      <c r="AT17" s="18"/>
      <c r="AU17" s="18"/>
      <c r="AV17" s="79">
        <v>0</v>
      </c>
      <c r="AW17" s="356"/>
      <c r="AX17" s="357"/>
      <c r="AY17" s="67" t="s">
        <v>153</v>
      </c>
      <c r="AZ17" s="68" t="s">
        <v>151</v>
      </c>
      <c r="BA17" s="18"/>
      <c r="BB17" s="18"/>
      <c r="BC17" s="18"/>
      <c r="BD17" s="79">
        <v>0</v>
      </c>
      <c r="BE17" s="356"/>
      <c r="BF17" s="357"/>
      <c r="BG17" s="67" t="s">
        <v>153</v>
      </c>
      <c r="BH17" s="68" t="s">
        <v>151</v>
      </c>
      <c r="BI17" s="18"/>
      <c r="BJ17" s="18"/>
      <c r="BK17" s="18"/>
      <c r="BL17" s="79">
        <v>0</v>
      </c>
      <c r="BM17" s="356"/>
      <c r="BN17" s="357"/>
      <c r="BO17" s="67" t="s">
        <v>153</v>
      </c>
      <c r="BP17" s="68" t="s">
        <v>151</v>
      </c>
      <c r="BQ17" s="18"/>
      <c r="BR17" s="18"/>
      <c r="BS17" s="18"/>
      <c r="BT17" s="79">
        <v>0</v>
      </c>
      <c r="BU17" s="356"/>
      <c r="BV17" s="357"/>
      <c r="BW17" s="67" t="s">
        <v>153</v>
      </c>
      <c r="BX17" s="68" t="s">
        <v>151</v>
      </c>
      <c r="BY17" s="18"/>
      <c r="BZ17" s="18"/>
      <c r="CA17" s="18"/>
      <c r="CB17" s="79">
        <v>0</v>
      </c>
    </row>
    <row r="18" spans="1:80" ht="13.5" customHeight="1">
      <c r="A18" s="356"/>
      <c r="B18" s="357"/>
      <c r="C18" s="180" t="s">
        <v>153</v>
      </c>
      <c r="D18" s="335" t="s">
        <v>152</v>
      </c>
      <c r="E18" s="335"/>
      <c r="F18" s="335"/>
      <c r="G18" s="335"/>
      <c r="H18" s="594"/>
      <c r="I18" s="356"/>
      <c r="J18" s="357"/>
      <c r="K18" s="70" t="s">
        <v>153</v>
      </c>
      <c r="L18" s="335" t="s">
        <v>152</v>
      </c>
      <c r="M18" s="335"/>
      <c r="N18" s="335"/>
      <c r="O18" s="335"/>
      <c r="P18" s="594"/>
      <c r="Q18" s="356"/>
      <c r="R18" s="357"/>
      <c r="S18" s="70" t="s">
        <v>153</v>
      </c>
      <c r="T18" s="335" t="s">
        <v>152</v>
      </c>
      <c r="U18" s="335"/>
      <c r="V18" s="335"/>
      <c r="W18" s="335"/>
      <c r="X18" s="594"/>
      <c r="Y18" s="356"/>
      <c r="Z18" s="357"/>
      <c r="AA18" s="70" t="s">
        <v>153</v>
      </c>
      <c r="AB18" s="335" t="s">
        <v>152</v>
      </c>
      <c r="AC18" s="335"/>
      <c r="AD18" s="335"/>
      <c r="AE18" s="335"/>
      <c r="AF18" s="594"/>
      <c r="AG18" s="356"/>
      <c r="AH18" s="357"/>
      <c r="AI18" s="70" t="s">
        <v>153</v>
      </c>
      <c r="AJ18" s="335" t="s">
        <v>152</v>
      </c>
      <c r="AK18" s="335"/>
      <c r="AL18" s="335"/>
      <c r="AM18" s="335"/>
      <c r="AN18" s="594"/>
      <c r="AO18" s="356"/>
      <c r="AP18" s="357"/>
      <c r="AQ18" s="70" t="s">
        <v>153</v>
      </c>
      <c r="AR18" s="335" t="s">
        <v>152</v>
      </c>
      <c r="AS18" s="335"/>
      <c r="AT18" s="335"/>
      <c r="AU18" s="335"/>
      <c r="AV18" s="594"/>
      <c r="AW18" s="356"/>
      <c r="AX18" s="357"/>
      <c r="AY18" s="70" t="s">
        <v>153</v>
      </c>
      <c r="AZ18" s="335" t="s">
        <v>152</v>
      </c>
      <c r="BA18" s="335"/>
      <c r="BB18" s="335"/>
      <c r="BC18" s="335"/>
      <c r="BD18" s="594"/>
      <c r="BE18" s="356"/>
      <c r="BF18" s="357"/>
      <c r="BG18" s="70" t="s">
        <v>153</v>
      </c>
      <c r="BH18" s="335" t="s">
        <v>152</v>
      </c>
      <c r="BI18" s="335"/>
      <c r="BJ18" s="335"/>
      <c r="BK18" s="335"/>
      <c r="BL18" s="594"/>
      <c r="BM18" s="356"/>
      <c r="BN18" s="357"/>
      <c r="BO18" s="70" t="s">
        <v>153</v>
      </c>
      <c r="BP18" s="335" t="s">
        <v>152</v>
      </c>
      <c r="BQ18" s="335"/>
      <c r="BR18" s="335"/>
      <c r="BS18" s="335"/>
      <c r="BT18" s="594"/>
      <c r="BU18" s="356"/>
      <c r="BV18" s="357"/>
      <c r="BW18" s="70" t="s">
        <v>153</v>
      </c>
      <c r="BX18" s="335" t="s">
        <v>152</v>
      </c>
      <c r="BY18" s="335"/>
      <c r="BZ18" s="335"/>
      <c r="CA18" s="335"/>
      <c r="CB18" s="594"/>
    </row>
    <row r="19" spans="1:80" ht="19.5" customHeight="1">
      <c r="A19" s="356"/>
      <c r="B19" s="357"/>
      <c r="C19" s="330" t="s">
        <v>23</v>
      </c>
      <c r="D19" s="330"/>
      <c r="E19" s="330"/>
      <c r="F19" s="330"/>
      <c r="G19" s="330"/>
      <c r="H19" s="337"/>
      <c r="I19" s="356"/>
      <c r="J19" s="357"/>
      <c r="K19" s="330" t="s">
        <v>23</v>
      </c>
      <c r="L19" s="330"/>
      <c r="M19" s="330"/>
      <c r="N19" s="330"/>
      <c r="O19" s="330"/>
      <c r="P19" s="337"/>
      <c r="Q19" s="356"/>
      <c r="R19" s="357"/>
      <c r="S19" s="330" t="s">
        <v>23</v>
      </c>
      <c r="T19" s="330"/>
      <c r="U19" s="330"/>
      <c r="V19" s="330"/>
      <c r="W19" s="330"/>
      <c r="X19" s="337"/>
      <c r="Y19" s="356"/>
      <c r="Z19" s="357"/>
      <c r="AA19" s="330" t="s">
        <v>23</v>
      </c>
      <c r="AB19" s="330"/>
      <c r="AC19" s="330"/>
      <c r="AD19" s="330"/>
      <c r="AE19" s="330"/>
      <c r="AF19" s="337"/>
      <c r="AG19" s="356"/>
      <c r="AH19" s="357"/>
      <c r="AI19" s="330" t="s">
        <v>23</v>
      </c>
      <c r="AJ19" s="330"/>
      <c r="AK19" s="330"/>
      <c r="AL19" s="330"/>
      <c r="AM19" s="330"/>
      <c r="AN19" s="337"/>
      <c r="AO19" s="356"/>
      <c r="AP19" s="357"/>
      <c r="AQ19" s="330" t="s">
        <v>23</v>
      </c>
      <c r="AR19" s="330"/>
      <c r="AS19" s="330"/>
      <c r="AT19" s="330"/>
      <c r="AU19" s="330"/>
      <c r="AV19" s="337"/>
      <c r="AW19" s="356"/>
      <c r="AX19" s="357"/>
      <c r="AY19" s="330" t="s">
        <v>23</v>
      </c>
      <c r="AZ19" s="330"/>
      <c r="BA19" s="330"/>
      <c r="BB19" s="330"/>
      <c r="BC19" s="330"/>
      <c r="BD19" s="337"/>
      <c r="BE19" s="356"/>
      <c r="BF19" s="357"/>
      <c r="BG19" s="330" t="s">
        <v>23</v>
      </c>
      <c r="BH19" s="330"/>
      <c r="BI19" s="330"/>
      <c r="BJ19" s="330"/>
      <c r="BK19" s="330"/>
      <c r="BL19" s="337"/>
      <c r="BM19" s="356"/>
      <c r="BN19" s="357"/>
      <c r="BO19" s="330" t="s">
        <v>23</v>
      </c>
      <c r="BP19" s="330"/>
      <c r="BQ19" s="330"/>
      <c r="BR19" s="330"/>
      <c r="BS19" s="330"/>
      <c r="BT19" s="337"/>
      <c r="BU19" s="356"/>
      <c r="BV19" s="357"/>
      <c r="BW19" s="330" t="s">
        <v>23</v>
      </c>
      <c r="BX19" s="330"/>
      <c r="BY19" s="330"/>
      <c r="BZ19" s="330"/>
      <c r="CA19" s="330"/>
      <c r="CB19" s="337"/>
    </row>
    <row r="20" spans="1:80" ht="13.5" customHeight="1">
      <c r="A20" s="356"/>
      <c r="B20" s="357"/>
      <c r="C20" s="181"/>
      <c r="D20" s="182"/>
      <c r="E20" s="182"/>
      <c r="F20" s="182"/>
      <c r="G20" s="182"/>
      <c r="H20" s="183"/>
      <c r="I20" s="356"/>
      <c r="J20" s="357"/>
      <c r="K20" s="24"/>
      <c r="L20" s="18"/>
      <c r="M20" s="18"/>
      <c r="N20" s="18"/>
      <c r="O20" s="18"/>
      <c r="P20" s="19"/>
      <c r="Q20" s="356"/>
      <c r="R20" s="357"/>
      <c r="S20" s="24"/>
      <c r="T20" s="18"/>
      <c r="U20" s="18"/>
      <c r="V20" s="18"/>
      <c r="W20" s="18"/>
      <c r="X20" s="19"/>
      <c r="Y20" s="356"/>
      <c r="Z20" s="357"/>
      <c r="AA20" s="24"/>
      <c r="AB20" s="18"/>
      <c r="AC20" s="18"/>
      <c r="AD20" s="18"/>
      <c r="AE20" s="18"/>
      <c r="AF20" s="19"/>
      <c r="AG20" s="356"/>
      <c r="AH20" s="357"/>
      <c r="AI20" s="24"/>
      <c r="AJ20" s="18"/>
      <c r="AK20" s="18"/>
      <c r="AL20" s="18"/>
      <c r="AM20" s="18"/>
      <c r="AN20" s="19"/>
      <c r="AO20" s="356"/>
      <c r="AP20" s="357"/>
      <c r="AQ20" s="24"/>
      <c r="AR20" s="18"/>
      <c r="AS20" s="18"/>
      <c r="AT20" s="18"/>
      <c r="AU20" s="18"/>
      <c r="AV20" s="19"/>
      <c r="AW20" s="356"/>
      <c r="AX20" s="357"/>
      <c r="AY20" s="24"/>
      <c r="AZ20" s="18"/>
      <c r="BA20" s="18"/>
      <c r="BB20" s="18"/>
      <c r="BC20" s="18"/>
      <c r="BD20" s="19"/>
      <c r="BE20" s="356"/>
      <c r="BF20" s="357"/>
      <c r="BG20" s="24"/>
      <c r="BH20" s="18"/>
      <c r="BI20" s="18"/>
      <c r="BJ20" s="18"/>
      <c r="BK20" s="18"/>
      <c r="BL20" s="19"/>
      <c r="BM20" s="356"/>
      <c r="BN20" s="357"/>
      <c r="BO20" s="24"/>
      <c r="BP20" s="18"/>
      <c r="BQ20" s="18"/>
      <c r="BR20" s="18"/>
      <c r="BS20" s="18"/>
      <c r="BT20" s="19"/>
      <c r="BU20" s="356"/>
      <c r="BV20" s="357"/>
      <c r="BW20" s="24"/>
      <c r="BX20" s="18"/>
      <c r="BY20" s="18"/>
      <c r="BZ20" s="18"/>
      <c r="CA20" s="18"/>
      <c r="CB20" s="19"/>
    </row>
    <row r="21" spans="1:80" ht="13.5" customHeight="1">
      <c r="A21" s="356"/>
      <c r="B21" s="357"/>
      <c r="C21" s="184"/>
      <c r="D21" s="185"/>
      <c r="E21" s="185"/>
      <c r="F21" s="185"/>
      <c r="G21" s="185"/>
      <c r="H21" s="186"/>
      <c r="I21" s="356"/>
      <c r="J21" s="357"/>
      <c r="K21" s="21"/>
      <c r="L21" s="22"/>
      <c r="M21" s="22"/>
      <c r="N21" s="22"/>
      <c r="O21" s="22"/>
      <c r="P21" s="23"/>
      <c r="Q21" s="356"/>
      <c r="R21" s="357"/>
      <c r="S21" s="21"/>
      <c r="T21" s="22"/>
      <c r="U21" s="22"/>
      <c r="V21" s="22"/>
      <c r="W21" s="22"/>
      <c r="X21" s="23"/>
      <c r="Y21" s="356"/>
      <c r="Z21" s="357"/>
      <c r="AA21" s="21"/>
      <c r="AB21" s="22"/>
      <c r="AC21" s="22"/>
      <c r="AD21" s="22"/>
      <c r="AE21" s="22"/>
      <c r="AF21" s="23"/>
      <c r="AG21" s="356"/>
      <c r="AH21" s="357"/>
      <c r="AI21" s="21"/>
      <c r="AJ21" s="22"/>
      <c r="AK21" s="22"/>
      <c r="AL21" s="22"/>
      <c r="AM21" s="22"/>
      <c r="AN21" s="23"/>
      <c r="AO21" s="356"/>
      <c r="AP21" s="357"/>
      <c r="AQ21" s="21"/>
      <c r="AR21" s="22"/>
      <c r="AS21" s="22"/>
      <c r="AT21" s="22"/>
      <c r="AU21" s="22"/>
      <c r="AV21" s="23"/>
      <c r="AW21" s="356"/>
      <c r="AX21" s="357"/>
      <c r="AY21" s="21"/>
      <c r="AZ21" s="22"/>
      <c r="BA21" s="22"/>
      <c r="BB21" s="22"/>
      <c r="BC21" s="22"/>
      <c r="BD21" s="23"/>
      <c r="BE21" s="356"/>
      <c r="BF21" s="357"/>
      <c r="BG21" s="21"/>
      <c r="BH21" s="22"/>
      <c r="BI21" s="22"/>
      <c r="BJ21" s="22"/>
      <c r="BK21" s="22"/>
      <c r="BL21" s="23"/>
      <c r="BM21" s="356"/>
      <c r="BN21" s="357"/>
      <c r="BO21" s="21"/>
      <c r="BP21" s="22"/>
      <c r="BQ21" s="22"/>
      <c r="BR21" s="22"/>
      <c r="BS21" s="22"/>
      <c r="BT21" s="23"/>
      <c r="BU21" s="356"/>
      <c r="BV21" s="357"/>
      <c r="BW21" s="21"/>
      <c r="BX21" s="22"/>
      <c r="BY21" s="22"/>
      <c r="BZ21" s="22"/>
      <c r="CA21" s="22"/>
      <c r="CB21" s="23"/>
    </row>
    <row r="22" spans="1:80" ht="28.5" customHeight="1">
      <c r="A22" s="356"/>
      <c r="B22" s="360"/>
      <c r="C22" s="338" t="s">
        <v>24</v>
      </c>
      <c r="D22" s="338"/>
      <c r="E22" s="193" t="s">
        <v>25</v>
      </c>
      <c r="F22" s="43" t="s">
        <v>26</v>
      </c>
      <c r="G22" s="436" t="s">
        <v>27</v>
      </c>
      <c r="H22" s="437"/>
      <c r="I22" s="356"/>
      <c r="J22" s="360"/>
      <c r="K22" s="338" t="s">
        <v>24</v>
      </c>
      <c r="L22" s="338"/>
      <c r="M22" s="20" t="s">
        <v>25</v>
      </c>
      <c r="N22" s="43" t="s">
        <v>26</v>
      </c>
      <c r="O22" s="339" t="s">
        <v>27</v>
      </c>
      <c r="P22" s="340"/>
      <c r="Q22" s="356"/>
      <c r="R22" s="360"/>
      <c r="S22" s="338" t="s">
        <v>24</v>
      </c>
      <c r="T22" s="338"/>
      <c r="U22" s="20" t="s">
        <v>25</v>
      </c>
      <c r="V22" s="43" t="s">
        <v>26</v>
      </c>
      <c r="W22" s="339" t="s">
        <v>27</v>
      </c>
      <c r="X22" s="340"/>
      <c r="Y22" s="356"/>
      <c r="Z22" s="360"/>
      <c r="AA22" s="338" t="s">
        <v>24</v>
      </c>
      <c r="AB22" s="338"/>
      <c r="AC22" s="20" t="s">
        <v>25</v>
      </c>
      <c r="AD22" s="43" t="s">
        <v>26</v>
      </c>
      <c r="AE22" s="339" t="s">
        <v>27</v>
      </c>
      <c r="AF22" s="340"/>
      <c r="AG22" s="356"/>
      <c r="AH22" s="360"/>
      <c r="AI22" s="338" t="s">
        <v>24</v>
      </c>
      <c r="AJ22" s="338"/>
      <c r="AK22" s="20" t="s">
        <v>25</v>
      </c>
      <c r="AL22" s="43" t="s">
        <v>26</v>
      </c>
      <c r="AM22" s="339" t="s">
        <v>27</v>
      </c>
      <c r="AN22" s="340"/>
      <c r="AO22" s="356"/>
      <c r="AP22" s="360"/>
      <c r="AQ22" s="338" t="s">
        <v>24</v>
      </c>
      <c r="AR22" s="338"/>
      <c r="AS22" s="20" t="s">
        <v>25</v>
      </c>
      <c r="AT22" s="43" t="s">
        <v>26</v>
      </c>
      <c r="AU22" s="339" t="s">
        <v>27</v>
      </c>
      <c r="AV22" s="340"/>
      <c r="AW22" s="356"/>
      <c r="AX22" s="360"/>
      <c r="AY22" s="338" t="s">
        <v>24</v>
      </c>
      <c r="AZ22" s="338"/>
      <c r="BA22" s="20" t="s">
        <v>25</v>
      </c>
      <c r="BB22" s="43" t="s">
        <v>26</v>
      </c>
      <c r="BC22" s="339" t="s">
        <v>27</v>
      </c>
      <c r="BD22" s="340"/>
      <c r="BE22" s="356"/>
      <c r="BF22" s="360"/>
      <c r="BG22" s="338" t="s">
        <v>24</v>
      </c>
      <c r="BH22" s="338"/>
      <c r="BI22" s="20" t="s">
        <v>25</v>
      </c>
      <c r="BJ22" s="43" t="s">
        <v>26</v>
      </c>
      <c r="BK22" s="339" t="s">
        <v>27</v>
      </c>
      <c r="BL22" s="340"/>
      <c r="BM22" s="356"/>
      <c r="BN22" s="360"/>
      <c r="BO22" s="338" t="s">
        <v>24</v>
      </c>
      <c r="BP22" s="338"/>
      <c r="BQ22" s="20" t="s">
        <v>25</v>
      </c>
      <c r="BR22" s="43" t="s">
        <v>26</v>
      </c>
      <c r="BS22" s="339" t="s">
        <v>27</v>
      </c>
      <c r="BT22" s="340"/>
      <c r="BU22" s="356"/>
      <c r="BV22" s="360"/>
      <c r="BW22" s="338" t="s">
        <v>24</v>
      </c>
      <c r="BX22" s="338"/>
      <c r="BY22" s="20" t="s">
        <v>25</v>
      </c>
      <c r="BZ22" s="43" t="s">
        <v>26</v>
      </c>
      <c r="CA22" s="339" t="s">
        <v>27</v>
      </c>
      <c r="CB22" s="340"/>
    </row>
    <row r="23" spans="1:80" ht="24.75" customHeight="1">
      <c r="A23" s="356"/>
      <c r="B23" s="360"/>
      <c r="C23" s="341" t="s">
        <v>115</v>
      </c>
      <c r="D23" s="342"/>
      <c r="E23" s="343"/>
      <c r="F23" s="30" t="s">
        <v>28</v>
      </c>
      <c r="G23" s="422" t="s">
        <v>29</v>
      </c>
      <c r="H23" s="423"/>
      <c r="I23" s="356"/>
      <c r="J23" s="360"/>
      <c r="K23" s="341" t="s">
        <v>115</v>
      </c>
      <c r="L23" s="342"/>
      <c r="M23" s="343"/>
      <c r="N23" s="30" t="s">
        <v>28</v>
      </c>
      <c r="O23" s="339" t="s">
        <v>29</v>
      </c>
      <c r="P23" s="340"/>
      <c r="Q23" s="356"/>
      <c r="R23" s="360"/>
      <c r="S23" s="341" t="s">
        <v>115</v>
      </c>
      <c r="T23" s="342"/>
      <c r="U23" s="343"/>
      <c r="V23" s="30" t="s">
        <v>28</v>
      </c>
      <c r="W23" s="339" t="s">
        <v>29</v>
      </c>
      <c r="X23" s="340"/>
      <c r="Y23" s="356"/>
      <c r="Z23" s="360"/>
      <c r="AA23" s="341" t="s">
        <v>115</v>
      </c>
      <c r="AB23" s="342"/>
      <c r="AC23" s="343"/>
      <c r="AD23" s="30" t="s">
        <v>28</v>
      </c>
      <c r="AE23" s="339" t="s">
        <v>29</v>
      </c>
      <c r="AF23" s="340"/>
      <c r="AG23" s="356"/>
      <c r="AH23" s="360"/>
      <c r="AI23" s="341" t="s">
        <v>115</v>
      </c>
      <c r="AJ23" s="342"/>
      <c r="AK23" s="343"/>
      <c r="AL23" s="30" t="s">
        <v>28</v>
      </c>
      <c r="AM23" s="339" t="s">
        <v>29</v>
      </c>
      <c r="AN23" s="340"/>
      <c r="AO23" s="356"/>
      <c r="AP23" s="360"/>
      <c r="AQ23" s="341" t="s">
        <v>115</v>
      </c>
      <c r="AR23" s="342"/>
      <c r="AS23" s="343"/>
      <c r="AT23" s="30" t="s">
        <v>28</v>
      </c>
      <c r="AU23" s="339" t="s">
        <v>29</v>
      </c>
      <c r="AV23" s="340"/>
      <c r="AW23" s="356"/>
      <c r="AX23" s="360"/>
      <c r="AY23" s="341" t="s">
        <v>115</v>
      </c>
      <c r="AZ23" s="342"/>
      <c r="BA23" s="343"/>
      <c r="BB23" s="30" t="s">
        <v>28</v>
      </c>
      <c r="BC23" s="339" t="s">
        <v>29</v>
      </c>
      <c r="BD23" s="340"/>
      <c r="BE23" s="356"/>
      <c r="BF23" s="360"/>
      <c r="BG23" s="341" t="s">
        <v>115</v>
      </c>
      <c r="BH23" s="342"/>
      <c r="BI23" s="343"/>
      <c r="BJ23" s="30" t="s">
        <v>28</v>
      </c>
      <c r="BK23" s="339" t="s">
        <v>29</v>
      </c>
      <c r="BL23" s="340"/>
      <c r="BM23" s="356"/>
      <c r="BN23" s="360"/>
      <c r="BO23" s="341" t="s">
        <v>115</v>
      </c>
      <c r="BP23" s="342"/>
      <c r="BQ23" s="343"/>
      <c r="BR23" s="30" t="s">
        <v>28</v>
      </c>
      <c r="BS23" s="339" t="s">
        <v>29</v>
      </c>
      <c r="BT23" s="340"/>
      <c r="BU23" s="356"/>
      <c r="BV23" s="360"/>
      <c r="BW23" s="341" t="s">
        <v>115</v>
      </c>
      <c r="BX23" s="342"/>
      <c r="BY23" s="343"/>
      <c r="BZ23" s="30" t="s">
        <v>28</v>
      </c>
      <c r="CA23" s="339" t="s">
        <v>29</v>
      </c>
      <c r="CB23" s="340"/>
    </row>
    <row r="24" spans="1:80" ht="54" customHeight="1">
      <c r="A24" s="356"/>
      <c r="B24" s="360"/>
      <c r="C24" s="344"/>
      <c r="D24" s="345"/>
      <c r="E24" s="346"/>
      <c r="F24" s="30" t="s">
        <v>30</v>
      </c>
      <c r="G24" s="422" t="s">
        <v>31</v>
      </c>
      <c r="H24" s="423"/>
      <c r="I24" s="356"/>
      <c r="J24" s="360"/>
      <c r="K24" s="344"/>
      <c r="L24" s="345"/>
      <c r="M24" s="346"/>
      <c r="N24" s="30" t="s">
        <v>30</v>
      </c>
      <c r="O24" s="339" t="s">
        <v>31</v>
      </c>
      <c r="P24" s="340"/>
      <c r="Q24" s="356"/>
      <c r="R24" s="360"/>
      <c r="S24" s="344"/>
      <c r="T24" s="345"/>
      <c r="U24" s="346"/>
      <c r="V24" s="30" t="s">
        <v>30</v>
      </c>
      <c r="W24" s="339" t="s">
        <v>31</v>
      </c>
      <c r="X24" s="340"/>
      <c r="Y24" s="356"/>
      <c r="Z24" s="360"/>
      <c r="AA24" s="344"/>
      <c r="AB24" s="345"/>
      <c r="AC24" s="346"/>
      <c r="AD24" s="30" t="s">
        <v>30</v>
      </c>
      <c r="AE24" s="339" t="s">
        <v>31</v>
      </c>
      <c r="AF24" s="340"/>
      <c r="AG24" s="356"/>
      <c r="AH24" s="360"/>
      <c r="AI24" s="344"/>
      <c r="AJ24" s="345"/>
      <c r="AK24" s="346"/>
      <c r="AL24" s="30" t="s">
        <v>30</v>
      </c>
      <c r="AM24" s="339" t="s">
        <v>31</v>
      </c>
      <c r="AN24" s="340"/>
      <c r="AO24" s="356"/>
      <c r="AP24" s="360"/>
      <c r="AQ24" s="344"/>
      <c r="AR24" s="345"/>
      <c r="AS24" s="346"/>
      <c r="AT24" s="30" t="s">
        <v>30</v>
      </c>
      <c r="AU24" s="339" t="s">
        <v>31</v>
      </c>
      <c r="AV24" s="340"/>
      <c r="AW24" s="356"/>
      <c r="AX24" s="360"/>
      <c r="AY24" s="344"/>
      <c r="AZ24" s="345"/>
      <c r="BA24" s="346"/>
      <c r="BB24" s="30" t="s">
        <v>30</v>
      </c>
      <c r="BC24" s="339" t="s">
        <v>31</v>
      </c>
      <c r="BD24" s="340"/>
      <c r="BE24" s="356"/>
      <c r="BF24" s="360"/>
      <c r="BG24" s="344"/>
      <c r="BH24" s="345"/>
      <c r="BI24" s="346"/>
      <c r="BJ24" s="30" t="s">
        <v>30</v>
      </c>
      <c r="BK24" s="339" t="s">
        <v>31</v>
      </c>
      <c r="BL24" s="340"/>
      <c r="BM24" s="356"/>
      <c r="BN24" s="360"/>
      <c r="BO24" s="344"/>
      <c r="BP24" s="345"/>
      <c r="BQ24" s="346"/>
      <c r="BR24" s="30" t="s">
        <v>30</v>
      </c>
      <c r="BS24" s="339" t="s">
        <v>31</v>
      </c>
      <c r="BT24" s="340"/>
      <c r="BU24" s="356"/>
      <c r="BV24" s="360"/>
      <c r="BW24" s="344"/>
      <c r="BX24" s="345"/>
      <c r="BY24" s="346"/>
      <c r="BZ24" s="30" t="s">
        <v>30</v>
      </c>
      <c r="CA24" s="339" t="s">
        <v>31</v>
      </c>
      <c r="CB24" s="340"/>
    </row>
    <row r="25" spans="1:80" ht="30" customHeight="1">
      <c r="A25" s="356"/>
      <c r="B25" s="360"/>
      <c r="C25" s="371" t="s">
        <v>116</v>
      </c>
      <c r="D25" s="372"/>
      <c r="E25" s="373"/>
      <c r="F25" s="30" t="s">
        <v>32</v>
      </c>
      <c r="G25" s="422" t="s">
        <v>33</v>
      </c>
      <c r="H25" s="423"/>
      <c r="I25" s="356"/>
      <c r="J25" s="360"/>
      <c r="K25" s="371" t="s">
        <v>116</v>
      </c>
      <c r="L25" s="372"/>
      <c r="M25" s="373"/>
      <c r="N25" s="30" t="s">
        <v>32</v>
      </c>
      <c r="O25" s="339" t="s">
        <v>33</v>
      </c>
      <c r="P25" s="340"/>
      <c r="Q25" s="356"/>
      <c r="R25" s="360"/>
      <c r="S25" s="371" t="s">
        <v>116</v>
      </c>
      <c r="T25" s="372"/>
      <c r="U25" s="373"/>
      <c r="V25" s="30" t="s">
        <v>32</v>
      </c>
      <c r="W25" s="339" t="s">
        <v>33</v>
      </c>
      <c r="X25" s="340"/>
      <c r="Y25" s="356"/>
      <c r="Z25" s="360"/>
      <c r="AA25" s="371" t="s">
        <v>116</v>
      </c>
      <c r="AB25" s="372"/>
      <c r="AC25" s="373"/>
      <c r="AD25" s="30" t="s">
        <v>32</v>
      </c>
      <c r="AE25" s="339" t="s">
        <v>33</v>
      </c>
      <c r="AF25" s="340"/>
      <c r="AG25" s="356"/>
      <c r="AH25" s="360"/>
      <c r="AI25" s="371" t="s">
        <v>116</v>
      </c>
      <c r="AJ25" s="372"/>
      <c r="AK25" s="373"/>
      <c r="AL25" s="30" t="s">
        <v>32</v>
      </c>
      <c r="AM25" s="339" t="s">
        <v>33</v>
      </c>
      <c r="AN25" s="340"/>
      <c r="AO25" s="356"/>
      <c r="AP25" s="360"/>
      <c r="AQ25" s="371" t="s">
        <v>116</v>
      </c>
      <c r="AR25" s="372"/>
      <c r="AS25" s="373"/>
      <c r="AT25" s="30" t="s">
        <v>32</v>
      </c>
      <c r="AU25" s="339" t="s">
        <v>33</v>
      </c>
      <c r="AV25" s="340"/>
      <c r="AW25" s="356"/>
      <c r="AX25" s="360"/>
      <c r="AY25" s="371" t="s">
        <v>116</v>
      </c>
      <c r="AZ25" s="372"/>
      <c r="BA25" s="373"/>
      <c r="BB25" s="30" t="s">
        <v>32</v>
      </c>
      <c r="BC25" s="339" t="s">
        <v>33</v>
      </c>
      <c r="BD25" s="340"/>
      <c r="BE25" s="356"/>
      <c r="BF25" s="360"/>
      <c r="BG25" s="371" t="s">
        <v>116</v>
      </c>
      <c r="BH25" s="372"/>
      <c r="BI25" s="373"/>
      <c r="BJ25" s="30" t="s">
        <v>32</v>
      </c>
      <c r="BK25" s="339" t="s">
        <v>33</v>
      </c>
      <c r="BL25" s="340"/>
      <c r="BM25" s="356"/>
      <c r="BN25" s="360"/>
      <c r="BO25" s="371" t="s">
        <v>116</v>
      </c>
      <c r="BP25" s="372"/>
      <c r="BQ25" s="373"/>
      <c r="BR25" s="30" t="s">
        <v>32</v>
      </c>
      <c r="BS25" s="339" t="s">
        <v>33</v>
      </c>
      <c r="BT25" s="340"/>
      <c r="BU25" s="356"/>
      <c r="BV25" s="360"/>
      <c r="BW25" s="371" t="s">
        <v>116</v>
      </c>
      <c r="BX25" s="372"/>
      <c r="BY25" s="373"/>
      <c r="BZ25" s="30" t="s">
        <v>32</v>
      </c>
      <c r="CA25" s="339" t="s">
        <v>33</v>
      </c>
      <c r="CB25" s="340"/>
    </row>
    <row r="26" spans="1:80" ht="32.25" customHeight="1">
      <c r="A26" s="356"/>
      <c r="B26" s="360"/>
      <c r="C26" s="374"/>
      <c r="D26" s="375"/>
      <c r="E26" s="376"/>
      <c r="F26" s="30" t="s">
        <v>34</v>
      </c>
      <c r="G26" s="422" t="s">
        <v>35</v>
      </c>
      <c r="H26" s="423"/>
      <c r="I26" s="356"/>
      <c r="J26" s="360"/>
      <c r="K26" s="374"/>
      <c r="L26" s="375"/>
      <c r="M26" s="376"/>
      <c r="N26" s="30" t="s">
        <v>34</v>
      </c>
      <c r="O26" s="339" t="s">
        <v>35</v>
      </c>
      <c r="P26" s="340"/>
      <c r="Q26" s="356"/>
      <c r="R26" s="360"/>
      <c r="S26" s="374"/>
      <c r="T26" s="375"/>
      <c r="U26" s="376"/>
      <c r="V26" s="30" t="s">
        <v>34</v>
      </c>
      <c r="W26" s="339" t="s">
        <v>35</v>
      </c>
      <c r="X26" s="340"/>
      <c r="Y26" s="356"/>
      <c r="Z26" s="360"/>
      <c r="AA26" s="374"/>
      <c r="AB26" s="375"/>
      <c r="AC26" s="376"/>
      <c r="AD26" s="30" t="s">
        <v>34</v>
      </c>
      <c r="AE26" s="339" t="s">
        <v>35</v>
      </c>
      <c r="AF26" s="340"/>
      <c r="AG26" s="356"/>
      <c r="AH26" s="360"/>
      <c r="AI26" s="374"/>
      <c r="AJ26" s="375"/>
      <c r="AK26" s="376"/>
      <c r="AL26" s="30" t="s">
        <v>34</v>
      </c>
      <c r="AM26" s="339" t="s">
        <v>35</v>
      </c>
      <c r="AN26" s="340"/>
      <c r="AO26" s="356"/>
      <c r="AP26" s="360"/>
      <c r="AQ26" s="374"/>
      <c r="AR26" s="375"/>
      <c r="AS26" s="376"/>
      <c r="AT26" s="30" t="s">
        <v>34</v>
      </c>
      <c r="AU26" s="339" t="s">
        <v>35</v>
      </c>
      <c r="AV26" s="340"/>
      <c r="AW26" s="356"/>
      <c r="AX26" s="360"/>
      <c r="AY26" s="374"/>
      <c r="AZ26" s="375"/>
      <c r="BA26" s="376"/>
      <c r="BB26" s="30" t="s">
        <v>34</v>
      </c>
      <c r="BC26" s="339" t="s">
        <v>35</v>
      </c>
      <c r="BD26" s="340"/>
      <c r="BE26" s="356"/>
      <c r="BF26" s="360"/>
      <c r="BG26" s="374"/>
      <c r="BH26" s="375"/>
      <c r="BI26" s="376"/>
      <c r="BJ26" s="30" t="s">
        <v>34</v>
      </c>
      <c r="BK26" s="339" t="s">
        <v>35</v>
      </c>
      <c r="BL26" s="340"/>
      <c r="BM26" s="356"/>
      <c r="BN26" s="360"/>
      <c r="BO26" s="374"/>
      <c r="BP26" s="375"/>
      <c r="BQ26" s="376"/>
      <c r="BR26" s="30" t="s">
        <v>34</v>
      </c>
      <c r="BS26" s="339" t="s">
        <v>35</v>
      </c>
      <c r="BT26" s="340"/>
      <c r="BU26" s="356"/>
      <c r="BV26" s="360"/>
      <c r="BW26" s="374"/>
      <c r="BX26" s="375"/>
      <c r="BY26" s="376"/>
      <c r="BZ26" s="30" t="s">
        <v>34</v>
      </c>
      <c r="CA26" s="339" t="s">
        <v>35</v>
      </c>
      <c r="CB26" s="340"/>
    </row>
    <row r="27" spans="1:80" ht="13.5" customHeight="1">
      <c r="A27" s="349" t="s">
        <v>117</v>
      </c>
      <c r="B27" s="377"/>
      <c r="C27" s="379" t="s">
        <v>154</v>
      </c>
      <c r="D27" s="380"/>
      <c r="E27" s="380"/>
      <c r="F27" s="380"/>
      <c r="G27" s="380"/>
      <c r="H27" s="381"/>
      <c r="I27" s="349" t="s">
        <v>117</v>
      </c>
      <c r="J27" s="377"/>
      <c r="K27" s="379" t="s">
        <v>154</v>
      </c>
      <c r="L27" s="380"/>
      <c r="M27" s="380"/>
      <c r="N27" s="380"/>
      <c r="O27" s="380"/>
      <c r="P27" s="381"/>
      <c r="Q27" s="349" t="s">
        <v>117</v>
      </c>
      <c r="R27" s="377"/>
      <c r="S27" s="379" t="s">
        <v>154</v>
      </c>
      <c r="T27" s="380"/>
      <c r="U27" s="380"/>
      <c r="V27" s="380"/>
      <c r="W27" s="380"/>
      <c r="X27" s="381"/>
      <c r="Y27" s="349" t="s">
        <v>117</v>
      </c>
      <c r="Z27" s="377"/>
      <c r="AA27" s="379" t="s">
        <v>154</v>
      </c>
      <c r="AB27" s="380"/>
      <c r="AC27" s="380"/>
      <c r="AD27" s="380"/>
      <c r="AE27" s="380"/>
      <c r="AF27" s="381"/>
      <c r="AG27" s="349" t="s">
        <v>117</v>
      </c>
      <c r="AH27" s="377"/>
      <c r="AI27" s="379" t="s">
        <v>154</v>
      </c>
      <c r="AJ27" s="380"/>
      <c r="AK27" s="380"/>
      <c r="AL27" s="380"/>
      <c r="AM27" s="380"/>
      <c r="AN27" s="381"/>
      <c r="AO27" s="349" t="s">
        <v>117</v>
      </c>
      <c r="AP27" s="377"/>
      <c r="AQ27" s="379" t="s">
        <v>154</v>
      </c>
      <c r="AR27" s="380"/>
      <c r="AS27" s="380"/>
      <c r="AT27" s="380"/>
      <c r="AU27" s="380"/>
      <c r="AV27" s="381"/>
      <c r="AW27" s="349" t="s">
        <v>117</v>
      </c>
      <c r="AX27" s="377"/>
      <c r="AY27" s="379" t="s">
        <v>154</v>
      </c>
      <c r="AZ27" s="380"/>
      <c r="BA27" s="380"/>
      <c r="BB27" s="380"/>
      <c r="BC27" s="380"/>
      <c r="BD27" s="381"/>
      <c r="BE27" s="349" t="s">
        <v>117</v>
      </c>
      <c r="BF27" s="377"/>
      <c r="BG27" s="379" t="s">
        <v>154</v>
      </c>
      <c r="BH27" s="380"/>
      <c r="BI27" s="380"/>
      <c r="BJ27" s="380"/>
      <c r="BK27" s="380"/>
      <c r="BL27" s="381"/>
      <c r="BM27" s="349" t="s">
        <v>117</v>
      </c>
      <c r="BN27" s="377"/>
      <c r="BO27" s="379" t="s">
        <v>154</v>
      </c>
      <c r="BP27" s="380"/>
      <c r="BQ27" s="380"/>
      <c r="BR27" s="380"/>
      <c r="BS27" s="380"/>
      <c r="BT27" s="381"/>
      <c r="BU27" s="349" t="s">
        <v>117</v>
      </c>
      <c r="BV27" s="377"/>
      <c r="BW27" s="379" t="s">
        <v>154</v>
      </c>
      <c r="BX27" s="380"/>
      <c r="BY27" s="380"/>
      <c r="BZ27" s="380"/>
      <c r="CA27" s="380"/>
      <c r="CB27" s="381"/>
    </row>
    <row r="28" spans="1:80" ht="13.5" customHeight="1">
      <c r="A28" s="349"/>
      <c r="B28" s="377"/>
      <c r="C28" s="179" t="s">
        <v>153</v>
      </c>
      <c r="D28" s="382" t="s">
        <v>155</v>
      </c>
      <c r="E28" s="382"/>
      <c r="F28" s="382"/>
      <c r="G28" s="382"/>
      <c r="H28" s="71"/>
      <c r="I28" s="349"/>
      <c r="J28" s="377"/>
      <c r="K28" s="67" t="s">
        <v>153</v>
      </c>
      <c r="L28" s="382" t="s">
        <v>155</v>
      </c>
      <c r="M28" s="382"/>
      <c r="N28" s="382"/>
      <c r="O28" s="382"/>
      <c r="P28" s="71"/>
      <c r="Q28" s="349"/>
      <c r="R28" s="377"/>
      <c r="S28" s="67" t="s">
        <v>153</v>
      </c>
      <c r="T28" s="382" t="s">
        <v>155</v>
      </c>
      <c r="U28" s="382"/>
      <c r="V28" s="382"/>
      <c r="W28" s="382"/>
      <c r="X28" s="71"/>
      <c r="Y28" s="349"/>
      <c r="Z28" s="377"/>
      <c r="AA28" s="67" t="s">
        <v>153</v>
      </c>
      <c r="AB28" s="382" t="s">
        <v>155</v>
      </c>
      <c r="AC28" s="382"/>
      <c r="AD28" s="382"/>
      <c r="AE28" s="382"/>
      <c r="AF28" s="71"/>
      <c r="AG28" s="349"/>
      <c r="AH28" s="377"/>
      <c r="AI28" s="67" t="s">
        <v>153</v>
      </c>
      <c r="AJ28" s="382" t="s">
        <v>155</v>
      </c>
      <c r="AK28" s="382"/>
      <c r="AL28" s="382"/>
      <c r="AM28" s="382"/>
      <c r="AN28" s="71"/>
      <c r="AO28" s="349"/>
      <c r="AP28" s="377"/>
      <c r="AQ28" s="67" t="s">
        <v>153</v>
      </c>
      <c r="AR28" s="382" t="s">
        <v>155</v>
      </c>
      <c r="AS28" s="382"/>
      <c r="AT28" s="382"/>
      <c r="AU28" s="382"/>
      <c r="AV28" s="71"/>
      <c r="AW28" s="349"/>
      <c r="AX28" s="377"/>
      <c r="AY28" s="67" t="s">
        <v>153</v>
      </c>
      <c r="AZ28" s="382" t="s">
        <v>155</v>
      </c>
      <c r="BA28" s="382"/>
      <c r="BB28" s="382"/>
      <c r="BC28" s="382"/>
      <c r="BD28" s="71"/>
      <c r="BE28" s="349"/>
      <c r="BF28" s="377"/>
      <c r="BG28" s="67" t="s">
        <v>153</v>
      </c>
      <c r="BH28" s="382" t="s">
        <v>155</v>
      </c>
      <c r="BI28" s="382"/>
      <c r="BJ28" s="382"/>
      <c r="BK28" s="382"/>
      <c r="BL28" s="71"/>
      <c r="BM28" s="349"/>
      <c r="BN28" s="377"/>
      <c r="BO28" s="67" t="s">
        <v>153</v>
      </c>
      <c r="BP28" s="382" t="s">
        <v>155</v>
      </c>
      <c r="BQ28" s="382"/>
      <c r="BR28" s="382"/>
      <c r="BS28" s="382"/>
      <c r="BT28" s="71"/>
      <c r="BU28" s="349"/>
      <c r="BV28" s="377"/>
      <c r="BW28" s="67" t="s">
        <v>153</v>
      </c>
      <c r="BX28" s="382" t="s">
        <v>155</v>
      </c>
      <c r="BY28" s="382"/>
      <c r="BZ28" s="382"/>
      <c r="CA28" s="382"/>
      <c r="CB28" s="71"/>
    </row>
    <row r="29" spans="1:80" s="37" customFormat="1" ht="13.5" customHeight="1">
      <c r="A29" s="349"/>
      <c r="B29" s="377"/>
      <c r="C29" s="179" t="s">
        <v>153</v>
      </c>
      <c r="D29" s="382" t="s">
        <v>156</v>
      </c>
      <c r="E29" s="382"/>
      <c r="F29" s="382"/>
      <c r="G29" s="382"/>
      <c r="H29" s="71"/>
      <c r="I29" s="349"/>
      <c r="J29" s="377"/>
      <c r="K29" s="67" t="s">
        <v>153</v>
      </c>
      <c r="L29" s="382" t="s">
        <v>156</v>
      </c>
      <c r="M29" s="382"/>
      <c r="N29" s="382"/>
      <c r="O29" s="382"/>
      <c r="P29" s="71"/>
      <c r="Q29" s="349"/>
      <c r="R29" s="377"/>
      <c r="S29" s="67" t="s">
        <v>153</v>
      </c>
      <c r="T29" s="382" t="s">
        <v>156</v>
      </c>
      <c r="U29" s="382"/>
      <c r="V29" s="382"/>
      <c r="W29" s="382"/>
      <c r="X29" s="71"/>
      <c r="Y29" s="349"/>
      <c r="Z29" s="377"/>
      <c r="AA29" s="67" t="s">
        <v>153</v>
      </c>
      <c r="AB29" s="382" t="s">
        <v>156</v>
      </c>
      <c r="AC29" s="382"/>
      <c r="AD29" s="382"/>
      <c r="AE29" s="382"/>
      <c r="AF29" s="71"/>
      <c r="AG29" s="349"/>
      <c r="AH29" s="377"/>
      <c r="AI29" s="67" t="s">
        <v>153</v>
      </c>
      <c r="AJ29" s="382" t="s">
        <v>156</v>
      </c>
      <c r="AK29" s="382"/>
      <c r="AL29" s="382"/>
      <c r="AM29" s="382"/>
      <c r="AN29" s="71"/>
      <c r="AO29" s="349"/>
      <c r="AP29" s="377"/>
      <c r="AQ29" s="67" t="s">
        <v>153</v>
      </c>
      <c r="AR29" s="382" t="s">
        <v>156</v>
      </c>
      <c r="AS29" s="382"/>
      <c r="AT29" s="382"/>
      <c r="AU29" s="382"/>
      <c r="AV29" s="71"/>
      <c r="AW29" s="349"/>
      <c r="AX29" s="377"/>
      <c r="AY29" s="67" t="s">
        <v>153</v>
      </c>
      <c r="AZ29" s="382" t="s">
        <v>156</v>
      </c>
      <c r="BA29" s="382"/>
      <c r="BB29" s="382"/>
      <c r="BC29" s="382"/>
      <c r="BD29" s="71"/>
      <c r="BE29" s="349"/>
      <c r="BF29" s="377"/>
      <c r="BG29" s="67" t="s">
        <v>153</v>
      </c>
      <c r="BH29" s="382" t="s">
        <v>156</v>
      </c>
      <c r="BI29" s="382"/>
      <c r="BJ29" s="382"/>
      <c r="BK29" s="382"/>
      <c r="BL29" s="71"/>
      <c r="BM29" s="349"/>
      <c r="BN29" s="377"/>
      <c r="BO29" s="67" t="s">
        <v>153</v>
      </c>
      <c r="BP29" s="382" t="s">
        <v>156</v>
      </c>
      <c r="BQ29" s="382"/>
      <c r="BR29" s="382"/>
      <c r="BS29" s="382"/>
      <c r="BT29" s="71"/>
      <c r="BU29" s="349"/>
      <c r="BV29" s="377"/>
      <c r="BW29" s="67" t="s">
        <v>153</v>
      </c>
      <c r="BX29" s="382" t="s">
        <v>156</v>
      </c>
      <c r="BY29" s="382"/>
      <c r="BZ29" s="382"/>
      <c r="CA29" s="382"/>
      <c r="CB29" s="71"/>
    </row>
    <row r="30" spans="1:80" s="37" customFormat="1" ht="13.5" customHeight="1">
      <c r="A30" s="349"/>
      <c r="B30" s="377"/>
      <c r="C30" s="179" t="s">
        <v>153</v>
      </c>
      <c r="D30" s="382" t="s">
        <v>157</v>
      </c>
      <c r="E30" s="382"/>
      <c r="F30" s="382"/>
      <c r="G30" s="382"/>
      <c r="H30" s="71"/>
      <c r="I30" s="349"/>
      <c r="J30" s="377"/>
      <c r="K30" s="67" t="s">
        <v>153</v>
      </c>
      <c r="L30" s="382" t="s">
        <v>157</v>
      </c>
      <c r="M30" s="382"/>
      <c r="N30" s="382"/>
      <c r="O30" s="382"/>
      <c r="P30" s="71"/>
      <c r="Q30" s="349"/>
      <c r="R30" s="377"/>
      <c r="S30" s="67" t="s">
        <v>153</v>
      </c>
      <c r="T30" s="382" t="s">
        <v>157</v>
      </c>
      <c r="U30" s="382"/>
      <c r="V30" s="382"/>
      <c r="W30" s="382"/>
      <c r="X30" s="71"/>
      <c r="Y30" s="349"/>
      <c r="Z30" s="377"/>
      <c r="AA30" s="67" t="s">
        <v>153</v>
      </c>
      <c r="AB30" s="382" t="s">
        <v>157</v>
      </c>
      <c r="AC30" s="382"/>
      <c r="AD30" s="382"/>
      <c r="AE30" s="382"/>
      <c r="AF30" s="71"/>
      <c r="AG30" s="349"/>
      <c r="AH30" s="377"/>
      <c r="AI30" s="67" t="s">
        <v>153</v>
      </c>
      <c r="AJ30" s="382" t="s">
        <v>157</v>
      </c>
      <c r="AK30" s="382"/>
      <c r="AL30" s="382"/>
      <c r="AM30" s="382"/>
      <c r="AN30" s="71"/>
      <c r="AO30" s="349"/>
      <c r="AP30" s="377"/>
      <c r="AQ30" s="67" t="s">
        <v>153</v>
      </c>
      <c r="AR30" s="382" t="s">
        <v>157</v>
      </c>
      <c r="AS30" s="382"/>
      <c r="AT30" s="382"/>
      <c r="AU30" s="382"/>
      <c r="AV30" s="71"/>
      <c r="AW30" s="349"/>
      <c r="AX30" s="377"/>
      <c r="AY30" s="67" t="s">
        <v>153</v>
      </c>
      <c r="AZ30" s="382" t="s">
        <v>157</v>
      </c>
      <c r="BA30" s="382"/>
      <c r="BB30" s="382"/>
      <c r="BC30" s="382"/>
      <c r="BD30" s="71"/>
      <c r="BE30" s="349"/>
      <c r="BF30" s="377"/>
      <c r="BG30" s="67" t="s">
        <v>153</v>
      </c>
      <c r="BH30" s="382" t="s">
        <v>157</v>
      </c>
      <c r="BI30" s="382"/>
      <c r="BJ30" s="382"/>
      <c r="BK30" s="382"/>
      <c r="BL30" s="71"/>
      <c r="BM30" s="349"/>
      <c r="BN30" s="377"/>
      <c r="BO30" s="67" t="s">
        <v>153</v>
      </c>
      <c r="BP30" s="382" t="s">
        <v>157</v>
      </c>
      <c r="BQ30" s="382"/>
      <c r="BR30" s="382"/>
      <c r="BS30" s="382"/>
      <c r="BT30" s="71"/>
      <c r="BU30" s="349"/>
      <c r="BV30" s="377"/>
      <c r="BW30" s="67" t="s">
        <v>153</v>
      </c>
      <c r="BX30" s="382" t="s">
        <v>157</v>
      </c>
      <c r="BY30" s="382"/>
      <c r="BZ30" s="382"/>
      <c r="CA30" s="382"/>
      <c r="CB30" s="71"/>
    </row>
    <row r="31" spans="1:80" s="37" customFormat="1" ht="13.5" customHeight="1">
      <c r="A31" s="349"/>
      <c r="B31" s="377"/>
      <c r="C31" s="179" t="s">
        <v>153</v>
      </c>
      <c r="D31" s="382" t="s">
        <v>158</v>
      </c>
      <c r="E31" s="382"/>
      <c r="F31" s="382"/>
      <c r="G31" s="382"/>
      <c r="H31" s="71"/>
      <c r="I31" s="349"/>
      <c r="J31" s="377"/>
      <c r="K31" s="67" t="s">
        <v>153</v>
      </c>
      <c r="L31" s="382" t="s">
        <v>158</v>
      </c>
      <c r="M31" s="382"/>
      <c r="N31" s="382"/>
      <c r="O31" s="382"/>
      <c r="P31" s="71"/>
      <c r="Q31" s="349"/>
      <c r="R31" s="377"/>
      <c r="S31" s="67" t="s">
        <v>153</v>
      </c>
      <c r="T31" s="382" t="s">
        <v>158</v>
      </c>
      <c r="U31" s="382"/>
      <c r="V31" s="382"/>
      <c r="W31" s="382"/>
      <c r="X31" s="71"/>
      <c r="Y31" s="349"/>
      <c r="Z31" s="377"/>
      <c r="AA31" s="67" t="s">
        <v>153</v>
      </c>
      <c r="AB31" s="382" t="s">
        <v>158</v>
      </c>
      <c r="AC31" s="382"/>
      <c r="AD31" s="382"/>
      <c r="AE31" s="382"/>
      <c r="AF31" s="71"/>
      <c r="AG31" s="349"/>
      <c r="AH31" s="377"/>
      <c r="AI31" s="67" t="s">
        <v>153</v>
      </c>
      <c r="AJ31" s="382" t="s">
        <v>158</v>
      </c>
      <c r="AK31" s="382"/>
      <c r="AL31" s="382"/>
      <c r="AM31" s="382"/>
      <c r="AN31" s="71"/>
      <c r="AO31" s="349"/>
      <c r="AP31" s="377"/>
      <c r="AQ31" s="67" t="s">
        <v>153</v>
      </c>
      <c r="AR31" s="382" t="s">
        <v>158</v>
      </c>
      <c r="AS31" s="382"/>
      <c r="AT31" s="382"/>
      <c r="AU31" s="382"/>
      <c r="AV31" s="71"/>
      <c r="AW31" s="349"/>
      <c r="AX31" s="377"/>
      <c r="AY31" s="67" t="s">
        <v>153</v>
      </c>
      <c r="AZ31" s="382" t="s">
        <v>158</v>
      </c>
      <c r="BA31" s="382"/>
      <c r="BB31" s="382"/>
      <c r="BC31" s="382"/>
      <c r="BD31" s="71"/>
      <c r="BE31" s="349"/>
      <c r="BF31" s="377"/>
      <c r="BG31" s="67" t="s">
        <v>153</v>
      </c>
      <c r="BH31" s="382" t="s">
        <v>158</v>
      </c>
      <c r="BI31" s="382"/>
      <c r="BJ31" s="382"/>
      <c r="BK31" s="382"/>
      <c r="BL31" s="71"/>
      <c r="BM31" s="349"/>
      <c r="BN31" s="377"/>
      <c r="BO31" s="67" t="s">
        <v>153</v>
      </c>
      <c r="BP31" s="382" t="s">
        <v>158</v>
      </c>
      <c r="BQ31" s="382"/>
      <c r="BR31" s="382"/>
      <c r="BS31" s="382"/>
      <c r="BT31" s="71"/>
      <c r="BU31" s="349"/>
      <c r="BV31" s="377"/>
      <c r="BW31" s="67" t="s">
        <v>153</v>
      </c>
      <c r="BX31" s="382" t="s">
        <v>158</v>
      </c>
      <c r="BY31" s="382"/>
      <c r="BZ31" s="382"/>
      <c r="CA31" s="382"/>
      <c r="CB31" s="71"/>
    </row>
    <row r="32" spans="1:80" s="37" customFormat="1" ht="13.5" customHeight="1">
      <c r="A32" s="349"/>
      <c r="B32" s="377"/>
      <c r="C32" s="179" t="s">
        <v>153</v>
      </c>
      <c r="D32" s="364" t="s">
        <v>159</v>
      </c>
      <c r="E32" s="364"/>
      <c r="F32" s="364"/>
      <c r="G32" s="364"/>
      <c r="H32" s="383"/>
      <c r="I32" s="349"/>
      <c r="J32" s="377"/>
      <c r="K32" s="67" t="s">
        <v>153</v>
      </c>
      <c r="L32" s="364" t="s">
        <v>159</v>
      </c>
      <c r="M32" s="364"/>
      <c r="N32" s="364"/>
      <c r="O32" s="364"/>
      <c r="P32" s="383"/>
      <c r="Q32" s="349"/>
      <c r="R32" s="377"/>
      <c r="S32" s="67" t="s">
        <v>153</v>
      </c>
      <c r="T32" s="364" t="s">
        <v>159</v>
      </c>
      <c r="U32" s="364"/>
      <c r="V32" s="364"/>
      <c r="W32" s="364"/>
      <c r="X32" s="383"/>
      <c r="Y32" s="349"/>
      <c r="Z32" s="377"/>
      <c r="AA32" s="67" t="s">
        <v>153</v>
      </c>
      <c r="AB32" s="364" t="s">
        <v>159</v>
      </c>
      <c r="AC32" s="364"/>
      <c r="AD32" s="364"/>
      <c r="AE32" s="364"/>
      <c r="AF32" s="383"/>
      <c r="AG32" s="349"/>
      <c r="AH32" s="377"/>
      <c r="AI32" s="67" t="s">
        <v>153</v>
      </c>
      <c r="AJ32" s="364" t="s">
        <v>159</v>
      </c>
      <c r="AK32" s="364"/>
      <c r="AL32" s="364"/>
      <c r="AM32" s="364"/>
      <c r="AN32" s="383"/>
      <c r="AO32" s="349"/>
      <c r="AP32" s="377"/>
      <c r="AQ32" s="67" t="s">
        <v>153</v>
      </c>
      <c r="AR32" s="364" t="s">
        <v>159</v>
      </c>
      <c r="AS32" s="364"/>
      <c r="AT32" s="364"/>
      <c r="AU32" s="364"/>
      <c r="AV32" s="383"/>
      <c r="AW32" s="349"/>
      <c r="AX32" s="377"/>
      <c r="AY32" s="67" t="s">
        <v>153</v>
      </c>
      <c r="AZ32" s="364" t="s">
        <v>159</v>
      </c>
      <c r="BA32" s="364"/>
      <c r="BB32" s="364"/>
      <c r="BC32" s="364"/>
      <c r="BD32" s="383"/>
      <c r="BE32" s="349"/>
      <c r="BF32" s="377"/>
      <c r="BG32" s="67" t="s">
        <v>153</v>
      </c>
      <c r="BH32" s="364" t="s">
        <v>159</v>
      </c>
      <c r="BI32" s="364"/>
      <c r="BJ32" s="364"/>
      <c r="BK32" s="364"/>
      <c r="BL32" s="383"/>
      <c r="BM32" s="349"/>
      <c r="BN32" s="377"/>
      <c r="BO32" s="67" t="s">
        <v>153</v>
      </c>
      <c r="BP32" s="364" t="s">
        <v>159</v>
      </c>
      <c r="BQ32" s="364"/>
      <c r="BR32" s="364"/>
      <c r="BS32" s="364"/>
      <c r="BT32" s="383"/>
      <c r="BU32" s="349"/>
      <c r="BV32" s="377"/>
      <c r="BW32" s="67" t="s">
        <v>153</v>
      </c>
      <c r="BX32" s="364" t="s">
        <v>159</v>
      </c>
      <c r="BY32" s="364"/>
      <c r="BZ32" s="364"/>
      <c r="CA32" s="364"/>
      <c r="CB32" s="383"/>
    </row>
    <row r="33" spans="1:80" s="37" customFormat="1" ht="13.5" customHeight="1">
      <c r="A33" s="349"/>
      <c r="B33" s="377"/>
      <c r="C33" s="179" t="s">
        <v>153</v>
      </c>
      <c r="D33" s="364" t="s">
        <v>160</v>
      </c>
      <c r="E33" s="364"/>
      <c r="F33" s="364"/>
      <c r="G33" s="364"/>
      <c r="H33" s="194" t="s">
        <v>164</v>
      </c>
      <c r="I33" s="349"/>
      <c r="J33" s="377"/>
      <c r="K33" s="67" t="s">
        <v>153</v>
      </c>
      <c r="L33" s="364" t="s">
        <v>160</v>
      </c>
      <c r="M33" s="364"/>
      <c r="N33" s="364"/>
      <c r="O33" s="364"/>
      <c r="P33" s="78" t="s">
        <v>164</v>
      </c>
      <c r="Q33" s="349"/>
      <c r="R33" s="377"/>
      <c r="S33" s="67" t="s">
        <v>153</v>
      </c>
      <c r="T33" s="364" t="s">
        <v>160</v>
      </c>
      <c r="U33" s="364"/>
      <c r="V33" s="364"/>
      <c r="W33" s="364"/>
      <c r="X33" s="78" t="s">
        <v>164</v>
      </c>
      <c r="Y33" s="349"/>
      <c r="Z33" s="377"/>
      <c r="AA33" s="67" t="s">
        <v>153</v>
      </c>
      <c r="AB33" s="364" t="s">
        <v>160</v>
      </c>
      <c r="AC33" s="364"/>
      <c r="AD33" s="364"/>
      <c r="AE33" s="364"/>
      <c r="AF33" s="78" t="s">
        <v>164</v>
      </c>
      <c r="AG33" s="349"/>
      <c r="AH33" s="377"/>
      <c r="AI33" s="67" t="s">
        <v>153</v>
      </c>
      <c r="AJ33" s="364" t="s">
        <v>160</v>
      </c>
      <c r="AK33" s="364"/>
      <c r="AL33" s="364"/>
      <c r="AM33" s="364"/>
      <c r="AN33" s="78" t="s">
        <v>164</v>
      </c>
      <c r="AO33" s="349"/>
      <c r="AP33" s="377"/>
      <c r="AQ33" s="67" t="s">
        <v>153</v>
      </c>
      <c r="AR33" s="364" t="s">
        <v>160</v>
      </c>
      <c r="AS33" s="364"/>
      <c r="AT33" s="364"/>
      <c r="AU33" s="364"/>
      <c r="AV33" s="78" t="s">
        <v>164</v>
      </c>
      <c r="AW33" s="349"/>
      <c r="AX33" s="377"/>
      <c r="AY33" s="67" t="s">
        <v>153</v>
      </c>
      <c r="AZ33" s="364" t="s">
        <v>160</v>
      </c>
      <c r="BA33" s="364"/>
      <c r="BB33" s="364"/>
      <c r="BC33" s="364"/>
      <c r="BD33" s="78" t="s">
        <v>164</v>
      </c>
      <c r="BE33" s="349"/>
      <c r="BF33" s="377"/>
      <c r="BG33" s="67" t="s">
        <v>153</v>
      </c>
      <c r="BH33" s="364" t="s">
        <v>160</v>
      </c>
      <c r="BI33" s="364"/>
      <c r="BJ33" s="364"/>
      <c r="BK33" s="364"/>
      <c r="BL33" s="78" t="s">
        <v>164</v>
      </c>
      <c r="BM33" s="349"/>
      <c r="BN33" s="377"/>
      <c r="BO33" s="67" t="s">
        <v>153</v>
      </c>
      <c r="BP33" s="364" t="s">
        <v>160</v>
      </c>
      <c r="BQ33" s="364"/>
      <c r="BR33" s="364"/>
      <c r="BS33" s="364"/>
      <c r="BT33" s="78" t="s">
        <v>164</v>
      </c>
      <c r="BU33" s="349"/>
      <c r="BV33" s="377"/>
      <c r="BW33" s="67" t="s">
        <v>153</v>
      </c>
      <c r="BX33" s="364" t="s">
        <v>160</v>
      </c>
      <c r="BY33" s="364"/>
      <c r="BZ33" s="364"/>
      <c r="CA33" s="364"/>
      <c r="CB33" s="78" t="s">
        <v>164</v>
      </c>
    </row>
    <row r="34" spans="1:80" s="37" customFormat="1" ht="13.5" customHeight="1">
      <c r="A34" s="349"/>
      <c r="B34" s="377"/>
      <c r="C34" s="179" t="s">
        <v>153</v>
      </c>
      <c r="D34" s="364" t="s">
        <v>165</v>
      </c>
      <c r="E34" s="364"/>
      <c r="F34" s="364"/>
      <c r="G34" s="364"/>
      <c r="H34" s="71"/>
      <c r="I34" s="349"/>
      <c r="J34" s="377"/>
      <c r="K34" s="67" t="s">
        <v>153</v>
      </c>
      <c r="L34" s="364" t="s">
        <v>165</v>
      </c>
      <c r="M34" s="364"/>
      <c r="N34" s="364"/>
      <c r="O34" s="364"/>
      <c r="P34" s="71"/>
      <c r="Q34" s="349"/>
      <c r="R34" s="377"/>
      <c r="S34" s="67" t="s">
        <v>153</v>
      </c>
      <c r="T34" s="364" t="s">
        <v>165</v>
      </c>
      <c r="U34" s="364"/>
      <c r="V34" s="364"/>
      <c r="W34" s="364"/>
      <c r="X34" s="71"/>
      <c r="Y34" s="349"/>
      <c r="Z34" s="377"/>
      <c r="AA34" s="67" t="s">
        <v>153</v>
      </c>
      <c r="AB34" s="364" t="s">
        <v>165</v>
      </c>
      <c r="AC34" s="364"/>
      <c r="AD34" s="364"/>
      <c r="AE34" s="364"/>
      <c r="AF34" s="71"/>
      <c r="AG34" s="349"/>
      <c r="AH34" s="377"/>
      <c r="AI34" s="67" t="s">
        <v>153</v>
      </c>
      <c r="AJ34" s="364" t="s">
        <v>165</v>
      </c>
      <c r="AK34" s="364"/>
      <c r="AL34" s="364"/>
      <c r="AM34" s="364"/>
      <c r="AN34" s="71"/>
      <c r="AO34" s="349"/>
      <c r="AP34" s="377"/>
      <c r="AQ34" s="67" t="s">
        <v>153</v>
      </c>
      <c r="AR34" s="364" t="s">
        <v>165</v>
      </c>
      <c r="AS34" s="364"/>
      <c r="AT34" s="364"/>
      <c r="AU34" s="364"/>
      <c r="AV34" s="71"/>
      <c r="AW34" s="349"/>
      <c r="AX34" s="377"/>
      <c r="AY34" s="67" t="s">
        <v>153</v>
      </c>
      <c r="AZ34" s="364" t="s">
        <v>165</v>
      </c>
      <c r="BA34" s="364"/>
      <c r="BB34" s="364"/>
      <c r="BC34" s="364"/>
      <c r="BD34" s="71"/>
      <c r="BE34" s="349"/>
      <c r="BF34" s="377"/>
      <c r="BG34" s="67" t="s">
        <v>153</v>
      </c>
      <c r="BH34" s="364" t="s">
        <v>165</v>
      </c>
      <c r="BI34" s="364"/>
      <c r="BJ34" s="364"/>
      <c r="BK34" s="364"/>
      <c r="BL34" s="71"/>
      <c r="BM34" s="349"/>
      <c r="BN34" s="377"/>
      <c r="BO34" s="67" t="s">
        <v>153</v>
      </c>
      <c r="BP34" s="364" t="s">
        <v>165</v>
      </c>
      <c r="BQ34" s="364"/>
      <c r="BR34" s="364"/>
      <c r="BS34" s="364"/>
      <c r="BT34" s="71"/>
      <c r="BU34" s="349"/>
      <c r="BV34" s="377"/>
      <c r="BW34" s="67" t="s">
        <v>153</v>
      </c>
      <c r="BX34" s="364" t="s">
        <v>165</v>
      </c>
      <c r="BY34" s="364"/>
      <c r="BZ34" s="364"/>
      <c r="CA34" s="364"/>
      <c r="CB34" s="71"/>
    </row>
    <row r="35" spans="1:80" ht="13.5" customHeight="1">
      <c r="A35" s="351"/>
      <c r="B35" s="378"/>
      <c r="C35" s="72"/>
      <c r="D35" s="424" t="s">
        <v>166</v>
      </c>
      <c r="E35" s="424"/>
      <c r="F35" s="424"/>
      <c r="G35" s="424"/>
      <c r="H35" s="425"/>
      <c r="I35" s="351"/>
      <c r="J35" s="378"/>
      <c r="K35" s="72"/>
      <c r="L35" s="365" t="s">
        <v>166</v>
      </c>
      <c r="M35" s="365"/>
      <c r="N35" s="365"/>
      <c r="O35" s="365"/>
      <c r="P35" s="366"/>
      <c r="Q35" s="351"/>
      <c r="R35" s="378"/>
      <c r="S35" s="72"/>
      <c r="T35" s="365" t="s">
        <v>166</v>
      </c>
      <c r="U35" s="365"/>
      <c r="V35" s="365"/>
      <c r="W35" s="365"/>
      <c r="X35" s="366"/>
      <c r="Y35" s="351"/>
      <c r="Z35" s="378"/>
      <c r="AA35" s="72"/>
      <c r="AB35" s="365" t="s">
        <v>166</v>
      </c>
      <c r="AC35" s="365"/>
      <c r="AD35" s="365"/>
      <c r="AE35" s="365"/>
      <c r="AF35" s="366"/>
      <c r="AG35" s="351"/>
      <c r="AH35" s="378"/>
      <c r="AI35" s="72"/>
      <c r="AJ35" s="365" t="s">
        <v>166</v>
      </c>
      <c r="AK35" s="365"/>
      <c r="AL35" s="365"/>
      <c r="AM35" s="365"/>
      <c r="AN35" s="366"/>
      <c r="AO35" s="351"/>
      <c r="AP35" s="378"/>
      <c r="AQ35" s="72"/>
      <c r="AR35" s="365" t="s">
        <v>166</v>
      </c>
      <c r="AS35" s="365"/>
      <c r="AT35" s="365"/>
      <c r="AU35" s="365"/>
      <c r="AV35" s="366"/>
      <c r="AW35" s="351"/>
      <c r="AX35" s="378"/>
      <c r="AY35" s="72"/>
      <c r="AZ35" s="365" t="s">
        <v>166</v>
      </c>
      <c r="BA35" s="365"/>
      <c r="BB35" s="365"/>
      <c r="BC35" s="365"/>
      <c r="BD35" s="366"/>
      <c r="BE35" s="351"/>
      <c r="BF35" s="378"/>
      <c r="BG35" s="72"/>
      <c r="BH35" s="365" t="s">
        <v>166</v>
      </c>
      <c r="BI35" s="365"/>
      <c r="BJ35" s="365"/>
      <c r="BK35" s="365"/>
      <c r="BL35" s="366"/>
      <c r="BM35" s="351"/>
      <c r="BN35" s="378"/>
      <c r="BO35" s="72"/>
      <c r="BP35" s="365" t="s">
        <v>166</v>
      </c>
      <c r="BQ35" s="365"/>
      <c r="BR35" s="365"/>
      <c r="BS35" s="365"/>
      <c r="BT35" s="366"/>
      <c r="BU35" s="351"/>
      <c r="BV35" s="378"/>
      <c r="BW35" s="72"/>
      <c r="BX35" s="365" t="s">
        <v>166</v>
      </c>
      <c r="BY35" s="365"/>
      <c r="BZ35" s="365"/>
      <c r="CA35" s="365"/>
      <c r="CB35" s="366"/>
    </row>
    <row r="36" spans="1:80" ht="30.2" customHeight="1" thickBot="1">
      <c r="A36" s="367" t="s">
        <v>36</v>
      </c>
      <c r="B36" s="300"/>
      <c r="C36" s="419" t="s">
        <v>163</v>
      </c>
      <c r="D36" s="420"/>
      <c r="E36" s="77" t="s">
        <v>162</v>
      </c>
      <c r="F36" s="421" t="s">
        <v>163</v>
      </c>
      <c r="G36" s="421"/>
      <c r="H36" s="76" t="s">
        <v>161</v>
      </c>
      <c r="I36" s="367" t="s">
        <v>36</v>
      </c>
      <c r="J36" s="300"/>
      <c r="K36" s="368" t="s">
        <v>163</v>
      </c>
      <c r="L36" s="369"/>
      <c r="M36" s="77" t="s">
        <v>162</v>
      </c>
      <c r="N36" s="370" t="s">
        <v>163</v>
      </c>
      <c r="O36" s="370"/>
      <c r="P36" s="76" t="s">
        <v>161</v>
      </c>
      <c r="Q36" s="367" t="s">
        <v>36</v>
      </c>
      <c r="R36" s="300"/>
      <c r="S36" s="368" t="s">
        <v>163</v>
      </c>
      <c r="T36" s="369"/>
      <c r="U36" s="77" t="s">
        <v>162</v>
      </c>
      <c r="V36" s="370" t="s">
        <v>163</v>
      </c>
      <c r="W36" s="370"/>
      <c r="X36" s="76" t="s">
        <v>161</v>
      </c>
      <c r="Y36" s="367" t="s">
        <v>36</v>
      </c>
      <c r="Z36" s="300"/>
      <c r="AA36" s="368" t="s">
        <v>163</v>
      </c>
      <c r="AB36" s="369"/>
      <c r="AC36" s="77" t="s">
        <v>162</v>
      </c>
      <c r="AD36" s="370" t="s">
        <v>163</v>
      </c>
      <c r="AE36" s="370"/>
      <c r="AF36" s="76" t="s">
        <v>161</v>
      </c>
      <c r="AG36" s="367" t="s">
        <v>36</v>
      </c>
      <c r="AH36" s="300"/>
      <c r="AI36" s="368" t="s">
        <v>163</v>
      </c>
      <c r="AJ36" s="369"/>
      <c r="AK36" s="77" t="s">
        <v>162</v>
      </c>
      <c r="AL36" s="370" t="s">
        <v>163</v>
      </c>
      <c r="AM36" s="370"/>
      <c r="AN36" s="76" t="s">
        <v>161</v>
      </c>
      <c r="AO36" s="367" t="s">
        <v>36</v>
      </c>
      <c r="AP36" s="300"/>
      <c r="AQ36" s="368" t="s">
        <v>163</v>
      </c>
      <c r="AR36" s="369"/>
      <c r="AS36" s="77" t="s">
        <v>162</v>
      </c>
      <c r="AT36" s="370" t="s">
        <v>163</v>
      </c>
      <c r="AU36" s="370"/>
      <c r="AV36" s="76" t="s">
        <v>161</v>
      </c>
      <c r="AW36" s="367" t="s">
        <v>36</v>
      </c>
      <c r="AX36" s="300"/>
      <c r="AY36" s="368" t="s">
        <v>163</v>
      </c>
      <c r="AZ36" s="369"/>
      <c r="BA36" s="77" t="s">
        <v>162</v>
      </c>
      <c r="BB36" s="370" t="s">
        <v>163</v>
      </c>
      <c r="BC36" s="370"/>
      <c r="BD36" s="76" t="s">
        <v>161</v>
      </c>
      <c r="BE36" s="367" t="s">
        <v>36</v>
      </c>
      <c r="BF36" s="300"/>
      <c r="BG36" s="368" t="s">
        <v>163</v>
      </c>
      <c r="BH36" s="369"/>
      <c r="BI36" s="77" t="s">
        <v>162</v>
      </c>
      <c r="BJ36" s="370" t="s">
        <v>163</v>
      </c>
      <c r="BK36" s="370"/>
      <c r="BL36" s="76" t="s">
        <v>161</v>
      </c>
      <c r="BM36" s="367" t="s">
        <v>36</v>
      </c>
      <c r="BN36" s="300"/>
      <c r="BO36" s="368" t="s">
        <v>163</v>
      </c>
      <c r="BP36" s="369"/>
      <c r="BQ36" s="77" t="s">
        <v>162</v>
      </c>
      <c r="BR36" s="370" t="s">
        <v>163</v>
      </c>
      <c r="BS36" s="370"/>
      <c r="BT36" s="76" t="s">
        <v>161</v>
      </c>
      <c r="BU36" s="367" t="s">
        <v>36</v>
      </c>
      <c r="BV36" s="300"/>
      <c r="BW36" s="368" t="s">
        <v>163</v>
      </c>
      <c r="BX36" s="369"/>
      <c r="BY36" s="77" t="s">
        <v>162</v>
      </c>
      <c r="BZ36" s="370" t="s">
        <v>163</v>
      </c>
      <c r="CA36" s="370"/>
      <c r="CB36" s="76" t="s">
        <v>161</v>
      </c>
    </row>
    <row r="37" spans="1:80" ht="13.5" hidden="1"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row>
    <row r="38" spans="1:80" ht="13.5" customHeight="1">
      <c r="A38" s="258" t="s">
        <v>37</v>
      </c>
      <c r="B38" s="259"/>
      <c r="C38" s="259"/>
      <c r="D38" s="259"/>
      <c r="E38" s="259"/>
      <c r="F38" s="259"/>
      <c r="G38" s="259"/>
      <c r="H38" s="259"/>
      <c r="I38" s="258" t="s">
        <v>37</v>
      </c>
      <c r="J38" s="259"/>
      <c r="K38" s="259"/>
      <c r="L38" s="259"/>
      <c r="M38" s="259"/>
      <c r="N38" s="259"/>
      <c r="O38" s="259"/>
      <c r="P38" s="259"/>
      <c r="Q38" s="258" t="s">
        <v>37</v>
      </c>
      <c r="R38" s="259"/>
      <c r="S38" s="259"/>
      <c r="T38" s="259"/>
      <c r="U38" s="259"/>
      <c r="V38" s="259"/>
      <c r="W38" s="259"/>
      <c r="X38" s="259"/>
      <c r="Y38" s="258" t="s">
        <v>37</v>
      </c>
      <c r="Z38" s="259"/>
      <c r="AA38" s="259"/>
      <c r="AB38" s="259"/>
      <c r="AC38" s="259"/>
      <c r="AD38" s="259"/>
      <c r="AE38" s="259"/>
      <c r="AF38" s="259"/>
      <c r="AG38" s="258" t="s">
        <v>37</v>
      </c>
      <c r="AH38" s="259"/>
      <c r="AI38" s="259"/>
      <c r="AJ38" s="259"/>
      <c r="AK38" s="259"/>
      <c r="AL38" s="259"/>
      <c r="AM38" s="259"/>
      <c r="AN38" s="259"/>
      <c r="AO38" s="258" t="s">
        <v>37</v>
      </c>
      <c r="AP38" s="259"/>
      <c r="AQ38" s="259"/>
      <c r="AR38" s="259"/>
      <c r="AS38" s="259"/>
      <c r="AT38" s="259"/>
      <c r="AU38" s="259"/>
      <c r="AV38" s="259"/>
      <c r="AW38" s="258" t="s">
        <v>37</v>
      </c>
      <c r="AX38" s="259"/>
      <c r="AY38" s="259"/>
      <c r="AZ38" s="259"/>
      <c r="BA38" s="259"/>
      <c r="BB38" s="259"/>
      <c r="BC38" s="259"/>
      <c r="BD38" s="259"/>
      <c r="BE38" s="258" t="s">
        <v>37</v>
      </c>
      <c r="BF38" s="259"/>
      <c r="BG38" s="259"/>
      <c r="BH38" s="259"/>
      <c r="BI38" s="259"/>
      <c r="BJ38" s="259"/>
      <c r="BK38" s="259"/>
      <c r="BL38" s="259"/>
      <c r="BM38" s="258" t="s">
        <v>37</v>
      </c>
      <c r="BN38" s="259"/>
      <c r="BO38" s="259"/>
      <c r="BP38" s="259"/>
      <c r="BQ38" s="259"/>
      <c r="BR38" s="259"/>
      <c r="BS38" s="259"/>
      <c r="BT38" s="259"/>
      <c r="BU38" s="258" t="s">
        <v>37</v>
      </c>
      <c r="BV38" s="259"/>
      <c r="BW38" s="259"/>
      <c r="BX38" s="259"/>
      <c r="BY38" s="259"/>
      <c r="BZ38" s="259"/>
      <c r="CA38" s="259"/>
      <c r="CB38" s="259"/>
    </row>
    <row r="39" spans="1:80" ht="28.5" customHeight="1">
      <c r="A39" s="264" t="s">
        <v>38</v>
      </c>
      <c r="B39" s="264"/>
      <c r="C39" s="264"/>
      <c r="D39" s="264"/>
      <c r="E39" s="264"/>
      <c r="F39" s="264"/>
      <c r="G39" s="264"/>
      <c r="H39" s="264"/>
      <c r="I39" s="264" t="s">
        <v>38</v>
      </c>
      <c r="J39" s="264"/>
      <c r="K39" s="264"/>
      <c r="L39" s="264"/>
      <c r="M39" s="264"/>
      <c r="N39" s="264"/>
      <c r="O39" s="264"/>
      <c r="P39" s="264"/>
      <c r="Q39" s="264" t="s">
        <v>38</v>
      </c>
      <c r="R39" s="264"/>
      <c r="S39" s="264"/>
      <c r="T39" s="264"/>
      <c r="U39" s="264"/>
      <c r="V39" s="264"/>
      <c r="W39" s="264"/>
      <c r="X39" s="264"/>
      <c r="Y39" s="264" t="s">
        <v>38</v>
      </c>
      <c r="Z39" s="264"/>
      <c r="AA39" s="264"/>
      <c r="AB39" s="264"/>
      <c r="AC39" s="264"/>
      <c r="AD39" s="264"/>
      <c r="AE39" s="264"/>
      <c r="AF39" s="264"/>
      <c r="AG39" s="264" t="s">
        <v>38</v>
      </c>
      <c r="AH39" s="264"/>
      <c r="AI39" s="264"/>
      <c r="AJ39" s="264"/>
      <c r="AK39" s="264"/>
      <c r="AL39" s="264"/>
      <c r="AM39" s="264"/>
      <c r="AN39" s="264"/>
      <c r="AO39" s="264" t="s">
        <v>38</v>
      </c>
      <c r="AP39" s="264"/>
      <c r="AQ39" s="264"/>
      <c r="AR39" s="264"/>
      <c r="AS39" s="264"/>
      <c r="AT39" s="264"/>
      <c r="AU39" s="264"/>
      <c r="AV39" s="264"/>
      <c r="AW39" s="264" t="s">
        <v>38</v>
      </c>
      <c r="AX39" s="264"/>
      <c r="AY39" s="264"/>
      <c r="AZ39" s="264"/>
      <c r="BA39" s="264"/>
      <c r="BB39" s="264"/>
      <c r="BC39" s="264"/>
      <c r="BD39" s="264"/>
      <c r="BE39" s="264" t="s">
        <v>38</v>
      </c>
      <c r="BF39" s="264"/>
      <c r="BG39" s="264"/>
      <c r="BH39" s="264"/>
      <c r="BI39" s="264"/>
      <c r="BJ39" s="264"/>
      <c r="BK39" s="264"/>
      <c r="BL39" s="264"/>
      <c r="BM39" s="264" t="s">
        <v>38</v>
      </c>
      <c r="BN39" s="264"/>
      <c r="BO39" s="264"/>
      <c r="BP39" s="264"/>
      <c r="BQ39" s="264"/>
      <c r="BR39" s="264"/>
      <c r="BS39" s="264"/>
      <c r="BT39" s="264"/>
      <c r="BU39" s="264" t="s">
        <v>38</v>
      </c>
      <c r="BV39" s="264"/>
      <c r="BW39" s="264"/>
      <c r="BX39" s="264"/>
      <c r="BY39" s="264"/>
      <c r="BZ39" s="264"/>
      <c r="CA39" s="264"/>
      <c r="CB39" s="264"/>
    </row>
    <row r="40" spans="1:80" ht="28.5" customHeight="1">
      <c r="A40" s="264" t="s">
        <v>118</v>
      </c>
      <c r="B40" s="264"/>
      <c r="C40" s="264"/>
      <c r="D40" s="264"/>
      <c r="E40" s="264"/>
      <c r="F40" s="264"/>
      <c r="G40" s="264"/>
      <c r="H40" s="264"/>
      <c r="I40" s="264" t="s">
        <v>118</v>
      </c>
      <c r="J40" s="264"/>
      <c r="K40" s="264"/>
      <c r="L40" s="264"/>
      <c r="M40" s="264"/>
      <c r="N40" s="264"/>
      <c r="O40" s="264"/>
      <c r="P40" s="264"/>
      <c r="Q40" s="264" t="s">
        <v>118</v>
      </c>
      <c r="R40" s="264"/>
      <c r="S40" s="264"/>
      <c r="T40" s="264"/>
      <c r="U40" s="264"/>
      <c r="V40" s="264"/>
      <c r="W40" s="264"/>
      <c r="X40" s="264"/>
      <c r="Y40" s="264" t="s">
        <v>118</v>
      </c>
      <c r="Z40" s="264"/>
      <c r="AA40" s="264"/>
      <c r="AB40" s="264"/>
      <c r="AC40" s="264"/>
      <c r="AD40" s="264"/>
      <c r="AE40" s="264"/>
      <c r="AF40" s="264"/>
      <c r="AG40" s="264" t="s">
        <v>118</v>
      </c>
      <c r="AH40" s="264"/>
      <c r="AI40" s="264"/>
      <c r="AJ40" s="264"/>
      <c r="AK40" s="264"/>
      <c r="AL40" s="264"/>
      <c r="AM40" s="264"/>
      <c r="AN40" s="264"/>
      <c r="AO40" s="264" t="s">
        <v>118</v>
      </c>
      <c r="AP40" s="264"/>
      <c r="AQ40" s="264"/>
      <c r="AR40" s="264"/>
      <c r="AS40" s="264"/>
      <c r="AT40" s="264"/>
      <c r="AU40" s="264"/>
      <c r="AV40" s="264"/>
      <c r="AW40" s="264" t="s">
        <v>118</v>
      </c>
      <c r="AX40" s="264"/>
      <c r="AY40" s="264"/>
      <c r="AZ40" s="264"/>
      <c r="BA40" s="264"/>
      <c r="BB40" s="264"/>
      <c r="BC40" s="264"/>
      <c r="BD40" s="264"/>
      <c r="BE40" s="264" t="s">
        <v>118</v>
      </c>
      <c r="BF40" s="264"/>
      <c r="BG40" s="264"/>
      <c r="BH40" s="264"/>
      <c r="BI40" s="264"/>
      <c r="BJ40" s="264"/>
      <c r="BK40" s="264"/>
      <c r="BL40" s="264"/>
      <c r="BM40" s="264" t="s">
        <v>118</v>
      </c>
      <c r="BN40" s="264"/>
      <c r="BO40" s="264"/>
      <c r="BP40" s="264"/>
      <c r="BQ40" s="264"/>
      <c r="BR40" s="264"/>
      <c r="BS40" s="264"/>
      <c r="BT40" s="264"/>
      <c r="BU40" s="264" t="s">
        <v>118</v>
      </c>
      <c r="BV40" s="264"/>
      <c r="BW40" s="264"/>
      <c r="BX40" s="264"/>
      <c r="BY40" s="264"/>
      <c r="BZ40" s="264"/>
      <c r="CA40" s="264"/>
      <c r="CB40" s="264"/>
    </row>
    <row r="41" spans="1:80" ht="28.5" customHeight="1">
      <c r="A41" s="361" t="s">
        <v>39</v>
      </c>
      <c r="B41" s="361"/>
      <c r="C41" s="361"/>
      <c r="D41" s="361"/>
      <c r="E41" s="361"/>
      <c r="F41" s="361"/>
      <c r="G41" s="361"/>
      <c r="H41" s="361"/>
      <c r="I41" s="361" t="s">
        <v>39</v>
      </c>
      <c r="J41" s="361"/>
      <c r="K41" s="361"/>
      <c r="L41" s="361"/>
      <c r="M41" s="361"/>
      <c r="N41" s="361"/>
      <c r="O41" s="361"/>
      <c r="P41" s="361"/>
      <c r="Q41" s="361" t="s">
        <v>39</v>
      </c>
      <c r="R41" s="361"/>
      <c r="S41" s="361"/>
      <c r="T41" s="361"/>
      <c r="U41" s="361"/>
      <c r="V41" s="361"/>
      <c r="W41" s="361"/>
      <c r="X41" s="361"/>
      <c r="Y41" s="361" t="s">
        <v>39</v>
      </c>
      <c r="Z41" s="361"/>
      <c r="AA41" s="361"/>
      <c r="AB41" s="361"/>
      <c r="AC41" s="361"/>
      <c r="AD41" s="361"/>
      <c r="AE41" s="361"/>
      <c r="AF41" s="361"/>
      <c r="AG41" s="361" t="s">
        <v>39</v>
      </c>
      <c r="AH41" s="361"/>
      <c r="AI41" s="361"/>
      <c r="AJ41" s="361"/>
      <c r="AK41" s="361"/>
      <c r="AL41" s="361"/>
      <c r="AM41" s="361"/>
      <c r="AN41" s="361"/>
      <c r="AO41" s="361" t="s">
        <v>39</v>
      </c>
      <c r="AP41" s="361"/>
      <c r="AQ41" s="361"/>
      <c r="AR41" s="361"/>
      <c r="AS41" s="361"/>
      <c r="AT41" s="361"/>
      <c r="AU41" s="361"/>
      <c r="AV41" s="361"/>
      <c r="AW41" s="361" t="s">
        <v>39</v>
      </c>
      <c r="AX41" s="361"/>
      <c r="AY41" s="361"/>
      <c r="AZ41" s="361"/>
      <c r="BA41" s="361"/>
      <c r="BB41" s="361"/>
      <c r="BC41" s="361"/>
      <c r="BD41" s="361"/>
      <c r="BE41" s="361" t="s">
        <v>39</v>
      </c>
      <c r="BF41" s="361"/>
      <c r="BG41" s="361"/>
      <c r="BH41" s="361"/>
      <c r="BI41" s="361"/>
      <c r="BJ41" s="361"/>
      <c r="BK41" s="361"/>
      <c r="BL41" s="361"/>
      <c r="BM41" s="361" t="s">
        <v>39</v>
      </c>
      <c r="BN41" s="361"/>
      <c r="BO41" s="361"/>
      <c r="BP41" s="361"/>
      <c r="BQ41" s="361"/>
      <c r="BR41" s="361"/>
      <c r="BS41" s="361"/>
      <c r="BT41" s="361"/>
      <c r="BU41" s="361" t="s">
        <v>39</v>
      </c>
      <c r="BV41" s="361"/>
      <c r="BW41" s="361"/>
      <c r="BX41" s="361"/>
      <c r="BY41" s="361"/>
      <c r="BZ41" s="361"/>
      <c r="CA41" s="361"/>
      <c r="CB41" s="361"/>
    </row>
  </sheetData>
  <mergeCells count="430">
    <mergeCell ref="W24:X24"/>
    <mergeCell ref="AA19:AF19"/>
    <mergeCell ref="AA22:AB22"/>
    <mergeCell ref="C16:H16"/>
    <mergeCell ref="D18:H18"/>
    <mergeCell ref="G22:H22"/>
    <mergeCell ref="G23:H23"/>
    <mergeCell ref="G24:H24"/>
    <mergeCell ref="D32:H32"/>
    <mergeCell ref="D30:G30"/>
    <mergeCell ref="D31:G31"/>
    <mergeCell ref="G25:H25"/>
    <mergeCell ref="G26:H26"/>
    <mergeCell ref="C27:H27"/>
    <mergeCell ref="D28:G28"/>
    <mergeCell ref="D29:G29"/>
    <mergeCell ref="W25:X25"/>
    <mergeCell ref="W26:X26"/>
    <mergeCell ref="Q27:R35"/>
    <mergeCell ref="S27:X27"/>
    <mergeCell ref="T28:W28"/>
    <mergeCell ref="T29:W29"/>
    <mergeCell ref="T30:W30"/>
    <mergeCell ref="T31:W31"/>
    <mergeCell ref="I12:J14"/>
    <mergeCell ref="I4:J4"/>
    <mergeCell ref="I5:J6"/>
    <mergeCell ref="K9:P11"/>
    <mergeCell ref="K12:P14"/>
    <mergeCell ref="K25:M26"/>
    <mergeCell ref="I27:J35"/>
    <mergeCell ref="I36:J36"/>
    <mergeCell ref="I15:J26"/>
    <mergeCell ref="K15:P15"/>
    <mergeCell ref="K16:P16"/>
    <mergeCell ref="L18:P18"/>
    <mergeCell ref="K19:P19"/>
    <mergeCell ref="K22:L22"/>
    <mergeCell ref="O22:P22"/>
    <mergeCell ref="L32:P32"/>
    <mergeCell ref="L33:O33"/>
    <mergeCell ref="L34:O34"/>
    <mergeCell ref="L35:P35"/>
    <mergeCell ref="K36:L36"/>
    <mergeCell ref="N36:O36"/>
    <mergeCell ref="A39:H39"/>
    <mergeCell ref="A40:H40"/>
    <mergeCell ref="A41:H41"/>
    <mergeCell ref="C23:E24"/>
    <mergeCell ref="A27:B35"/>
    <mergeCell ref="A36:B36"/>
    <mergeCell ref="A38:H38"/>
    <mergeCell ref="C25:E26"/>
    <mergeCell ref="C36:D36"/>
    <mergeCell ref="F36:G36"/>
    <mergeCell ref="D35:H35"/>
    <mergeCell ref="D33:G33"/>
    <mergeCell ref="D34:G34"/>
    <mergeCell ref="A12:B14"/>
    <mergeCell ref="C12:H14"/>
    <mergeCell ref="A15:B26"/>
    <mergeCell ref="C22:D22"/>
    <mergeCell ref="C7:H8"/>
    <mergeCell ref="C9:H11"/>
    <mergeCell ref="A7:B11"/>
    <mergeCell ref="C15:H15"/>
    <mergeCell ref="C19:H19"/>
    <mergeCell ref="A1:G1"/>
    <mergeCell ref="A2:G2"/>
    <mergeCell ref="I1:O1"/>
    <mergeCell ref="I2:O2"/>
    <mergeCell ref="L3:P3"/>
    <mergeCell ref="K4:P4"/>
    <mergeCell ref="K5:P5"/>
    <mergeCell ref="K7:P8"/>
    <mergeCell ref="C4:H4"/>
    <mergeCell ref="A5:B6"/>
    <mergeCell ref="C5:H5"/>
    <mergeCell ref="I7:J11"/>
    <mergeCell ref="D3:H3"/>
    <mergeCell ref="A4:B4"/>
    <mergeCell ref="I38:P38"/>
    <mergeCell ref="I39:P39"/>
    <mergeCell ref="K23:M24"/>
    <mergeCell ref="O23:P23"/>
    <mergeCell ref="O24:P24"/>
    <mergeCell ref="O25:P25"/>
    <mergeCell ref="O26:P26"/>
    <mergeCell ref="K27:P27"/>
    <mergeCell ref="L28:O28"/>
    <mergeCell ref="L29:O29"/>
    <mergeCell ref="L30:O30"/>
    <mergeCell ref="I40:P40"/>
    <mergeCell ref="I41:P41"/>
    <mergeCell ref="Q1:W1"/>
    <mergeCell ref="Q2:W2"/>
    <mergeCell ref="T3:X3"/>
    <mergeCell ref="Q4:R4"/>
    <mergeCell ref="S4:X4"/>
    <mergeCell ref="Q5:R6"/>
    <mergeCell ref="S5:X5"/>
    <mergeCell ref="Q7:R11"/>
    <mergeCell ref="S7:X8"/>
    <mergeCell ref="S9:X11"/>
    <mergeCell ref="Q12:R14"/>
    <mergeCell ref="S12:X14"/>
    <mergeCell ref="Q15:R26"/>
    <mergeCell ref="S15:X15"/>
    <mergeCell ref="S16:X16"/>
    <mergeCell ref="T18:X18"/>
    <mergeCell ref="S19:X19"/>
    <mergeCell ref="S22:T22"/>
    <mergeCell ref="W22:X22"/>
    <mergeCell ref="S23:U24"/>
    <mergeCell ref="W23:X23"/>
    <mergeCell ref="L31:O31"/>
    <mergeCell ref="T32:X32"/>
    <mergeCell ref="T33:W33"/>
    <mergeCell ref="T34:W34"/>
    <mergeCell ref="T35:X35"/>
    <mergeCell ref="Q36:R36"/>
    <mergeCell ref="S36:T36"/>
    <mergeCell ref="V36:W36"/>
    <mergeCell ref="Q38:X38"/>
    <mergeCell ref="Q39:X39"/>
    <mergeCell ref="Q40:X40"/>
    <mergeCell ref="Q41:X41"/>
    <mergeCell ref="Y1:AE1"/>
    <mergeCell ref="Y2:AE2"/>
    <mergeCell ref="AB3:AF3"/>
    <mergeCell ref="Y4:Z4"/>
    <mergeCell ref="AA4:AF4"/>
    <mergeCell ref="Y5:Z6"/>
    <mergeCell ref="AA5:AF5"/>
    <mergeCell ref="Y7:Z11"/>
    <mergeCell ref="AA7:AF8"/>
    <mergeCell ref="AA9:AF11"/>
    <mergeCell ref="Y12:Z14"/>
    <mergeCell ref="AA12:AF14"/>
    <mergeCell ref="Y15:Z26"/>
    <mergeCell ref="AA15:AF15"/>
    <mergeCell ref="AA16:AF16"/>
    <mergeCell ref="AB18:AF18"/>
    <mergeCell ref="S25:U26"/>
    <mergeCell ref="AA23:AC24"/>
    <mergeCell ref="AE23:AF23"/>
    <mergeCell ref="AE24:AF24"/>
    <mergeCell ref="AA25:AC26"/>
    <mergeCell ref="AE25:AF25"/>
    <mergeCell ref="AE26:AF26"/>
    <mergeCell ref="Y27:Z35"/>
    <mergeCell ref="AA27:AF27"/>
    <mergeCell ref="AB28:AE28"/>
    <mergeCell ref="AB29:AE29"/>
    <mergeCell ref="AB30:AE30"/>
    <mergeCell ref="AB31:AE31"/>
    <mergeCell ref="AB32:AF32"/>
    <mergeCell ref="AB33:AE33"/>
    <mergeCell ref="AB34:AE34"/>
    <mergeCell ref="AB35:AF35"/>
    <mergeCell ref="Y36:Z36"/>
    <mergeCell ref="AA36:AB36"/>
    <mergeCell ref="AD36:AE36"/>
    <mergeCell ref="Y38:AF38"/>
    <mergeCell ref="Y39:AF39"/>
    <mergeCell ref="Y40:AF40"/>
    <mergeCell ref="Y41:AF41"/>
    <mergeCell ref="AG1:AM1"/>
    <mergeCell ref="AG2:AM2"/>
    <mergeCell ref="AJ3:AN3"/>
    <mergeCell ref="AG4:AH4"/>
    <mergeCell ref="AI4:AN4"/>
    <mergeCell ref="AG5:AH6"/>
    <mergeCell ref="AI5:AN5"/>
    <mergeCell ref="AG7:AH11"/>
    <mergeCell ref="AI7:AN8"/>
    <mergeCell ref="AI9:AN11"/>
    <mergeCell ref="AG12:AH14"/>
    <mergeCell ref="AI12:AN14"/>
    <mergeCell ref="AG15:AH26"/>
    <mergeCell ref="AI15:AN15"/>
    <mergeCell ref="AI16:AN16"/>
    <mergeCell ref="AJ18:AN18"/>
    <mergeCell ref="AE22:AF22"/>
    <mergeCell ref="AI22:AJ22"/>
    <mergeCell ref="AI23:AK24"/>
    <mergeCell ref="AM23:AN23"/>
    <mergeCell ref="AM24:AN24"/>
    <mergeCell ref="AI25:AK26"/>
    <mergeCell ref="AM25:AN25"/>
    <mergeCell ref="AM26:AN26"/>
    <mergeCell ref="AG27:AH35"/>
    <mergeCell ref="AI27:AN27"/>
    <mergeCell ref="AJ28:AM28"/>
    <mergeCell ref="AJ29:AM29"/>
    <mergeCell ref="AJ30:AM30"/>
    <mergeCell ref="AJ31:AM31"/>
    <mergeCell ref="AJ32:AN32"/>
    <mergeCell ref="AJ33:AM33"/>
    <mergeCell ref="AJ34:AM34"/>
    <mergeCell ref="AJ35:AN35"/>
    <mergeCell ref="AM22:AN22"/>
    <mergeCell ref="AG36:AH36"/>
    <mergeCell ref="AI36:AJ36"/>
    <mergeCell ref="AL36:AM36"/>
    <mergeCell ref="AG38:AN38"/>
    <mergeCell ref="AG39:AN39"/>
    <mergeCell ref="AG40:AN40"/>
    <mergeCell ref="AG41:AN41"/>
    <mergeCell ref="AO1:AU1"/>
    <mergeCell ref="AO2:AU2"/>
    <mergeCell ref="AR3:AV3"/>
    <mergeCell ref="AO4:AP4"/>
    <mergeCell ref="AQ4:AV4"/>
    <mergeCell ref="AO5:AP6"/>
    <mergeCell ref="AQ5:AV5"/>
    <mergeCell ref="AO7:AP11"/>
    <mergeCell ref="AQ7:AV8"/>
    <mergeCell ref="AQ9:AV11"/>
    <mergeCell ref="AO12:AP14"/>
    <mergeCell ref="AQ12:AV14"/>
    <mergeCell ref="AO15:AP26"/>
    <mergeCell ref="AQ15:AV15"/>
    <mergeCell ref="AQ16:AV16"/>
    <mergeCell ref="AR18:AV18"/>
    <mergeCell ref="AI19:AN19"/>
    <mergeCell ref="AQ19:AV19"/>
    <mergeCell ref="AQ22:AR22"/>
    <mergeCell ref="AU22:AV22"/>
    <mergeCell ref="AQ23:AS24"/>
    <mergeCell ref="AU23:AV23"/>
    <mergeCell ref="AU24:AV24"/>
    <mergeCell ref="AQ25:AS26"/>
    <mergeCell ref="AU25:AV25"/>
    <mergeCell ref="AU26:AV26"/>
    <mergeCell ref="AQ27:AV27"/>
    <mergeCell ref="AR28:AU28"/>
    <mergeCell ref="AR29:AU29"/>
    <mergeCell ref="AR30:AU30"/>
    <mergeCell ref="AR31:AU31"/>
    <mergeCell ref="AR32:AV32"/>
    <mergeCell ref="AR33:AU33"/>
    <mergeCell ref="AR34:AU34"/>
    <mergeCell ref="AR35:AV35"/>
    <mergeCell ref="AO36:AP36"/>
    <mergeCell ref="AQ36:AR36"/>
    <mergeCell ref="AT36:AU36"/>
    <mergeCell ref="AO38:AV38"/>
    <mergeCell ref="AO39:AV39"/>
    <mergeCell ref="AO40:AV40"/>
    <mergeCell ref="AO41:AV41"/>
    <mergeCell ref="AW1:BC1"/>
    <mergeCell ref="AW2:BC2"/>
    <mergeCell ref="AZ3:BD3"/>
    <mergeCell ref="AW4:AX4"/>
    <mergeCell ref="AY4:BD4"/>
    <mergeCell ref="AW5:AX6"/>
    <mergeCell ref="AY5:BD5"/>
    <mergeCell ref="AW7:AX11"/>
    <mergeCell ref="AY7:BD8"/>
    <mergeCell ref="AY9:BD11"/>
    <mergeCell ref="AW12:AX14"/>
    <mergeCell ref="AY12:BD14"/>
    <mergeCell ref="AW15:AX26"/>
    <mergeCell ref="AY15:BD15"/>
    <mergeCell ref="AY16:BD16"/>
    <mergeCell ref="AZ18:BD18"/>
    <mergeCell ref="AO27:AP35"/>
    <mergeCell ref="AY19:BD19"/>
    <mergeCell ref="AY22:AZ22"/>
    <mergeCell ref="BC22:BD22"/>
    <mergeCell ref="AY23:BA24"/>
    <mergeCell ref="BC23:BD23"/>
    <mergeCell ref="BC24:BD24"/>
    <mergeCell ref="AY25:BA26"/>
    <mergeCell ref="BC25:BD25"/>
    <mergeCell ref="BC26:BD26"/>
    <mergeCell ref="AY27:BD27"/>
    <mergeCell ref="AZ28:BC28"/>
    <mergeCell ref="AZ29:BC29"/>
    <mergeCell ref="AZ30:BC30"/>
    <mergeCell ref="AZ31:BC31"/>
    <mergeCell ref="AZ32:BD32"/>
    <mergeCell ref="AZ33:BC33"/>
    <mergeCell ref="AZ34:BC34"/>
    <mergeCell ref="AZ35:BD35"/>
    <mergeCell ref="AW36:AX36"/>
    <mergeCell ref="AY36:AZ36"/>
    <mergeCell ref="BB36:BC36"/>
    <mergeCell ref="AW38:BD38"/>
    <mergeCell ref="AW39:BD39"/>
    <mergeCell ref="AW40:BD40"/>
    <mergeCell ref="AW41:BD41"/>
    <mergeCell ref="BE1:BK1"/>
    <mergeCell ref="BE2:BK2"/>
    <mergeCell ref="BH3:BL3"/>
    <mergeCell ref="BE4:BF4"/>
    <mergeCell ref="BG4:BL4"/>
    <mergeCell ref="BE5:BF6"/>
    <mergeCell ref="BG5:BL5"/>
    <mergeCell ref="BE7:BF11"/>
    <mergeCell ref="BG7:BL8"/>
    <mergeCell ref="BG9:BL11"/>
    <mergeCell ref="BE12:BF14"/>
    <mergeCell ref="BG12:BL14"/>
    <mergeCell ref="BE15:BF26"/>
    <mergeCell ref="BG15:BL15"/>
    <mergeCell ref="BG16:BL16"/>
    <mergeCell ref="BH18:BL18"/>
    <mergeCell ref="AW27:AX35"/>
    <mergeCell ref="BG19:BL19"/>
    <mergeCell ref="BG22:BH22"/>
    <mergeCell ref="BK22:BL22"/>
    <mergeCell ref="BG23:BI24"/>
    <mergeCell ref="BK23:BL23"/>
    <mergeCell ref="BK24:BL24"/>
    <mergeCell ref="BG25:BI26"/>
    <mergeCell ref="BK25:BL25"/>
    <mergeCell ref="BK26:BL26"/>
    <mergeCell ref="BG27:BL27"/>
    <mergeCell ref="BH28:BK28"/>
    <mergeCell ref="BH29:BK29"/>
    <mergeCell ref="BH30:BK30"/>
    <mergeCell ref="BH31:BK31"/>
    <mergeCell ref="BH32:BL32"/>
    <mergeCell ref="BH33:BK33"/>
    <mergeCell ref="BH34:BK34"/>
    <mergeCell ref="BH35:BL35"/>
    <mergeCell ref="BE36:BF36"/>
    <mergeCell ref="BG36:BH36"/>
    <mergeCell ref="BJ36:BK36"/>
    <mergeCell ref="BE38:BL38"/>
    <mergeCell ref="BE39:BL39"/>
    <mergeCell ref="BE40:BL40"/>
    <mergeCell ref="BE41:BL41"/>
    <mergeCell ref="BM1:BS1"/>
    <mergeCell ref="BM2:BS2"/>
    <mergeCell ref="BP3:BT3"/>
    <mergeCell ref="BM4:BN4"/>
    <mergeCell ref="BO4:BT4"/>
    <mergeCell ref="BM5:BN6"/>
    <mergeCell ref="BO5:BT5"/>
    <mergeCell ref="BM7:BN11"/>
    <mergeCell ref="BO7:BT8"/>
    <mergeCell ref="BO9:BT11"/>
    <mergeCell ref="BM12:BN14"/>
    <mergeCell ref="BO12:BT14"/>
    <mergeCell ref="BM15:BN26"/>
    <mergeCell ref="BO15:BT15"/>
    <mergeCell ref="BO16:BT16"/>
    <mergeCell ref="BP18:BT18"/>
    <mergeCell ref="BE27:BF35"/>
    <mergeCell ref="BO19:BT19"/>
    <mergeCell ref="BO22:BP22"/>
    <mergeCell ref="BS22:BT22"/>
    <mergeCell ref="BO23:BQ24"/>
    <mergeCell ref="BS23:BT23"/>
    <mergeCell ref="BS24:BT24"/>
    <mergeCell ref="BO25:BQ26"/>
    <mergeCell ref="BS25:BT25"/>
    <mergeCell ref="BS26:BT26"/>
    <mergeCell ref="BO27:BT27"/>
    <mergeCell ref="BP28:BS28"/>
    <mergeCell ref="BP29:BS29"/>
    <mergeCell ref="BP30:BS30"/>
    <mergeCell ref="BP31:BS31"/>
    <mergeCell ref="BP32:BT32"/>
    <mergeCell ref="BP33:BS33"/>
    <mergeCell ref="BP34:BS34"/>
    <mergeCell ref="BP35:BT35"/>
    <mergeCell ref="BM36:BN36"/>
    <mergeCell ref="BO36:BP36"/>
    <mergeCell ref="BR36:BS36"/>
    <mergeCell ref="BM38:BT38"/>
    <mergeCell ref="BM39:BT39"/>
    <mergeCell ref="BM40:BT40"/>
    <mergeCell ref="BM41:BT41"/>
    <mergeCell ref="BU1:CA1"/>
    <mergeCell ref="BU2:CA2"/>
    <mergeCell ref="BX3:CB3"/>
    <mergeCell ref="BU4:BV4"/>
    <mergeCell ref="BW4:CB4"/>
    <mergeCell ref="BU5:BV6"/>
    <mergeCell ref="BW5:CB5"/>
    <mergeCell ref="BU7:BV11"/>
    <mergeCell ref="BW7:CB8"/>
    <mergeCell ref="BW9:CB11"/>
    <mergeCell ref="BU12:BV14"/>
    <mergeCell ref="BW12:CB14"/>
    <mergeCell ref="BU15:BV26"/>
    <mergeCell ref="BW15:CB15"/>
    <mergeCell ref="BW16:CB16"/>
    <mergeCell ref="BX18:CB18"/>
    <mergeCell ref="BM27:BN35"/>
    <mergeCell ref="BX33:CA33"/>
    <mergeCell ref="BX34:CA34"/>
    <mergeCell ref="BX35:CB35"/>
    <mergeCell ref="BW19:CB19"/>
    <mergeCell ref="BW22:BX22"/>
    <mergeCell ref="CA22:CB22"/>
    <mergeCell ref="BW23:BY24"/>
    <mergeCell ref="CA23:CB23"/>
    <mergeCell ref="CA24:CB24"/>
    <mergeCell ref="BW25:BY26"/>
    <mergeCell ref="CA25:CB25"/>
    <mergeCell ref="CA26:CB26"/>
    <mergeCell ref="BU36:BV36"/>
    <mergeCell ref="BW36:BX36"/>
    <mergeCell ref="BZ36:CA36"/>
    <mergeCell ref="BU38:CB38"/>
    <mergeCell ref="BU39:CB39"/>
    <mergeCell ref="BU40:CB40"/>
    <mergeCell ref="BU41:CB41"/>
    <mergeCell ref="C6:E6"/>
    <mergeCell ref="K6:M6"/>
    <mergeCell ref="S6:U6"/>
    <mergeCell ref="AA6:AC6"/>
    <mergeCell ref="AI6:AK6"/>
    <mergeCell ref="AQ6:AS6"/>
    <mergeCell ref="AY6:BA6"/>
    <mergeCell ref="BG6:BI6"/>
    <mergeCell ref="BO6:BQ6"/>
    <mergeCell ref="BW6:BY6"/>
    <mergeCell ref="BU27:BV35"/>
    <mergeCell ref="BW27:CB27"/>
    <mergeCell ref="BX28:CA28"/>
    <mergeCell ref="BX29:CA29"/>
    <mergeCell ref="BX30:CA30"/>
    <mergeCell ref="BX31:CA31"/>
    <mergeCell ref="BX32:CB32"/>
  </mergeCells>
  <phoneticPr fontId="40"/>
  <dataValidations count="2">
    <dataValidation type="list" allowBlank="1" showInputMessage="1" showErrorMessage="1" sqref="C17:C18 C28:C34 K17:K18 K28:K34 BO17:BO18 BO28:BO34 S17:S18 S28:S34 AA17:AA18 AA28:AA34 AI17:AI18 AI28:AI34 AQ17:AQ18 AQ28:AQ34 AY17:AY18 AY28:AY34 BG17:BG18 BG28:BG34 BW17:BW18 BW28:BW34">
      <formula1>"□,☑"</formula1>
    </dataValidation>
    <dataValidation type="list" allowBlank="1" showInputMessage="1" showErrorMessage="1" sqref="E22 G22:H22 M22 O22:P22 BQ22 BS22:BT22 U22 W22:X22 AC22 AE22:AF22 AK22 AM22:AN22 AS22 AU22:AV22 BA22 BC22:BD22 BI22 BK22:BL22 BY22 CA22:CB22">
      <formula1>"有,無"</formula1>
    </dataValidation>
  </dataValidations>
  <pageMargins left="0.7" right="0.7" top="0.75" bottom="0.75" header="0.3" footer="0.3"/>
  <pageSetup paperSize="9" orientation="portrait" r:id="rId1"/>
  <rowBreaks count="1" manualBreakCount="1">
    <brk id="36" max="79"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30"/>
  <sheetViews>
    <sheetView view="pageBreakPreview" zoomScale="90" zoomScaleNormal="100" zoomScaleSheetLayoutView="90" workbookViewId="0">
      <selection activeCell="I23" sqref="I23:P24"/>
    </sheetView>
  </sheetViews>
  <sheetFormatPr defaultRowHeight="13.5"/>
  <cols>
    <col min="1" max="1" width="20.125" customWidth="1"/>
    <col min="2" max="2" width="11.875" customWidth="1"/>
    <col min="3" max="3" width="12.5" customWidth="1"/>
    <col min="4" max="4" width="11.375" customWidth="1"/>
    <col min="5" max="5" width="23.625" customWidth="1"/>
    <col min="6" max="6" width="11.375" customWidth="1"/>
    <col min="7" max="7" width="7.25" customWidth="1"/>
    <col min="8" max="8" width="5.625" customWidth="1"/>
    <col min="9" max="9" width="20.125" style="40" customWidth="1"/>
    <col min="10" max="10" width="11.875" style="40" customWidth="1"/>
    <col min="11" max="11" width="12.5" style="40" customWidth="1"/>
    <col min="12" max="12" width="11.375" style="40" customWidth="1"/>
    <col min="13" max="13" width="23.625" style="40" customWidth="1"/>
    <col min="14" max="14" width="11.375" style="40" customWidth="1"/>
    <col min="15" max="15" width="7.25" style="40" customWidth="1"/>
    <col min="16" max="16" width="5.625" style="40" customWidth="1"/>
    <col min="17" max="17" width="20.125" style="40" customWidth="1"/>
    <col min="18" max="18" width="11.875" style="40" customWidth="1"/>
    <col min="19" max="19" width="12.5" style="40" customWidth="1"/>
    <col min="20" max="20" width="11.375" style="40" customWidth="1"/>
    <col min="21" max="21" width="23.625" style="40" customWidth="1"/>
    <col min="22" max="22" width="11.375" style="40" customWidth="1"/>
    <col min="23" max="23" width="7.25" style="40" customWidth="1"/>
    <col min="24" max="24" width="5.625" style="40" customWidth="1"/>
    <col min="25" max="25" width="20.125" style="40" customWidth="1"/>
    <col min="26" max="26" width="11.875" style="40" customWidth="1"/>
    <col min="27" max="27" width="12.5" style="40" customWidth="1"/>
    <col min="28" max="28" width="11.375" style="40" customWidth="1"/>
    <col min="29" max="29" width="23.625" style="40" customWidth="1"/>
    <col min="30" max="30" width="11.375" style="40" customWidth="1"/>
    <col min="31" max="31" width="7.25" style="40" customWidth="1"/>
    <col min="32" max="32" width="5.625" style="40" customWidth="1"/>
    <col min="33" max="33" width="20.125" style="40" customWidth="1"/>
    <col min="34" max="34" width="11.875" style="40" customWidth="1"/>
    <col min="35" max="35" width="12.5" style="40" customWidth="1"/>
    <col min="36" max="36" width="11.375" style="40" customWidth="1"/>
    <col min="37" max="37" width="23.625" style="40" customWidth="1"/>
    <col min="38" max="38" width="11.375" style="40" customWidth="1"/>
    <col min="39" max="39" width="7.25" style="40" customWidth="1"/>
    <col min="40" max="40" width="5.625" style="40" customWidth="1"/>
    <col min="41" max="41" width="20.125" style="40" customWidth="1"/>
    <col min="42" max="42" width="11.875" style="40" customWidth="1"/>
    <col min="43" max="43" width="12.5" style="40" customWidth="1"/>
    <col min="44" max="44" width="11.375" style="40" customWidth="1"/>
    <col min="45" max="45" width="23.625" style="40" customWidth="1"/>
    <col min="46" max="46" width="11.375" style="40" customWidth="1"/>
    <col min="47" max="47" width="7.25" style="40" customWidth="1"/>
    <col min="48" max="48" width="5.625" style="40" customWidth="1"/>
    <col min="49" max="49" width="20.125" style="40" customWidth="1"/>
    <col min="50" max="50" width="11.875" style="40" customWidth="1"/>
    <col min="51" max="51" width="12.5" style="40" customWidth="1"/>
    <col min="52" max="52" width="11.375" style="40" customWidth="1"/>
    <col min="53" max="53" width="23.625" style="40" customWidth="1"/>
    <col min="54" max="54" width="11.375" style="40" customWidth="1"/>
    <col min="55" max="55" width="7.25" style="40" customWidth="1"/>
    <col min="56" max="56" width="5.625" style="40" customWidth="1"/>
    <col min="57" max="57" width="20.125" style="40" customWidth="1"/>
    <col min="58" max="58" width="11.875" style="40" customWidth="1"/>
    <col min="59" max="59" width="12.5" style="40" customWidth="1"/>
    <col min="60" max="60" width="11.375" style="40" customWidth="1"/>
    <col min="61" max="61" width="23.625" style="40" customWidth="1"/>
    <col min="62" max="62" width="11.375" style="40" customWidth="1"/>
    <col min="63" max="63" width="7.25" style="40" customWidth="1"/>
    <col min="64" max="64" width="5.625" style="40" customWidth="1"/>
    <col min="65" max="65" width="20.125" style="40" customWidth="1"/>
    <col min="66" max="66" width="11.875" style="40" customWidth="1"/>
    <col min="67" max="67" width="12.5" style="40" customWidth="1"/>
    <col min="68" max="68" width="11.375" style="40" customWidth="1"/>
    <col min="69" max="69" width="23.625" style="40" customWidth="1"/>
    <col min="70" max="70" width="11.375" style="40" customWidth="1"/>
    <col min="71" max="71" width="7.25" style="40" customWidth="1"/>
    <col min="72" max="72" width="5.625" style="40" customWidth="1"/>
    <col min="73" max="73" width="20.125" style="40" customWidth="1"/>
    <col min="74" max="74" width="11.875" style="40" customWidth="1"/>
    <col min="75" max="75" width="12.5" style="40" customWidth="1"/>
    <col min="76" max="76" width="11.375" style="40" customWidth="1"/>
    <col min="77" max="77" width="23.625" style="40" customWidth="1"/>
    <col min="78" max="78" width="11.375" style="40" customWidth="1"/>
    <col min="79" max="79" width="7.25" style="40" customWidth="1"/>
    <col min="80" max="80" width="5.625" style="40" customWidth="1"/>
  </cols>
  <sheetData>
    <row r="1" spans="1:80" s="40" customFormat="1">
      <c r="A1" s="508" t="str">
        <f>'様式第４号（表紙）'!$A$13&amp;'（未使用）様式第２号２(1)アクションプラン'!D3</f>
        <v>団体の名称市町村里山再生アクションプラン事業</v>
      </c>
      <c r="B1" s="508"/>
      <c r="C1" s="508"/>
      <c r="D1" s="508"/>
      <c r="E1" s="508"/>
      <c r="F1" s="508"/>
      <c r="G1" s="508"/>
      <c r="H1" s="83">
        <f>'様式第４号２(1)県民提案型 '!B3</f>
        <v>1</v>
      </c>
      <c r="I1" s="508" t="str">
        <f>A1</f>
        <v>団体の名称市町村里山再生アクションプラン事業</v>
      </c>
      <c r="J1" s="508"/>
      <c r="K1" s="508"/>
      <c r="L1" s="508"/>
      <c r="M1" s="508"/>
      <c r="N1" s="508"/>
      <c r="O1" s="508"/>
      <c r="P1" s="83">
        <f>H1+1</f>
        <v>2</v>
      </c>
      <c r="Q1" s="508" t="str">
        <f>I1</f>
        <v>団体の名称市町村里山再生アクションプラン事業</v>
      </c>
      <c r="R1" s="508"/>
      <c r="S1" s="508"/>
      <c r="T1" s="508"/>
      <c r="U1" s="508"/>
      <c r="V1" s="508"/>
      <c r="W1" s="508"/>
      <c r="X1" s="83">
        <f>P1+1</f>
        <v>3</v>
      </c>
      <c r="Y1" s="508" t="str">
        <f>Q1</f>
        <v>団体の名称市町村里山再生アクションプラン事業</v>
      </c>
      <c r="Z1" s="508"/>
      <c r="AA1" s="508"/>
      <c r="AB1" s="508"/>
      <c r="AC1" s="508"/>
      <c r="AD1" s="508"/>
      <c r="AE1" s="508"/>
      <c r="AF1" s="83">
        <f>X1+1</f>
        <v>4</v>
      </c>
      <c r="AG1" s="508" t="str">
        <f>Y1</f>
        <v>団体の名称市町村里山再生アクションプラン事業</v>
      </c>
      <c r="AH1" s="508"/>
      <c r="AI1" s="508"/>
      <c r="AJ1" s="508"/>
      <c r="AK1" s="508"/>
      <c r="AL1" s="508"/>
      <c r="AM1" s="508"/>
      <c r="AN1" s="83">
        <f>AF1+1</f>
        <v>5</v>
      </c>
      <c r="AO1" s="508" t="str">
        <f>AG1</f>
        <v>団体の名称市町村里山再生アクションプラン事業</v>
      </c>
      <c r="AP1" s="508"/>
      <c r="AQ1" s="508"/>
      <c r="AR1" s="508"/>
      <c r="AS1" s="508"/>
      <c r="AT1" s="508"/>
      <c r="AU1" s="508"/>
      <c r="AV1" s="83">
        <f>AN1+1</f>
        <v>6</v>
      </c>
      <c r="AW1" s="508" t="str">
        <f>AO1</f>
        <v>団体の名称市町村里山再生アクションプラン事業</v>
      </c>
      <c r="AX1" s="508"/>
      <c r="AY1" s="508"/>
      <c r="AZ1" s="508"/>
      <c r="BA1" s="508"/>
      <c r="BB1" s="508"/>
      <c r="BC1" s="508"/>
      <c r="BD1" s="83">
        <f>AV1+1</f>
        <v>7</v>
      </c>
      <c r="BE1" s="508" t="str">
        <f>AW1</f>
        <v>団体の名称市町村里山再生アクションプラン事業</v>
      </c>
      <c r="BF1" s="508"/>
      <c r="BG1" s="508"/>
      <c r="BH1" s="508"/>
      <c r="BI1" s="508"/>
      <c r="BJ1" s="508"/>
      <c r="BK1" s="508"/>
      <c r="BL1" s="83">
        <f>BD1+1</f>
        <v>8</v>
      </c>
      <c r="BM1" s="508" t="str">
        <f>BE1</f>
        <v>団体の名称市町村里山再生アクションプラン事業</v>
      </c>
      <c r="BN1" s="508"/>
      <c r="BO1" s="508"/>
      <c r="BP1" s="508"/>
      <c r="BQ1" s="508"/>
      <c r="BR1" s="508"/>
      <c r="BS1" s="508"/>
      <c r="BT1" s="83">
        <f>BL1+1</f>
        <v>9</v>
      </c>
      <c r="BU1" s="508" t="str">
        <f>BM1</f>
        <v>団体の名称市町村里山再生アクションプラン事業</v>
      </c>
      <c r="BV1" s="508"/>
      <c r="BW1" s="508"/>
      <c r="BX1" s="508"/>
      <c r="BY1" s="508"/>
      <c r="BZ1" s="508"/>
      <c r="CA1" s="508"/>
      <c r="CB1" s="83">
        <f>BT1+1</f>
        <v>10</v>
      </c>
    </row>
    <row r="2" spans="1:80" ht="25.5" customHeight="1" thickBot="1">
      <c r="A2" s="509" t="s">
        <v>40</v>
      </c>
      <c r="B2" s="510"/>
      <c r="C2" s="510"/>
      <c r="D2" s="510"/>
      <c r="E2" s="510"/>
      <c r="F2" s="510"/>
      <c r="G2" s="510"/>
      <c r="H2" s="510"/>
      <c r="I2" s="510"/>
      <c r="J2" s="510"/>
      <c r="K2" s="510"/>
      <c r="L2" s="510"/>
      <c r="M2" s="510"/>
      <c r="N2" s="510"/>
      <c r="O2" s="510"/>
      <c r="P2"/>
      <c r="Q2"/>
      <c r="R2"/>
      <c r="S2"/>
      <c r="T2"/>
      <c r="U2"/>
      <c r="V2"/>
      <c r="W2"/>
    </row>
    <row r="3" spans="1:80" ht="21.75" customHeight="1">
      <c r="A3" s="507" t="s">
        <v>41</v>
      </c>
      <c r="B3" s="511" t="s">
        <v>42</v>
      </c>
      <c r="C3" s="512"/>
      <c r="D3" s="512"/>
      <c r="E3" s="512"/>
      <c r="F3" s="512"/>
      <c r="G3" s="512"/>
      <c r="H3" s="513"/>
      <c r="I3" s="507" t="s">
        <v>41</v>
      </c>
      <c r="J3" s="511" t="s">
        <v>42</v>
      </c>
      <c r="K3" s="512"/>
      <c r="L3" s="512"/>
      <c r="M3" s="512"/>
      <c r="N3" s="512"/>
      <c r="O3" s="512"/>
      <c r="P3" s="513"/>
      <c r="Q3" s="507" t="s">
        <v>41</v>
      </c>
      <c r="R3" s="511" t="s">
        <v>42</v>
      </c>
      <c r="S3" s="512"/>
      <c r="T3" s="512"/>
      <c r="U3" s="512"/>
      <c r="V3" s="512"/>
      <c r="W3" s="512"/>
      <c r="X3" s="513"/>
      <c r="Y3" s="507" t="s">
        <v>41</v>
      </c>
      <c r="Z3" s="511" t="s">
        <v>42</v>
      </c>
      <c r="AA3" s="512"/>
      <c r="AB3" s="512"/>
      <c r="AC3" s="512"/>
      <c r="AD3" s="512"/>
      <c r="AE3" s="512"/>
      <c r="AF3" s="513"/>
      <c r="AG3" s="507" t="s">
        <v>41</v>
      </c>
      <c r="AH3" s="511" t="s">
        <v>42</v>
      </c>
      <c r="AI3" s="512"/>
      <c r="AJ3" s="512"/>
      <c r="AK3" s="512"/>
      <c r="AL3" s="512"/>
      <c r="AM3" s="512"/>
      <c r="AN3" s="513"/>
      <c r="AO3" s="507" t="s">
        <v>41</v>
      </c>
      <c r="AP3" s="511" t="s">
        <v>42</v>
      </c>
      <c r="AQ3" s="512"/>
      <c r="AR3" s="512"/>
      <c r="AS3" s="512"/>
      <c r="AT3" s="512"/>
      <c r="AU3" s="512"/>
      <c r="AV3" s="513"/>
      <c r="AW3" s="507" t="s">
        <v>41</v>
      </c>
      <c r="AX3" s="511" t="s">
        <v>42</v>
      </c>
      <c r="AY3" s="512"/>
      <c r="AZ3" s="512"/>
      <c r="BA3" s="512"/>
      <c r="BB3" s="512"/>
      <c r="BC3" s="512"/>
      <c r="BD3" s="513"/>
      <c r="BE3" s="507" t="s">
        <v>41</v>
      </c>
      <c r="BF3" s="511" t="s">
        <v>42</v>
      </c>
      <c r="BG3" s="512"/>
      <c r="BH3" s="512"/>
      <c r="BI3" s="512"/>
      <c r="BJ3" s="512"/>
      <c r="BK3" s="512"/>
      <c r="BL3" s="513"/>
      <c r="BM3" s="507" t="s">
        <v>41</v>
      </c>
      <c r="BN3" s="511" t="s">
        <v>42</v>
      </c>
      <c r="BO3" s="512"/>
      <c r="BP3" s="512"/>
      <c r="BQ3" s="512"/>
      <c r="BR3" s="512"/>
      <c r="BS3" s="512"/>
      <c r="BT3" s="513"/>
      <c r="BU3" s="507" t="s">
        <v>41</v>
      </c>
      <c r="BV3" s="511" t="s">
        <v>42</v>
      </c>
      <c r="BW3" s="512"/>
      <c r="BX3" s="512"/>
      <c r="BY3" s="512"/>
      <c r="BZ3" s="512"/>
      <c r="CA3" s="512"/>
      <c r="CB3" s="513"/>
    </row>
    <row r="4" spans="1:80" ht="21.75" customHeight="1">
      <c r="A4" s="457"/>
      <c r="B4" s="514"/>
      <c r="C4" s="515"/>
      <c r="D4" s="515"/>
      <c r="E4" s="515"/>
      <c r="F4" s="515"/>
      <c r="G4" s="515"/>
      <c r="H4" s="516"/>
      <c r="I4" s="457"/>
      <c r="J4" s="517"/>
      <c r="K4" s="518"/>
      <c r="L4" s="518"/>
      <c r="M4" s="518"/>
      <c r="N4" s="518"/>
      <c r="O4" s="518"/>
      <c r="P4" s="519"/>
      <c r="Q4" s="457"/>
      <c r="R4" s="517"/>
      <c r="S4" s="518"/>
      <c r="T4" s="518"/>
      <c r="U4" s="518"/>
      <c r="V4" s="518"/>
      <c r="W4" s="518"/>
      <c r="X4" s="519"/>
      <c r="Y4" s="457"/>
      <c r="Z4" s="517"/>
      <c r="AA4" s="518"/>
      <c r="AB4" s="518"/>
      <c r="AC4" s="518"/>
      <c r="AD4" s="518"/>
      <c r="AE4" s="518"/>
      <c r="AF4" s="519"/>
      <c r="AG4" s="457"/>
      <c r="AH4" s="517"/>
      <c r="AI4" s="518"/>
      <c r="AJ4" s="518"/>
      <c r="AK4" s="518"/>
      <c r="AL4" s="518"/>
      <c r="AM4" s="518"/>
      <c r="AN4" s="519"/>
      <c r="AO4" s="457"/>
      <c r="AP4" s="517"/>
      <c r="AQ4" s="518"/>
      <c r="AR4" s="518"/>
      <c r="AS4" s="518"/>
      <c r="AT4" s="518"/>
      <c r="AU4" s="518"/>
      <c r="AV4" s="519"/>
      <c r="AW4" s="457"/>
      <c r="AX4" s="517"/>
      <c r="AY4" s="518"/>
      <c r="AZ4" s="518"/>
      <c r="BA4" s="518"/>
      <c r="BB4" s="518"/>
      <c r="BC4" s="518"/>
      <c r="BD4" s="519"/>
      <c r="BE4" s="457"/>
      <c r="BF4" s="517"/>
      <c r="BG4" s="518"/>
      <c r="BH4" s="518"/>
      <c r="BI4" s="518"/>
      <c r="BJ4" s="518"/>
      <c r="BK4" s="518"/>
      <c r="BL4" s="519"/>
      <c r="BM4" s="457"/>
      <c r="BN4" s="517"/>
      <c r="BO4" s="518"/>
      <c r="BP4" s="518"/>
      <c r="BQ4" s="518"/>
      <c r="BR4" s="518"/>
      <c r="BS4" s="518"/>
      <c r="BT4" s="519"/>
      <c r="BU4" s="457"/>
      <c r="BV4" s="517"/>
      <c r="BW4" s="518"/>
      <c r="BX4" s="518"/>
      <c r="BY4" s="518"/>
      <c r="BZ4" s="518"/>
      <c r="CA4" s="518"/>
      <c r="CB4" s="519"/>
    </row>
    <row r="5" spans="1:80" ht="21.75" customHeight="1">
      <c r="A5" s="457"/>
      <c r="B5" s="514"/>
      <c r="C5" s="515"/>
      <c r="D5" s="515"/>
      <c r="E5" s="515"/>
      <c r="F5" s="515"/>
      <c r="G5" s="515"/>
      <c r="H5" s="516"/>
      <c r="I5" s="457"/>
      <c r="J5" s="517"/>
      <c r="K5" s="518"/>
      <c r="L5" s="518"/>
      <c r="M5" s="518"/>
      <c r="N5" s="518"/>
      <c r="O5" s="518"/>
      <c r="P5" s="519"/>
      <c r="Q5" s="457"/>
      <c r="R5" s="517"/>
      <c r="S5" s="518"/>
      <c r="T5" s="518"/>
      <c r="U5" s="518"/>
      <c r="V5" s="518"/>
      <c r="W5" s="518"/>
      <c r="X5" s="519"/>
      <c r="Y5" s="457"/>
      <c r="Z5" s="517"/>
      <c r="AA5" s="518"/>
      <c r="AB5" s="518"/>
      <c r="AC5" s="518"/>
      <c r="AD5" s="518"/>
      <c r="AE5" s="518"/>
      <c r="AF5" s="519"/>
      <c r="AG5" s="457"/>
      <c r="AH5" s="517"/>
      <c r="AI5" s="518"/>
      <c r="AJ5" s="518"/>
      <c r="AK5" s="518"/>
      <c r="AL5" s="518"/>
      <c r="AM5" s="518"/>
      <c r="AN5" s="519"/>
      <c r="AO5" s="457"/>
      <c r="AP5" s="517"/>
      <c r="AQ5" s="518"/>
      <c r="AR5" s="518"/>
      <c r="AS5" s="518"/>
      <c r="AT5" s="518"/>
      <c r="AU5" s="518"/>
      <c r="AV5" s="519"/>
      <c r="AW5" s="457"/>
      <c r="AX5" s="517"/>
      <c r="AY5" s="518"/>
      <c r="AZ5" s="518"/>
      <c r="BA5" s="518"/>
      <c r="BB5" s="518"/>
      <c r="BC5" s="518"/>
      <c r="BD5" s="519"/>
      <c r="BE5" s="457"/>
      <c r="BF5" s="517"/>
      <c r="BG5" s="518"/>
      <c r="BH5" s="518"/>
      <c r="BI5" s="518"/>
      <c r="BJ5" s="518"/>
      <c r="BK5" s="518"/>
      <c r="BL5" s="519"/>
      <c r="BM5" s="457"/>
      <c r="BN5" s="517"/>
      <c r="BO5" s="518"/>
      <c r="BP5" s="518"/>
      <c r="BQ5" s="518"/>
      <c r="BR5" s="518"/>
      <c r="BS5" s="518"/>
      <c r="BT5" s="519"/>
      <c r="BU5" s="457"/>
      <c r="BV5" s="517"/>
      <c r="BW5" s="518"/>
      <c r="BX5" s="518"/>
      <c r="BY5" s="518"/>
      <c r="BZ5" s="518"/>
      <c r="CA5" s="518"/>
      <c r="CB5" s="519"/>
    </row>
    <row r="6" spans="1:80" ht="21.75" customHeight="1">
      <c r="A6" s="457"/>
      <c r="B6" s="514"/>
      <c r="C6" s="515"/>
      <c r="D6" s="515"/>
      <c r="E6" s="515"/>
      <c r="F6" s="515"/>
      <c r="G6" s="515"/>
      <c r="H6" s="516"/>
      <c r="I6" s="457"/>
      <c r="J6" s="517"/>
      <c r="K6" s="518"/>
      <c r="L6" s="518"/>
      <c r="M6" s="518"/>
      <c r="N6" s="518"/>
      <c r="O6" s="518"/>
      <c r="P6" s="519"/>
      <c r="Q6" s="457"/>
      <c r="R6" s="517"/>
      <c r="S6" s="518"/>
      <c r="T6" s="518"/>
      <c r="U6" s="518"/>
      <c r="V6" s="518"/>
      <c r="W6" s="518"/>
      <c r="X6" s="519"/>
      <c r="Y6" s="457"/>
      <c r="Z6" s="517"/>
      <c r="AA6" s="518"/>
      <c r="AB6" s="518"/>
      <c r="AC6" s="518"/>
      <c r="AD6" s="518"/>
      <c r="AE6" s="518"/>
      <c r="AF6" s="519"/>
      <c r="AG6" s="457"/>
      <c r="AH6" s="517"/>
      <c r="AI6" s="518"/>
      <c r="AJ6" s="518"/>
      <c r="AK6" s="518"/>
      <c r="AL6" s="518"/>
      <c r="AM6" s="518"/>
      <c r="AN6" s="519"/>
      <c r="AO6" s="457"/>
      <c r="AP6" s="517"/>
      <c r="AQ6" s="518"/>
      <c r="AR6" s="518"/>
      <c r="AS6" s="518"/>
      <c r="AT6" s="518"/>
      <c r="AU6" s="518"/>
      <c r="AV6" s="519"/>
      <c r="AW6" s="457"/>
      <c r="AX6" s="517"/>
      <c r="AY6" s="518"/>
      <c r="AZ6" s="518"/>
      <c r="BA6" s="518"/>
      <c r="BB6" s="518"/>
      <c r="BC6" s="518"/>
      <c r="BD6" s="519"/>
      <c r="BE6" s="457"/>
      <c r="BF6" s="517"/>
      <c r="BG6" s="518"/>
      <c r="BH6" s="518"/>
      <c r="BI6" s="518"/>
      <c r="BJ6" s="518"/>
      <c r="BK6" s="518"/>
      <c r="BL6" s="519"/>
      <c r="BM6" s="457"/>
      <c r="BN6" s="517"/>
      <c r="BO6" s="518"/>
      <c r="BP6" s="518"/>
      <c r="BQ6" s="518"/>
      <c r="BR6" s="518"/>
      <c r="BS6" s="518"/>
      <c r="BT6" s="519"/>
      <c r="BU6" s="457"/>
      <c r="BV6" s="517"/>
      <c r="BW6" s="518"/>
      <c r="BX6" s="518"/>
      <c r="BY6" s="518"/>
      <c r="BZ6" s="518"/>
      <c r="CA6" s="518"/>
      <c r="CB6" s="519"/>
    </row>
    <row r="7" spans="1:80" ht="21.75" customHeight="1">
      <c r="A7" s="474"/>
      <c r="B7" s="501"/>
      <c r="C7" s="502"/>
      <c r="D7" s="502"/>
      <c r="E7" s="502"/>
      <c r="F7" s="502"/>
      <c r="G7" s="502"/>
      <c r="H7" s="503"/>
      <c r="I7" s="474"/>
      <c r="J7" s="504"/>
      <c r="K7" s="505"/>
      <c r="L7" s="505"/>
      <c r="M7" s="505"/>
      <c r="N7" s="505"/>
      <c r="O7" s="505"/>
      <c r="P7" s="506"/>
      <c r="Q7" s="474"/>
      <c r="R7" s="504"/>
      <c r="S7" s="505"/>
      <c r="T7" s="505"/>
      <c r="U7" s="505"/>
      <c r="V7" s="505"/>
      <c r="W7" s="505"/>
      <c r="X7" s="506"/>
      <c r="Y7" s="474"/>
      <c r="Z7" s="504"/>
      <c r="AA7" s="505"/>
      <c r="AB7" s="505"/>
      <c r="AC7" s="505"/>
      <c r="AD7" s="505"/>
      <c r="AE7" s="505"/>
      <c r="AF7" s="506"/>
      <c r="AG7" s="474"/>
      <c r="AH7" s="504"/>
      <c r="AI7" s="505"/>
      <c r="AJ7" s="505"/>
      <c r="AK7" s="505"/>
      <c r="AL7" s="505"/>
      <c r="AM7" s="505"/>
      <c r="AN7" s="506"/>
      <c r="AO7" s="474"/>
      <c r="AP7" s="504"/>
      <c r="AQ7" s="505"/>
      <c r="AR7" s="505"/>
      <c r="AS7" s="505"/>
      <c r="AT7" s="505"/>
      <c r="AU7" s="505"/>
      <c r="AV7" s="506"/>
      <c r="AW7" s="474"/>
      <c r="AX7" s="504"/>
      <c r="AY7" s="505"/>
      <c r="AZ7" s="505"/>
      <c r="BA7" s="505"/>
      <c r="BB7" s="505"/>
      <c r="BC7" s="505"/>
      <c r="BD7" s="506"/>
      <c r="BE7" s="474"/>
      <c r="BF7" s="504"/>
      <c r="BG7" s="505"/>
      <c r="BH7" s="505"/>
      <c r="BI7" s="505"/>
      <c r="BJ7" s="505"/>
      <c r="BK7" s="505"/>
      <c r="BL7" s="506"/>
      <c r="BM7" s="474"/>
      <c r="BN7" s="504"/>
      <c r="BO7" s="505"/>
      <c r="BP7" s="505"/>
      <c r="BQ7" s="505"/>
      <c r="BR7" s="505"/>
      <c r="BS7" s="505"/>
      <c r="BT7" s="506"/>
      <c r="BU7" s="474"/>
      <c r="BV7" s="504"/>
      <c r="BW7" s="505"/>
      <c r="BX7" s="505"/>
      <c r="BY7" s="505"/>
      <c r="BZ7" s="505"/>
      <c r="CA7" s="505"/>
      <c r="CB7" s="506"/>
    </row>
    <row r="8" spans="1:80" ht="26.25" customHeight="1">
      <c r="A8" s="493" t="s">
        <v>43</v>
      </c>
      <c r="B8" s="500" t="s">
        <v>44</v>
      </c>
      <c r="C8" s="461"/>
      <c r="D8" s="461"/>
      <c r="E8" s="461"/>
      <c r="F8" s="461"/>
      <c r="G8" s="461"/>
      <c r="H8" s="462"/>
      <c r="I8" s="493" t="s">
        <v>43</v>
      </c>
      <c r="J8" s="500" t="s">
        <v>44</v>
      </c>
      <c r="K8" s="461"/>
      <c r="L8" s="461"/>
      <c r="M8" s="461"/>
      <c r="N8" s="461"/>
      <c r="O8" s="461"/>
      <c r="P8" s="462"/>
      <c r="Q8" s="493" t="s">
        <v>43</v>
      </c>
      <c r="R8" s="500" t="s">
        <v>44</v>
      </c>
      <c r="S8" s="461"/>
      <c r="T8" s="461"/>
      <c r="U8" s="461"/>
      <c r="V8" s="461"/>
      <c r="W8" s="461"/>
      <c r="X8" s="462"/>
      <c r="Y8" s="493" t="s">
        <v>43</v>
      </c>
      <c r="Z8" s="500" t="s">
        <v>44</v>
      </c>
      <c r="AA8" s="461"/>
      <c r="AB8" s="461"/>
      <c r="AC8" s="461"/>
      <c r="AD8" s="461"/>
      <c r="AE8" s="461"/>
      <c r="AF8" s="462"/>
      <c r="AG8" s="493" t="s">
        <v>43</v>
      </c>
      <c r="AH8" s="500" t="s">
        <v>44</v>
      </c>
      <c r="AI8" s="461"/>
      <c r="AJ8" s="461"/>
      <c r="AK8" s="461"/>
      <c r="AL8" s="461"/>
      <c r="AM8" s="461"/>
      <c r="AN8" s="462"/>
      <c r="AO8" s="493" t="s">
        <v>43</v>
      </c>
      <c r="AP8" s="500" t="s">
        <v>44</v>
      </c>
      <c r="AQ8" s="461"/>
      <c r="AR8" s="461"/>
      <c r="AS8" s="461"/>
      <c r="AT8" s="461"/>
      <c r="AU8" s="461"/>
      <c r="AV8" s="462"/>
      <c r="AW8" s="493" t="s">
        <v>43</v>
      </c>
      <c r="AX8" s="500" t="s">
        <v>44</v>
      </c>
      <c r="AY8" s="461"/>
      <c r="AZ8" s="461"/>
      <c r="BA8" s="461"/>
      <c r="BB8" s="461"/>
      <c r="BC8" s="461"/>
      <c r="BD8" s="462"/>
      <c r="BE8" s="493" t="s">
        <v>43</v>
      </c>
      <c r="BF8" s="500" t="s">
        <v>44</v>
      </c>
      <c r="BG8" s="461"/>
      <c r="BH8" s="461"/>
      <c r="BI8" s="461"/>
      <c r="BJ8" s="461"/>
      <c r="BK8" s="461"/>
      <c r="BL8" s="462"/>
      <c r="BM8" s="493" t="s">
        <v>43</v>
      </c>
      <c r="BN8" s="500" t="s">
        <v>44</v>
      </c>
      <c r="BO8" s="461"/>
      <c r="BP8" s="461"/>
      <c r="BQ8" s="461"/>
      <c r="BR8" s="461"/>
      <c r="BS8" s="461"/>
      <c r="BT8" s="462"/>
      <c r="BU8" s="493" t="s">
        <v>43</v>
      </c>
      <c r="BV8" s="500" t="s">
        <v>44</v>
      </c>
      <c r="BW8" s="461"/>
      <c r="BX8" s="461"/>
      <c r="BY8" s="461"/>
      <c r="BZ8" s="461"/>
      <c r="CA8" s="461"/>
      <c r="CB8" s="462"/>
    </row>
    <row r="9" spans="1:80" ht="66.75" customHeight="1">
      <c r="A9" s="494"/>
      <c r="B9" s="501"/>
      <c r="C9" s="502"/>
      <c r="D9" s="502"/>
      <c r="E9" s="502"/>
      <c r="F9" s="502"/>
      <c r="G9" s="502"/>
      <c r="H9" s="503"/>
      <c r="I9" s="494"/>
      <c r="J9" s="504"/>
      <c r="K9" s="505"/>
      <c r="L9" s="505"/>
      <c r="M9" s="505"/>
      <c r="N9" s="505"/>
      <c r="O9" s="505"/>
      <c r="P9" s="506"/>
      <c r="Q9" s="494"/>
      <c r="R9" s="504"/>
      <c r="S9" s="505"/>
      <c r="T9" s="505"/>
      <c r="U9" s="505"/>
      <c r="V9" s="505"/>
      <c r="W9" s="505"/>
      <c r="X9" s="506"/>
      <c r="Y9" s="494"/>
      <c r="Z9" s="504"/>
      <c r="AA9" s="505"/>
      <c r="AB9" s="505"/>
      <c r="AC9" s="505"/>
      <c r="AD9" s="505"/>
      <c r="AE9" s="505"/>
      <c r="AF9" s="506"/>
      <c r="AG9" s="494"/>
      <c r="AH9" s="504"/>
      <c r="AI9" s="505"/>
      <c r="AJ9" s="505"/>
      <c r="AK9" s="505"/>
      <c r="AL9" s="505"/>
      <c r="AM9" s="505"/>
      <c r="AN9" s="506"/>
      <c r="AO9" s="494"/>
      <c r="AP9" s="504"/>
      <c r="AQ9" s="505"/>
      <c r="AR9" s="505"/>
      <c r="AS9" s="505"/>
      <c r="AT9" s="505"/>
      <c r="AU9" s="505"/>
      <c r="AV9" s="506"/>
      <c r="AW9" s="494"/>
      <c r="AX9" s="504"/>
      <c r="AY9" s="505"/>
      <c r="AZ9" s="505"/>
      <c r="BA9" s="505"/>
      <c r="BB9" s="505"/>
      <c r="BC9" s="505"/>
      <c r="BD9" s="506"/>
      <c r="BE9" s="494"/>
      <c r="BF9" s="504"/>
      <c r="BG9" s="505"/>
      <c r="BH9" s="505"/>
      <c r="BI9" s="505"/>
      <c r="BJ9" s="505"/>
      <c r="BK9" s="505"/>
      <c r="BL9" s="506"/>
      <c r="BM9" s="494"/>
      <c r="BN9" s="504"/>
      <c r="BO9" s="505"/>
      <c r="BP9" s="505"/>
      <c r="BQ9" s="505"/>
      <c r="BR9" s="505"/>
      <c r="BS9" s="505"/>
      <c r="BT9" s="506"/>
      <c r="BU9" s="494"/>
      <c r="BV9" s="504"/>
      <c r="BW9" s="505"/>
      <c r="BX9" s="505"/>
      <c r="BY9" s="505"/>
      <c r="BZ9" s="505"/>
      <c r="CA9" s="505"/>
      <c r="CB9" s="506"/>
    </row>
    <row r="10" spans="1:80" ht="24" customHeight="1">
      <c r="A10" s="457" t="s">
        <v>96</v>
      </c>
      <c r="B10" s="483" t="s">
        <v>181</v>
      </c>
      <c r="C10" s="484"/>
      <c r="D10" s="461" t="s">
        <v>103</v>
      </c>
      <c r="E10" s="461"/>
      <c r="F10" s="461"/>
      <c r="G10" s="461"/>
      <c r="H10" s="462"/>
      <c r="I10" s="457" t="s">
        <v>96</v>
      </c>
      <c r="J10" s="475" t="s">
        <v>181</v>
      </c>
      <c r="K10" s="476"/>
      <c r="L10" s="461" t="s">
        <v>103</v>
      </c>
      <c r="M10" s="461"/>
      <c r="N10" s="461"/>
      <c r="O10" s="461"/>
      <c r="P10" s="462"/>
      <c r="Q10" s="457" t="s">
        <v>96</v>
      </c>
      <c r="R10" s="475" t="s">
        <v>181</v>
      </c>
      <c r="S10" s="476"/>
      <c r="T10" s="461" t="s">
        <v>103</v>
      </c>
      <c r="U10" s="461"/>
      <c r="V10" s="461"/>
      <c r="W10" s="461"/>
      <c r="X10" s="462"/>
      <c r="Y10" s="457" t="s">
        <v>96</v>
      </c>
      <c r="Z10" s="475" t="s">
        <v>181</v>
      </c>
      <c r="AA10" s="476"/>
      <c r="AB10" s="461" t="s">
        <v>103</v>
      </c>
      <c r="AC10" s="461"/>
      <c r="AD10" s="461"/>
      <c r="AE10" s="461"/>
      <c r="AF10" s="462"/>
      <c r="AG10" s="457" t="s">
        <v>96</v>
      </c>
      <c r="AH10" s="475" t="s">
        <v>181</v>
      </c>
      <c r="AI10" s="476"/>
      <c r="AJ10" s="461" t="s">
        <v>103</v>
      </c>
      <c r="AK10" s="461"/>
      <c r="AL10" s="461"/>
      <c r="AM10" s="461"/>
      <c r="AN10" s="462"/>
      <c r="AO10" s="457" t="s">
        <v>96</v>
      </c>
      <c r="AP10" s="475" t="s">
        <v>181</v>
      </c>
      <c r="AQ10" s="476"/>
      <c r="AR10" s="461" t="s">
        <v>103</v>
      </c>
      <c r="AS10" s="461"/>
      <c r="AT10" s="461"/>
      <c r="AU10" s="461"/>
      <c r="AV10" s="462"/>
      <c r="AW10" s="457" t="s">
        <v>96</v>
      </c>
      <c r="AX10" s="475" t="s">
        <v>181</v>
      </c>
      <c r="AY10" s="476"/>
      <c r="AZ10" s="461" t="s">
        <v>103</v>
      </c>
      <c r="BA10" s="461"/>
      <c r="BB10" s="461"/>
      <c r="BC10" s="461"/>
      <c r="BD10" s="462"/>
      <c r="BE10" s="457" t="s">
        <v>96</v>
      </c>
      <c r="BF10" s="475" t="s">
        <v>181</v>
      </c>
      <c r="BG10" s="476"/>
      <c r="BH10" s="461" t="s">
        <v>103</v>
      </c>
      <c r="BI10" s="461"/>
      <c r="BJ10" s="461"/>
      <c r="BK10" s="461"/>
      <c r="BL10" s="462"/>
      <c r="BM10" s="457" t="s">
        <v>96</v>
      </c>
      <c r="BN10" s="475" t="s">
        <v>181</v>
      </c>
      <c r="BO10" s="476"/>
      <c r="BP10" s="461" t="s">
        <v>103</v>
      </c>
      <c r="BQ10" s="461"/>
      <c r="BR10" s="461"/>
      <c r="BS10" s="461"/>
      <c r="BT10" s="462"/>
      <c r="BU10" s="457" t="s">
        <v>96</v>
      </c>
      <c r="BV10" s="475" t="s">
        <v>181</v>
      </c>
      <c r="BW10" s="476"/>
      <c r="BX10" s="461" t="s">
        <v>103</v>
      </c>
      <c r="BY10" s="461"/>
      <c r="BZ10" s="461"/>
      <c r="CA10" s="461"/>
      <c r="CB10" s="462"/>
    </row>
    <row r="11" spans="1:80" ht="22.5" customHeight="1">
      <c r="A11" s="457"/>
      <c r="B11" s="485"/>
      <c r="C11" s="486"/>
      <c r="D11" s="489"/>
      <c r="E11" s="489"/>
      <c r="F11" s="489"/>
      <c r="G11" s="489"/>
      <c r="H11" s="490"/>
      <c r="I11" s="457"/>
      <c r="J11" s="477"/>
      <c r="K11" s="478"/>
      <c r="L11" s="467"/>
      <c r="M11" s="467"/>
      <c r="N11" s="467"/>
      <c r="O11" s="467"/>
      <c r="P11" s="468"/>
      <c r="Q11" s="457"/>
      <c r="R11" s="477"/>
      <c r="S11" s="478"/>
      <c r="T11" s="467"/>
      <c r="U11" s="467"/>
      <c r="V11" s="467"/>
      <c r="W11" s="467"/>
      <c r="X11" s="468"/>
      <c r="Y11" s="457"/>
      <c r="Z11" s="477"/>
      <c r="AA11" s="478"/>
      <c r="AB11" s="467"/>
      <c r="AC11" s="467"/>
      <c r="AD11" s="467"/>
      <c r="AE11" s="467"/>
      <c r="AF11" s="468"/>
      <c r="AG11" s="457"/>
      <c r="AH11" s="477"/>
      <c r="AI11" s="478"/>
      <c r="AJ11" s="467"/>
      <c r="AK11" s="467"/>
      <c r="AL11" s="467"/>
      <c r="AM11" s="467"/>
      <c r="AN11" s="468"/>
      <c r="AO11" s="457"/>
      <c r="AP11" s="477"/>
      <c r="AQ11" s="478"/>
      <c r="AR11" s="467"/>
      <c r="AS11" s="467"/>
      <c r="AT11" s="467"/>
      <c r="AU11" s="467"/>
      <c r="AV11" s="468"/>
      <c r="AW11" s="457"/>
      <c r="AX11" s="477"/>
      <c r="AY11" s="478"/>
      <c r="AZ11" s="467"/>
      <c r="BA11" s="467"/>
      <c r="BB11" s="467"/>
      <c r="BC11" s="467"/>
      <c r="BD11" s="468"/>
      <c r="BE11" s="457"/>
      <c r="BF11" s="477"/>
      <c r="BG11" s="478"/>
      <c r="BH11" s="467"/>
      <c r="BI11" s="467"/>
      <c r="BJ11" s="467"/>
      <c r="BK11" s="467"/>
      <c r="BL11" s="468"/>
      <c r="BM11" s="457"/>
      <c r="BN11" s="477"/>
      <c r="BO11" s="478"/>
      <c r="BP11" s="467"/>
      <c r="BQ11" s="467"/>
      <c r="BR11" s="467"/>
      <c r="BS11" s="467"/>
      <c r="BT11" s="468"/>
      <c r="BU11" s="457"/>
      <c r="BV11" s="477"/>
      <c r="BW11" s="478"/>
      <c r="BX11" s="467"/>
      <c r="BY11" s="467"/>
      <c r="BZ11" s="467"/>
      <c r="CA11" s="467"/>
      <c r="CB11" s="468"/>
    </row>
    <row r="12" spans="1:80" ht="22.5" customHeight="1">
      <c r="A12" s="457"/>
      <c r="B12" s="485"/>
      <c r="C12" s="486"/>
      <c r="D12" s="489"/>
      <c r="E12" s="489"/>
      <c r="F12" s="489"/>
      <c r="G12" s="489"/>
      <c r="H12" s="490"/>
      <c r="I12" s="457"/>
      <c r="J12" s="477"/>
      <c r="K12" s="478"/>
      <c r="L12" s="467"/>
      <c r="M12" s="467"/>
      <c r="N12" s="467"/>
      <c r="O12" s="467"/>
      <c r="P12" s="468"/>
      <c r="Q12" s="457"/>
      <c r="R12" s="477"/>
      <c r="S12" s="478"/>
      <c r="T12" s="467"/>
      <c r="U12" s="467"/>
      <c r="V12" s="467"/>
      <c r="W12" s="467"/>
      <c r="X12" s="468"/>
      <c r="Y12" s="457"/>
      <c r="Z12" s="477"/>
      <c r="AA12" s="478"/>
      <c r="AB12" s="467"/>
      <c r="AC12" s="467"/>
      <c r="AD12" s="467"/>
      <c r="AE12" s="467"/>
      <c r="AF12" s="468"/>
      <c r="AG12" s="457"/>
      <c r="AH12" s="477"/>
      <c r="AI12" s="478"/>
      <c r="AJ12" s="467"/>
      <c r="AK12" s="467"/>
      <c r="AL12" s="467"/>
      <c r="AM12" s="467"/>
      <c r="AN12" s="468"/>
      <c r="AO12" s="457"/>
      <c r="AP12" s="477"/>
      <c r="AQ12" s="478"/>
      <c r="AR12" s="467"/>
      <c r="AS12" s="467"/>
      <c r="AT12" s="467"/>
      <c r="AU12" s="467"/>
      <c r="AV12" s="468"/>
      <c r="AW12" s="457"/>
      <c r="AX12" s="477"/>
      <c r="AY12" s="478"/>
      <c r="AZ12" s="467"/>
      <c r="BA12" s="467"/>
      <c r="BB12" s="467"/>
      <c r="BC12" s="467"/>
      <c r="BD12" s="468"/>
      <c r="BE12" s="457"/>
      <c r="BF12" s="477"/>
      <c r="BG12" s="478"/>
      <c r="BH12" s="467"/>
      <c r="BI12" s="467"/>
      <c r="BJ12" s="467"/>
      <c r="BK12" s="467"/>
      <c r="BL12" s="468"/>
      <c r="BM12" s="457"/>
      <c r="BN12" s="477"/>
      <c r="BO12" s="478"/>
      <c r="BP12" s="467"/>
      <c r="BQ12" s="467"/>
      <c r="BR12" s="467"/>
      <c r="BS12" s="467"/>
      <c r="BT12" s="468"/>
      <c r="BU12" s="457"/>
      <c r="BV12" s="477"/>
      <c r="BW12" s="478"/>
      <c r="BX12" s="467"/>
      <c r="BY12" s="467"/>
      <c r="BZ12" s="467"/>
      <c r="CA12" s="467"/>
      <c r="CB12" s="468"/>
    </row>
    <row r="13" spans="1:80" ht="22.5" customHeight="1">
      <c r="A13" s="474"/>
      <c r="B13" s="487"/>
      <c r="C13" s="488"/>
      <c r="D13" s="491"/>
      <c r="E13" s="491"/>
      <c r="F13" s="491"/>
      <c r="G13" s="491"/>
      <c r="H13" s="492"/>
      <c r="I13" s="474"/>
      <c r="J13" s="479"/>
      <c r="K13" s="480"/>
      <c r="L13" s="481"/>
      <c r="M13" s="481"/>
      <c r="N13" s="481"/>
      <c r="O13" s="481"/>
      <c r="P13" s="482"/>
      <c r="Q13" s="474"/>
      <c r="R13" s="479"/>
      <c r="S13" s="480"/>
      <c r="T13" s="481"/>
      <c r="U13" s="481"/>
      <c r="V13" s="481"/>
      <c r="W13" s="481"/>
      <c r="X13" s="482"/>
      <c r="Y13" s="474"/>
      <c r="Z13" s="479"/>
      <c r="AA13" s="480"/>
      <c r="AB13" s="481"/>
      <c r="AC13" s="481"/>
      <c r="AD13" s="481"/>
      <c r="AE13" s="481"/>
      <c r="AF13" s="482"/>
      <c r="AG13" s="474"/>
      <c r="AH13" s="479"/>
      <c r="AI13" s="480"/>
      <c r="AJ13" s="481"/>
      <c r="AK13" s="481"/>
      <c r="AL13" s="481"/>
      <c r="AM13" s="481"/>
      <c r="AN13" s="482"/>
      <c r="AO13" s="474"/>
      <c r="AP13" s="479"/>
      <c r="AQ13" s="480"/>
      <c r="AR13" s="481"/>
      <c r="AS13" s="481"/>
      <c r="AT13" s="481"/>
      <c r="AU13" s="481"/>
      <c r="AV13" s="482"/>
      <c r="AW13" s="474"/>
      <c r="AX13" s="479"/>
      <c r="AY13" s="480"/>
      <c r="AZ13" s="481"/>
      <c r="BA13" s="481"/>
      <c r="BB13" s="481"/>
      <c r="BC13" s="481"/>
      <c r="BD13" s="482"/>
      <c r="BE13" s="474"/>
      <c r="BF13" s="479"/>
      <c r="BG13" s="480"/>
      <c r="BH13" s="481"/>
      <c r="BI13" s="481"/>
      <c r="BJ13" s="481"/>
      <c r="BK13" s="481"/>
      <c r="BL13" s="482"/>
      <c r="BM13" s="474"/>
      <c r="BN13" s="479"/>
      <c r="BO13" s="480"/>
      <c r="BP13" s="481"/>
      <c r="BQ13" s="481"/>
      <c r="BR13" s="481"/>
      <c r="BS13" s="481"/>
      <c r="BT13" s="482"/>
      <c r="BU13" s="474"/>
      <c r="BV13" s="479"/>
      <c r="BW13" s="480"/>
      <c r="BX13" s="481"/>
      <c r="BY13" s="481"/>
      <c r="BZ13" s="481"/>
      <c r="CA13" s="481"/>
      <c r="CB13" s="482"/>
    </row>
    <row r="14" spans="1:80" ht="24" customHeight="1">
      <c r="A14" s="456" t="s">
        <v>45</v>
      </c>
      <c r="B14" s="469" t="s">
        <v>189</v>
      </c>
      <c r="C14" s="470"/>
      <c r="D14" s="461" t="s">
        <v>172</v>
      </c>
      <c r="E14" s="461"/>
      <c r="F14" s="461"/>
      <c r="G14" s="461"/>
      <c r="H14" s="462"/>
      <c r="I14" s="456" t="s">
        <v>45</v>
      </c>
      <c r="J14" s="459" t="s">
        <v>189</v>
      </c>
      <c r="K14" s="460"/>
      <c r="L14" s="461" t="s">
        <v>172</v>
      </c>
      <c r="M14" s="461"/>
      <c r="N14" s="461"/>
      <c r="O14" s="461"/>
      <c r="P14" s="462"/>
      <c r="Q14" s="456" t="s">
        <v>45</v>
      </c>
      <c r="R14" s="459" t="s">
        <v>189</v>
      </c>
      <c r="S14" s="460"/>
      <c r="T14" s="461" t="s">
        <v>172</v>
      </c>
      <c r="U14" s="461"/>
      <c r="V14" s="461"/>
      <c r="W14" s="461"/>
      <c r="X14" s="462"/>
      <c r="Y14" s="456" t="s">
        <v>45</v>
      </c>
      <c r="Z14" s="459" t="s">
        <v>189</v>
      </c>
      <c r="AA14" s="460"/>
      <c r="AB14" s="461" t="s">
        <v>172</v>
      </c>
      <c r="AC14" s="461"/>
      <c r="AD14" s="461"/>
      <c r="AE14" s="461"/>
      <c r="AF14" s="462"/>
      <c r="AG14" s="456" t="s">
        <v>45</v>
      </c>
      <c r="AH14" s="459" t="s">
        <v>189</v>
      </c>
      <c r="AI14" s="460"/>
      <c r="AJ14" s="461" t="s">
        <v>172</v>
      </c>
      <c r="AK14" s="461"/>
      <c r="AL14" s="461"/>
      <c r="AM14" s="461"/>
      <c r="AN14" s="462"/>
      <c r="AO14" s="456" t="s">
        <v>45</v>
      </c>
      <c r="AP14" s="459" t="s">
        <v>189</v>
      </c>
      <c r="AQ14" s="460"/>
      <c r="AR14" s="461" t="s">
        <v>172</v>
      </c>
      <c r="AS14" s="461"/>
      <c r="AT14" s="461"/>
      <c r="AU14" s="461"/>
      <c r="AV14" s="462"/>
      <c r="AW14" s="456" t="s">
        <v>45</v>
      </c>
      <c r="AX14" s="459" t="s">
        <v>189</v>
      </c>
      <c r="AY14" s="460"/>
      <c r="AZ14" s="461" t="s">
        <v>172</v>
      </c>
      <c r="BA14" s="461"/>
      <c r="BB14" s="461"/>
      <c r="BC14" s="461"/>
      <c r="BD14" s="462"/>
      <c r="BE14" s="456" t="s">
        <v>45</v>
      </c>
      <c r="BF14" s="459" t="s">
        <v>189</v>
      </c>
      <c r="BG14" s="460"/>
      <c r="BH14" s="461" t="s">
        <v>172</v>
      </c>
      <c r="BI14" s="461"/>
      <c r="BJ14" s="461"/>
      <c r="BK14" s="461"/>
      <c r="BL14" s="462"/>
      <c r="BM14" s="456" t="s">
        <v>45</v>
      </c>
      <c r="BN14" s="459" t="s">
        <v>189</v>
      </c>
      <c r="BO14" s="460"/>
      <c r="BP14" s="461" t="s">
        <v>172</v>
      </c>
      <c r="BQ14" s="461"/>
      <c r="BR14" s="461"/>
      <c r="BS14" s="461"/>
      <c r="BT14" s="462"/>
      <c r="BU14" s="456" t="s">
        <v>45</v>
      </c>
      <c r="BV14" s="459" t="s">
        <v>189</v>
      </c>
      <c r="BW14" s="460"/>
      <c r="BX14" s="461" t="s">
        <v>172</v>
      </c>
      <c r="BY14" s="461"/>
      <c r="BZ14" s="461"/>
      <c r="CA14" s="461"/>
      <c r="CB14" s="462"/>
    </row>
    <row r="15" spans="1:80" ht="91.5" customHeight="1">
      <c r="A15" s="457"/>
      <c r="B15" s="471" t="s">
        <v>46</v>
      </c>
      <c r="C15" s="472"/>
      <c r="D15" s="472"/>
      <c r="E15" s="472"/>
      <c r="F15" s="472"/>
      <c r="G15" s="472"/>
      <c r="H15" s="473"/>
      <c r="I15" s="457"/>
      <c r="J15" s="463" t="s">
        <v>46</v>
      </c>
      <c r="K15" s="464"/>
      <c r="L15" s="464"/>
      <c r="M15" s="464"/>
      <c r="N15" s="464"/>
      <c r="O15" s="464"/>
      <c r="P15" s="465"/>
      <c r="Q15" s="457"/>
      <c r="R15" s="463" t="s">
        <v>46</v>
      </c>
      <c r="S15" s="464"/>
      <c r="T15" s="464"/>
      <c r="U15" s="464"/>
      <c r="V15" s="464"/>
      <c r="W15" s="464"/>
      <c r="X15" s="465"/>
      <c r="Y15" s="457"/>
      <c r="Z15" s="463" t="s">
        <v>46</v>
      </c>
      <c r="AA15" s="464"/>
      <c r="AB15" s="464"/>
      <c r="AC15" s="464"/>
      <c r="AD15" s="464"/>
      <c r="AE15" s="464"/>
      <c r="AF15" s="465"/>
      <c r="AG15" s="457"/>
      <c r="AH15" s="463" t="s">
        <v>46</v>
      </c>
      <c r="AI15" s="464"/>
      <c r="AJ15" s="464"/>
      <c r="AK15" s="464"/>
      <c r="AL15" s="464"/>
      <c r="AM15" s="464"/>
      <c r="AN15" s="465"/>
      <c r="AO15" s="457"/>
      <c r="AP15" s="463" t="s">
        <v>46</v>
      </c>
      <c r="AQ15" s="464"/>
      <c r="AR15" s="464"/>
      <c r="AS15" s="464"/>
      <c r="AT15" s="464"/>
      <c r="AU15" s="464"/>
      <c r="AV15" s="465"/>
      <c r="AW15" s="457"/>
      <c r="AX15" s="463" t="s">
        <v>46</v>
      </c>
      <c r="AY15" s="464"/>
      <c r="AZ15" s="464"/>
      <c r="BA15" s="464"/>
      <c r="BB15" s="464"/>
      <c r="BC15" s="464"/>
      <c r="BD15" s="465"/>
      <c r="BE15" s="457"/>
      <c r="BF15" s="463" t="s">
        <v>46</v>
      </c>
      <c r="BG15" s="464"/>
      <c r="BH15" s="464"/>
      <c r="BI15" s="464"/>
      <c r="BJ15" s="464"/>
      <c r="BK15" s="464"/>
      <c r="BL15" s="465"/>
      <c r="BM15" s="457"/>
      <c r="BN15" s="463" t="s">
        <v>46</v>
      </c>
      <c r="BO15" s="464"/>
      <c r="BP15" s="464"/>
      <c r="BQ15" s="464"/>
      <c r="BR15" s="464"/>
      <c r="BS15" s="464"/>
      <c r="BT15" s="465"/>
      <c r="BU15" s="457"/>
      <c r="BV15" s="463" t="s">
        <v>46</v>
      </c>
      <c r="BW15" s="464"/>
      <c r="BX15" s="464"/>
      <c r="BY15" s="464"/>
      <c r="BZ15" s="464"/>
      <c r="CA15" s="464"/>
      <c r="CB15" s="465"/>
    </row>
    <row r="16" spans="1:80" s="40" customFormat="1" ht="17.25">
      <c r="A16" s="457"/>
      <c r="B16" s="466" t="s">
        <v>173</v>
      </c>
      <c r="C16" s="467"/>
      <c r="D16" s="467"/>
      <c r="E16" s="467"/>
      <c r="F16" s="467"/>
      <c r="G16" s="467"/>
      <c r="H16" s="468"/>
      <c r="I16" s="457"/>
      <c r="J16" s="466" t="s">
        <v>173</v>
      </c>
      <c r="K16" s="467"/>
      <c r="L16" s="467"/>
      <c r="M16" s="467"/>
      <c r="N16" s="467"/>
      <c r="O16" s="467"/>
      <c r="P16" s="468"/>
      <c r="Q16" s="457"/>
      <c r="R16" s="466" t="s">
        <v>173</v>
      </c>
      <c r="S16" s="467"/>
      <c r="T16" s="467"/>
      <c r="U16" s="467"/>
      <c r="V16" s="467"/>
      <c r="W16" s="467"/>
      <c r="X16" s="468"/>
      <c r="Y16" s="457"/>
      <c r="Z16" s="466" t="s">
        <v>173</v>
      </c>
      <c r="AA16" s="467"/>
      <c r="AB16" s="467"/>
      <c r="AC16" s="467"/>
      <c r="AD16" s="467"/>
      <c r="AE16" s="467"/>
      <c r="AF16" s="468"/>
      <c r="AG16" s="457"/>
      <c r="AH16" s="466" t="s">
        <v>173</v>
      </c>
      <c r="AI16" s="467"/>
      <c r="AJ16" s="467"/>
      <c r="AK16" s="467"/>
      <c r="AL16" s="467"/>
      <c r="AM16" s="467"/>
      <c r="AN16" s="468"/>
      <c r="AO16" s="457"/>
      <c r="AP16" s="466" t="s">
        <v>173</v>
      </c>
      <c r="AQ16" s="467"/>
      <c r="AR16" s="467"/>
      <c r="AS16" s="467"/>
      <c r="AT16" s="467"/>
      <c r="AU16" s="467"/>
      <c r="AV16" s="468"/>
      <c r="AW16" s="457"/>
      <c r="AX16" s="466" t="s">
        <v>173</v>
      </c>
      <c r="AY16" s="467"/>
      <c r="AZ16" s="467"/>
      <c r="BA16" s="467"/>
      <c r="BB16" s="467"/>
      <c r="BC16" s="467"/>
      <c r="BD16" s="468"/>
      <c r="BE16" s="457"/>
      <c r="BF16" s="466" t="s">
        <v>173</v>
      </c>
      <c r="BG16" s="467"/>
      <c r="BH16" s="467"/>
      <c r="BI16" s="467"/>
      <c r="BJ16" s="467"/>
      <c r="BK16" s="467"/>
      <c r="BL16" s="468"/>
      <c r="BM16" s="457"/>
      <c r="BN16" s="466" t="s">
        <v>173</v>
      </c>
      <c r="BO16" s="467"/>
      <c r="BP16" s="467"/>
      <c r="BQ16" s="467"/>
      <c r="BR16" s="467"/>
      <c r="BS16" s="467"/>
      <c r="BT16" s="468"/>
      <c r="BU16" s="457"/>
      <c r="BV16" s="466" t="s">
        <v>173</v>
      </c>
      <c r="BW16" s="467"/>
      <c r="BX16" s="467"/>
      <c r="BY16" s="467"/>
      <c r="BZ16" s="467"/>
      <c r="CA16" s="467"/>
      <c r="CB16" s="468"/>
    </row>
    <row r="17" spans="1:80" s="40" customFormat="1" ht="28.5" customHeight="1">
      <c r="A17" s="457"/>
      <c r="B17" s="196" t="s">
        <v>153</v>
      </c>
      <c r="C17" s="452" t="s">
        <v>175</v>
      </c>
      <c r="D17" s="452"/>
      <c r="E17" s="452"/>
      <c r="F17" s="452"/>
      <c r="G17" s="452"/>
      <c r="H17" s="453"/>
      <c r="I17" s="457"/>
      <c r="J17" s="85" t="s">
        <v>153</v>
      </c>
      <c r="K17" s="452" t="s">
        <v>175</v>
      </c>
      <c r="L17" s="452"/>
      <c r="M17" s="452"/>
      <c r="N17" s="452"/>
      <c r="O17" s="452"/>
      <c r="P17" s="453"/>
      <c r="Q17" s="457"/>
      <c r="R17" s="85" t="s">
        <v>153</v>
      </c>
      <c r="S17" s="452" t="s">
        <v>175</v>
      </c>
      <c r="T17" s="452"/>
      <c r="U17" s="452"/>
      <c r="V17" s="452"/>
      <c r="W17" s="452"/>
      <c r="X17" s="453"/>
      <c r="Y17" s="457"/>
      <c r="Z17" s="85" t="s">
        <v>153</v>
      </c>
      <c r="AA17" s="452" t="s">
        <v>175</v>
      </c>
      <c r="AB17" s="452"/>
      <c r="AC17" s="452"/>
      <c r="AD17" s="452"/>
      <c r="AE17" s="452"/>
      <c r="AF17" s="453"/>
      <c r="AG17" s="457"/>
      <c r="AH17" s="85" t="s">
        <v>153</v>
      </c>
      <c r="AI17" s="452" t="s">
        <v>175</v>
      </c>
      <c r="AJ17" s="452"/>
      <c r="AK17" s="452"/>
      <c r="AL17" s="452"/>
      <c r="AM17" s="452"/>
      <c r="AN17" s="453"/>
      <c r="AO17" s="457"/>
      <c r="AP17" s="85" t="s">
        <v>153</v>
      </c>
      <c r="AQ17" s="452" t="s">
        <v>175</v>
      </c>
      <c r="AR17" s="452"/>
      <c r="AS17" s="452"/>
      <c r="AT17" s="452"/>
      <c r="AU17" s="452"/>
      <c r="AV17" s="453"/>
      <c r="AW17" s="457"/>
      <c r="AX17" s="85" t="s">
        <v>153</v>
      </c>
      <c r="AY17" s="452" t="s">
        <v>175</v>
      </c>
      <c r="AZ17" s="452"/>
      <c r="BA17" s="452"/>
      <c r="BB17" s="452"/>
      <c r="BC17" s="452"/>
      <c r="BD17" s="453"/>
      <c r="BE17" s="457"/>
      <c r="BF17" s="85" t="s">
        <v>153</v>
      </c>
      <c r="BG17" s="452" t="s">
        <v>175</v>
      </c>
      <c r="BH17" s="452"/>
      <c r="BI17" s="452"/>
      <c r="BJ17" s="452"/>
      <c r="BK17" s="452"/>
      <c r="BL17" s="453"/>
      <c r="BM17" s="457"/>
      <c r="BN17" s="85" t="s">
        <v>153</v>
      </c>
      <c r="BO17" s="452" t="s">
        <v>175</v>
      </c>
      <c r="BP17" s="452"/>
      <c r="BQ17" s="452"/>
      <c r="BR17" s="452"/>
      <c r="BS17" s="452"/>
      <c r="BT17" s="453"/>
      <c r="BU17" s="457"/>
      <c r="BV17" s="85" t="s">
        <v>153</v>
      </c>
      <c r="BW17" s="452" t="s">
        <v>175</v>
      </c>
      <c r="BX17" s="452"/>
      <c r="BY17" s="452"/>
      <c r="BZ17" s="452"/>
      <c r="CA17" s="452"/>
      <c r="CB17" s="453"/>
    </row>
    <row r="18" spans="1:80" s="40" customFormat="1" ht="14.25">
      <c r="A18" s="457"/>
      <c r="B18" s="179" t="s">
        <v>174</v>
      </c>
      <c r="C18" s="452" t="s">
        <v>176</v>
      </c>
      <c r="D18" s="452"/>
      <c r="E18" s="452"/>
      <c r="F18" s="452"/>
      <c r="G18" s="452"/>
      <c r="H18" s="453"/>
      <c r="I18" s="457"/>
      <c r="J18" s="67" t="s">
        <v>174</v>
      </c>
      <c r="K18" s="452" t="s">
        <v>176</v>
      </c>
      <c r="L18" s="452"/>
      <c r="M18" s="452"/>
      <c r="N18" s="452"/>
      <c r="O18" s="452"/>
      <c r="P18" s="453"/>
      <c r="Q18" s="457"/>
      <c r="R18" s="67" t="s">
        <v>174</v>
      </c>
      <c r="S18" s="452" t="s">
        <v>176</v>
      </c>
      <c r="T18" s="452"/>
      <c r="U18" s="452"/>
      <c r="V18" s="452"/>
      <c r="W18" s="452"/>
      <c r="X18" s="453"/>
      <c r="Y18" s="457"/>
      <c r="Z18" s="67" t="s">
        <v>174</v>
      </c>
      <c r="AA18" s="452" t="s">
        <v>176</v>
      </c>
      <c r="AB18" s="452"/>
      <c r="AC18" s="452"/>
      <c r="AD18" s="452"/>
      <c r="AE18" s="452"/>
      <c r="AF18" s="453"/>
      <c r="AG18" s="457"/>
      <c r="AH18" s="67" t="s">
        <v>174</v>
      </c>
      <c r="AI18" s="452" t="s">
        <v>176</v>
      </c>
      <c r="AJ18" s="452"/>
      <c r="AK18" s="452"/>
      <c r="AL18" s="452"/>
      <c r="AM18" s="452"/>
      <c r="AN18" s="453"/>
      <c r="AO18" s="457"/>
      <c r="AP18" s="67" t="s">
        <v>174</v>
      </c>
      <c r="AQ18" s="452" t="s">
        <v>176</v>
      </c>
      <c r="AR18" s="452"/>
      <c r="AS18" s="452"/>
      <c r="AT18" s="452"/>
      <c r="AU18" s="452"/>
      <c r="AV18" s="453"/>
      <c r="AW18" s="457"/>
      <c r="AX18" s="67" t="s">
        <v>174</v>
      </c>
      <c r="AY18" s="452" t="s">
        <v>176</v>
      </c>
      <c r="AZ18" s="452"/>
      <c r="BA18" s="452"/>
      <c r="BB18" s="452"/>
      <c r="BC18" s="452"/>
      <c r="BD18" s="453"/>
      <c r="BE18" s="457"/>
      <c r="BF18" s="67" t="s">
        <v>174</v>
      </c>
      <c r="BG18" s="452" t="s">
        <v>176</v>
      </c>
      <c r="BH18" s="452"/>
      <c r="BI18" s="452"/>
      <c r="BJ18" s="452"/>
      <c r="BK18" s="452"/>
      <c r="BL18" s="453"/>
      <c r="BM18" s="457"/>
      <c r="BN18" s="67" t="s">
        <v>174</v>
      </c>
      <c r="BO18" s="452" t="s">
        <v>176</v>
      </c>
      <c r="BP18" s="452"/>
      <c r="BQ18" s="452"/>
      <c r="BR18" s="452"/>
      <c r="BS18" s="452"/>
      <c r="BT18" s="453"/>
      <c r="BU18" s="457"/>
      <c r="BV18" s="67" t="s">
        <v>174</v>
      </c>
      <c r="BW18" s="452" t="s">
        <v>176</v>
      </c>
      <c r="BX18" s="452"/>
      <c r="BY18" s="452"/>
      <c r="BZ18" s="452"/>
      <c r="CA18" s="452"/>
      <c r="CB18" s="453"/>
    </row>
    <row r="19" spans="1:80" s="42" customFormat="1" ht="17.25" customHeight="1">
      <c r="A19" s="457"/>
      <c r="B19" s="86"/>
      <c r="C19" s="445" t="s">
        <v>177</v>
      </c>
      <c r="D19" s="445"/>
      <c r="E19" s="699"/>
      <c r="F19" s="699"/>
      <c r="G19" s="699"/>
      <c r="H19" s="87" t="s">
        <v>178</v>
      </c>
      <c r="I19" s="457"/>
      <c r="J19" s="86"/>
      <c r="K19" s="445" t="s">
        <v>177</v>
      </c>
      <c r="L19" s="445"/>
      <c r="M19" s="446"/>
      <c r="N19" s="446"/>
      <c r="O19" s="446"/>
      <c r="P19" s="87" t="s">
        <v>178</v>
      </c>
      <c r="Q19" s="457"/>
      <c r="R19" s="86"/>
      <c r="S19" s="445" t="s">
        <v>177</v>
      </c>
      <c r="T19" s="445"/>
      <c r="U19" s="446"/>
      <c r="V19" s="446"/>
      <c r="W19" s="446"/>
      <c r="X19" s="87" t="s">
        <v>178</v>
      </c>
      <c r="Y19" s="457"/>
      <c r="Z19" s="86"/>
      <c r="AA19" s="445" t="s">
        <v>177</v>
      </c>
      <c r="AB19" s="445"/>
      <c r="AC19" s="446"/>
      <c r="AD19" s="446"/>
      <c r="AE19" s="446"/>
      <c r="AF19" s="87" t="s">
        <v>178</v>
      </c>
      <c r="AG19" s="457"/>
      <c r="AH19" s="86"/>
      <c r="AI19" s="445" t="s">
        <v>177</v>
      </c>
      <c r="AJ19" s="445"/>
      <c r="AK19" s="446"/>
      <c r="AL19" s="446"/>
      <c r="AM19" s="446"/>
      <c r="AN19" s="87" t="s">
        <v>178</v>
      </c>
      <c r="AO19" s="457"/>
      <c r="AP19" s="86"/>
      <c r="AQ19" s="445" t="s">
        <v>177</v>
      </c>
      <c r="AR19" s="445"/>
      <c r="AS19" s="446"/>
      <c r="AT19" s="446"/>
      <c r="AU19" s="446"/>
      <c r="AV19" s="87" t="s">
        <v>178</v>
      </c>
      <c r="AW19" s="457"/>
      <c r="AX19" s="86"/>
      <c r="AY19" s="445" t="s">
        <v>177</v>
      </c>
      <c r="AZ19" s="445"/>
      <c r="BA19" s="446"/>
      <c r="BB19" s="446"/>
      <c r="BC19" s="446"/>
      <c r="BD19" s="87" t="s">
        <v>178</v>
      </c>
      <c r="BE19" s="457"/>
      <c r="BF19" s="86"/>
      <c r="BG19" s="445" t="s">
        <v>177</v>
      </c>
      <c r="BH19" s="445"/>
      <c r="BI19" s="446"/>
      <c r="BJ19" s="446"/>
      <c r="BK19" s="446"/>
      <c r="BL19" s="87" t="s">
        <v>178</v>
      </c>
      <c r="BM19" s="457"/>
      <c r="BN19" s="86"/>
      <c r="BO19" s="445" t="s">
        <v>177</v>
      </c>
      <c r="BP19" s="445"/>
      <c r="BQ19" s="446"/>
      <c r="BR19" s="446"/>
      <c r="BS19" s="446"/>
      <c r="BT19" s="87" t="s">
        <v>178</v>
      </c>
      <c r="BU19" s="457"/>
      <c r="BV19" s="86"/>
      <c r="BW19" s="445" t="s">
        <v>177</v>
      </c>
      <c r="BX19" s="445"/>
      <c r="BY19" s="446"/>
      <c r="BZ19" s="446"/>
      <c r="CA19" s="446"/>
      <c r="CB19" s="87" t="s">
        <v>178</v>
      </c>
    </row>
    <row r="20" spans="1:80" s="42" customFormat="1" ht="17.25" customHeight="1">
      <c r="A20" s="457"/>
      <c r="B20" s="86"/>
      <c r="C20" s="445" t="s">
        <v>179</v>
      </c>
      <c r="D20" s="445"/>
      <c r="E20" s="699"/>
      <c r="F20" s="699"/>
      <c r="G20" s="699"/>
      <c r="H20" s="87" t="s">
        <v>178</v>
      </c>
      <c r="I20" s="457"/>
      <c r="J20" s="86"/>
      <c r="K20" s="445" t="s">
        <v>179</v>
      </c>
      <c r="L20" s="445"/>
      <c r="M20" s="446"/>
      <c r="N20" s="446"/>
      <c r="O20" s="446"/>
      <c r="P20" s="87" t="s">
        <v>178</v>
      </c>
      <c r="Q20" s="457"/>
      <c r="R20" s="86"/>
      <c r="S20" s="445" t="s">
        <v>179</v>
      </c>
      <c r="T20" s="445"/>
      <c r="U20" s="446"/>
      <c r="V20" s="446"/>
      <c r="W20" s="446"/>
      <c r="X20" s="87" t="s">
        <v>178</v>
      </c>
      <c r="Y20" s="457"/>
      <c r="Z20" s="86"/>
      <c r="AA20" s="445" t="s">
        <v>179</v>
      </c>
      <c r="AB20" s="445"/>
      <c r="AC20" s="446"/>
      <c r="AD20" s="446"/>
      <c r="AE20" s="446"/>
      <c r="AF20" s="87" t="s">
        <v>178</v>
      </c>
      <c r="AG20" s="457"/>
      <c r="AH20" s="86"/>
      <c r="AI20" s="445" t="s">
        <v>179</v>
      </c>
      <c r="AJ20" s="445"/>
      <c r="AK20" s="446"/>
      <c r="AL20" s="446"/>
      <c r="AM20" s="446"/>
      <c r="AN20" s="87" t="s">
        <v>178</v>
      </c>
      <c r="AO20" s="457"/>
      <c r="AP20" s="86"/>
      <c r="AQ20" s="445" t="s">
        <v>179</v>
      </c>
      <c r="AR20" s="445"/>
      <c r="AS20" s="446"/>
      <c r="AT20" s="446"/>
      <c r="AU20" s="446"/>
      <c r="AV20" s="87" t="s">
        <v>178</v>
      </c>
      <c r="AW20" s="457"/>
      <c r="AX20" s="86"/>
      <c r="AY20" s="445" t="s">
        <v>179</v>
      </c>
      <c r="AZ20" s="445"/>
      <c r="BA20" s="446"/>
      <c r="BB20" s="446"/>
      <c r="BC20" s="446"/>
      <c r="BD20" s="87" t="s">
        <v>178</v>
      </c>
      <c r="BE20" s="457"/>
      <c r="BF20" s="86"/>
      <c r="BG20" s="445" t="s">
        <v>179</v>
      </c>
      <c r="BH20" s="445"/>
      <c r="BI20" s="446"/>
      <c r="BJ20" s="446"/>
      <c r="BK20" s="446"/>
      <c r="BL20" s="87" t="s">
        <v>178</v>
      </c>
      <c r="BM20" s="457"/>
      <c r="BN20" s="86"/>
      <c r="BO20" s="445" t="s">
        <v>179</v>
      </c>
      <c r="BP20" s="445"/>
      <c r="BQ20" s="446"/>
      <c r="BR20" s="446"/>
      <c r="BS20" s="446"/>
      <c r="BT20" s="87" t="s">
        <v>178</v>
      </c>
      <c r="BU20" s="457"/>
      <c r="BV20" s="86"/>
      <c r="BW20" s="445" t="s">
        <v>179</v>
      </c>
      <c r="BX20" s="445"/>
      <c r="BY20" s="446"/>
      <c r="BZ20" s="446"/>
      <c r="CA20" s="446"/>
      <c r="CB20" s="87" t="s">
        <v>178</v>
      </c>
    </row>
    <row r="21" spans="1:80" s="40" customFormat="1" ht="14.25" thickBot="1">
      <c r="A21" s="458"/>
      <c r="B21" s="197" t="s">
        <v>174</v>
      </c>
      <c r="C21" s="450" t="s">
        <v>180</v>
      </c>
      <c r="D21" s="450"/>
      <c r="E21" s="450"/>
      <c r="F21" s="450"/>
      <c r="G21" s="450"/>
      <c r="H21" s="451"/>
      <c r="I21" s="458"/>
      <c r="J21" s="84" t="s">
        <v>174</v>
      </c>
      <c r="K21" s="450" t="s">
        <v>180</v>
      </c>
      <c r="L21" s="450"/>
      <c r="M21" s="450"/>
      <c r="N21" s="450"/>
      <c r="O21" s="450"/>
      <c r="P21" s="451"/>
      <c r="Q21" s="458"/>
      <c r="R21" s="84" t="s">
        <v>174</v>
      </c>
      <c r="S21" s="450" t="s">
        <v>180</v>
      </c>
      <c r="T21" s="450"/>
      <c r="U21" s="450"/>
      <c r="V21" s="450"/>
      <c r="W21" s="450"/>
      <c r="X21" s="451"/>
      <c r="Y21" s="458"/>
      <c r="Z21" s="84" t="s">
        <v>174</v>
      </c>
      <c r="AA21" s="450" t="s">
        <v>180</v>
      </c>
      <c r="AB21" s="450"/>
      <c r="AC21" s="450"/>
      <c r="AD21" s="450"/>
      <c r="AE21" s="450"/>
      <c r="AF21" s="451"/>
      <c r="AG21" s="458"/>
      <c r="AH21" s="84" t="s">
        <v>174</v>
      </c>
      <c r="AI21" s="450" t="s">
        <v>180</v>
      </c>
      <c r="AJ21" s="450"/>
      <c r="AK21" s="450"/>
      <c r="AL21" s="450"/>
      <c r="AM21" s="450"/>
      <c r="AN21" s="451"/>
      <c r="AO21" s="458"/>
      <c r="AP21" s="84" t="s">
        <v>174</v>
      </c>
      <c r="AQ21" s="450" t="s">
        <v>180</v>
      </c>
      <c r="AR21" s="450"/>
      <c r="AS21" s="450"/>
      <c r="AT21" s="450"/>
      <c r="AU21" s="450"/>
      <c r="AV21" s="451"/>
      <c r="AW21" s="458"/>
      <c r="AX21" s="84" t="s">
        <v>174</v>
      </c>
      <c r="AY21" s="450" t="s">
        <v>180</v>
      </c>
      <c r="AZ21" s="450"/>
      <c r="BA21" s="450"/>
      <c r="BB21" s="450"/>
      <c r="BC21" s="450"/>
      <c r="BD21" s="451"/>
      <c r="BE21" s="458"/>
      <c r="BF21" s="84" t="s">
        <v>174</v>
      </c>
      <c r="BG21" s="450" t="s">
        <v>180</v>
      </c>
      <c r="BH21" s="450"/>
      <c r="BI21" s="450"/>
      <c r="BJ21" s="450"/>
      <c r="BK21" s="450"/>
      <c r="BL21" s="451"/>
      <c r="BM21" s="458"/>
      <c r="BN21" s="84" t="s">
        <v>174</v>
      </c>
      <c r="BO21" s="450" t="s">
        <v>180</v>
      </c>
      <c r="BP21" s="450"/>
      <c r="BQ21" s="450"/>
      <c r="BR21" s="450"/>
      <c r="BS21" s="450"/>
      <c r="BT21" s="451"/>
      <c r="BU21" s="458"/>
      <c r="BV21" s="84" t="s">
        <v>174</v>
      </c>
      <c r="BW21" s="450" t="s">
        <v>180</v>
      </c>
      <c r="BX21" s="450"/>
      <c r="BY21" s="450"/>
      <c r="BZ21" s="450"/>
      <c r="CA21" s="450"/>
      <c r="CB21" s="451"/>
    </row>
    <row r="22" spans="1:80" ht="19.5" customHeight="1">
      <c r="A22" s="260" t="s">
        <v>37</v>
      </c>
      <c r="B22" s="259"/>
      <c r="C22" s="259"/>
      <c r="D22" s="259"/>
      <c r="E22" s="259"/>
      <c r="F22" s="259"/>
      <c r="G22" s="259"/>
      <c r="H22" s="259"/>
      <c r="I22" s="259"/>
      <c r="J22" s="259"/>
      <c r="K22" s="259"/>
      <c r="L22" s="259"/>
      <c r="M22" s="259"/>
      <c r="N22" s="259"/>
      <c r="O22" s="259"/>
      <c r="P22"/>
      <c r="Q22"/>
      <c r="R22"/>
      <c r="S22"/>
      <c r="T22"/>
      <c r="U22"/>
      <c r="V22"/>
      <c r="W22"/>
    </row>
    <row r="23" spans="1:80" ht="56.25" customHeight="1">
      <c r="A23" s="443" t="s">
        <v>120</v>
      </c>
      <c r="B23" s="443"/>
      <c r="C23" s="443"/>
      <c r="D23" s="443"/>
      <c r="E23" s="443"/>
      <c r="F23" s="443"/>
      <c r="G23" s="443"/>
      <c r="H23" s="443"/>
      <c r="I23" s="443" t="s">
        <v>120</v>
      </c>
      <c r="J23" s="443"/>
      <c r="K23" s="443"/>
      <c r="L23" s="443"/>
      <c r="M23" s="443"/>
      <c r="N23" s="443"/>
      <c r="O23" s="443"/>
      <c r="P23" s="443"/>
      <c r="Q23" s="443" t="s">
        <v>120</v>
      </c>
      <c r="R23" s="443"/>
      <c r="S23" s="443"/>
      <c r="T23" s="443"/>
      <c r="U23" s="443"/>
      <c r="V23" s="443"/>
      <c r="W23" s="443"/>
      <c r="X23" s="443"/>
      <c r="Y23" s="443" t="s">
        <v>120</v>
      </c>
      <c r="Z23" s="443"/>
      <c r="AA23" s="443"/>
      <c r="AB23" s="443"/>
      <c r="AC23" s="443"/>
      <c r="AD23" s="443"/>
      <c r="AE23" s="443"/>
      <c r="AF23" s="443"/>
      <c r="AG23" s="443" t="s">
        <v>120</v>
      </c>
      <c r="AH23" s="443"/>
      <c r="AI23" s="443"/>
      <c r="AJ23" s="443"/>
      <c r="AK23" s="443"/>
      <c r="AL23" s="443"/>
      <c r="AM23" s="443"/>
      <c r="AN23" s="443"/>
      <c r="AO23" s="443" t="s">
        <v>120</v>
      </c>
      <c r="AP23" s="443"/>
      <c r="AQ23" s="443"/>
      <c r="AR23" s="443"/>
      <c r="AS23" s="443"/>
      <c r="AT23" s="443"/>
      <c r="AU23" s="443"/>
      <c r="AV23" s="443"/>
      <c r="AW23" s="443" t="s">
        <v>120</v>
      </c>
      <c r="AX23" s="443"/>
      <c r="AY23" s="443"/>
      <c r="AZ23" s="443"/>
      <c r="BA23" s="443"/>
      <c r="BB23" s="443"/>
      <c r="BC23" s="443"/>
      <c r="BD23" s="443"/>
      <c r="BE23" s="443" t="s">
        <v>120</v>
      </c>
      <c r="BF23" s="443"/>
      <c r="BG23" s="443"/>
      <c r="BH23" s="443"/>
      <c r="BI23" s="443"/>
      <c r="BJ23" s="443"/>
      <c r="BK23" s="443"/>
      <c r="BL23" s="443"/>
      <c r="BM23" s="443" t="s">
        <v>120</v>
      </c>
      <c r="BN23" s="443"/>
      <c r="BO23" s="443"/>
      <c r="BP23" s="443"/>
      <c r="BQ23" s="443"/>
      <c r="BR23" s="443"/>
      <c r="BS23" s="443"/>
      <c r="BT23" s="443"/>
      <c r="BU23" s="443" t="s">
        <v>120</v>
      </c>
      <c r="BV23" s="443"/>
      <c r="BW23" s="443"/>
      <c r="BX23" s="443"/>
      <c r="BY23" s="443"/>
      <c r="BZ23" s="443"/>
      <c r="CA23" s="443"/>
      <c r="CB23" s="443"/>
    </row>
    <row r="24" spans="1:80" ht="48" customHeight="1">
      <c r="A24" s="443" t="s">
        <v>119</v>
      </c>
      <c r="B24" s="443"/>
      <c r="C24" s="443"/>
      <c r="D24" s="443"/>
      <c r="E24" s="443"/>
      <c r="F24" s="443"/>
      <c r="G24" s="443"/>
      <c r="H24" s="443"/>
      <c r="I24" s="443" t="s">
        <v>119</v>
      </c>
      <c r="J24" s="443"/>
      <c r="K24" s="443"/>
      <c r="L24" s="443"/>
      <c r="M24" s="443"/>
      <c r="N24" s="443"/>
      <c r="O24" s="443"/>
      <c r="P24" s="443"/>
      <c r="Q24" s="443" t="s">
        <v>119</v>
      </c>
      <c r="R24" s="443"/>
      <c r="S24" s="443"/>
      <c r="T24" s="443"/>
      <c r="U24" s="443"/>
      <c r="V24" s="443"/>
      <c r="W24" s="443"/>
      <c r="X24" s="443"/>
      <c r="Y24" s="443" t="s">
        <v>119</v>
      </c>
      <c r="Z24" s="443"/>
      <c r="AA24" s="443"/>
      <c r="AB24" s="443"/>
      <c r="AC24" s="443"/>
      <c r="AD24" s="443"/>
      <c r="AE24" s="443"/>
      <c r="AF24" s="443"/>
      <c r="AG24" s="443" t="s">
        <v>119</v>
      </c>
      <c r="AH24" s="443"/>
      <c r="AI24" s="443"/>
      <c r="AJ24" s="443"/>
      <c r="AK24" s="443"/>
      <c r="AL24" s="443"/>
      <c r="AM24" s="443"/>
      <c r="AN24" s="443"/>
      <c r="AO24" s="443" t="s">
        <v>119</v>
      </c>
      <c r="AP24" s="443"/>
      <c r="AQ24" s="443"/>
      <c r="AR24" s="443"/>
      <c r="AS24" s="443"/>
      <c r="AT24" s="443"/>
      <c r="AU24" s="443"/>
      <c r="AV24" s="443"/>
      <c r="AW24" s="443" t="s">
        <v>119</v>
      </c>
      <c r="AX24" s="443"/>
      <c r="AY24" s="443"/>
      <c r="AZ24" s="443"/>
      <c r="BA24" s="443"/>
      <c r="BB24" s="443"/>
      <c r="BC24" s="443"/>
      <c r="BD24" s="443"/>
      <c r="BE24" s="443" t="s">
        <v>119</v>
      </c>
      <c r="BF24" s="443"/>
      <c r="BG24" s="443"/>
      <c r="BH24" s="443"/>
      <c r="BI24" s="443"/>
      <c r="BJ24" s="443"/>
      <c r="BK24" s="443"/>
      <c r="BL24" s="443"/>
      <c r="BM24" s="443" t="s">
        <v>119</v>
      </c>
      <c r="BN24" s="443"/>
      <c r="BO24" s="443"/>
      <c r="BP24" s="443"/>
      <c r="BQ24" s="443"/>
      <c r="BR24" s="443"/>
      <c r="BS24" s="443"/>
      <c r="BT24" s="443"/>
      <c r="BU24" s="443" t="s">
        <v>119</v>
      </c>
      <c r="BV24" s="443"/>
      <c r="BW24" s="443"/>
      <c r="BX24" s="443"/>
      <c r="BY24" s="443"/>
      <c r="BZ24" s="443"/>
      <c r="CA24" s="443"/>
      <c r="CB24" s="443"/>
    </row>
    <row r="25" spans="1:80" ht="29.25" customHeight="1">
      <c r="A25" s="443" t="s">
        <v>97</v>
      </c>
      <c r="B25" s="443"/>
      <c r="C25" s="443"/>
      <c r="D25" s="443"/>
      <c r="E25" s="443"/>
      <c r="F25" s="443"/>
      <c r="G25" s="443"/>
      <c r="H25" s="443"/>
      <c r="I25" s="443" t="s">
        <v>97</v>
      </c>
      <c r="J25" s="443"/>
      <c r="K25" s="443"/>
      <c r="L25" s="443"/>
      <c r="M25" s="443"/>
      <c r="N25" s="443"/>
      <c r="O25" s="443"/>
      <c r="P25" s="443"/>
      <c r="Q25" s="443" t="s">
        <v>97</v>
      </c>
      <c r="R25" s="443"/>
      <c r="S25" s="443"/>
      <c r="T25" s="443"/>
      <c r="U25" s="443"/>
      <c r="V25" s="443"/>
      <c r="W25" s="443"/>
      <c r="X25" s="443"/>
      <c r="Y25" s="443" t="s">
        <v>97</v>
      </c>
      <c r="Z25" s="443"/>
      <c r="AA25" s="443"/>
      <c r="AB25" s="443"/>
      <c r="AC25" s="443"/>
      <c r="AD25" s="443"/>
      <c r="AE25" s="443"/>
      <c r="AF25" s="443"/>
      <c r="AG25" s="443" t="s">
        <v>97</v>
      </c>
      <c r="AH25" s="443"/>
      <c r="AI25" s="443"/>
      <c r="AJ25" s="443"/>
      <c r="AK25" s="443"/>
      <c r="AL25" s="443"/>
      <c r="AM25" s="443"/>
      <c r="AN25" s="443"/>
      <c r="AO25" s="443" t="s">
        <v>97</v>
      </c>
      <c r="AP25" s="443"/>
      <c r="AQ25" s="443"/>
      <c r="AR25" s="443"/>
      <c r="AS25" s="443"/>
      <c r="AT25" s="443"/>
      <c r="AU25" s="443"/>
      <c r="AV25" s="443"/>
      <c r="AW25" s="443" t="s">
        <v>97</v>
      </c>
      <c r="AX25" s="443"/>
      <c r="AY25" s="443"/>
      <c r="AZ25" s="443"/>
      <c r="BA25" s="443"/>
      <c r="BB25" s="443"/>
      <c r="BC25" s="443"/>
      <c r="BD25" s="443"/>
      <c r="BE25" s="443" t="s">
        <v>97</v>
      </c>
      <c r="BF25" s="443"/>
      <c r="BG25" s="443"/>
      <c r="BH25" s="443"/>
      <c r="BI25" s="443"/>
      <c r="BJ25" s="443"/>
      <c r="BK25" s="443"/>
      <c r="BL25" s="443"/>
      <c r="BM25" s="443" t="s">
        <v>97</v>
      </c>
      <c r="BN25" s="443"/>
      <c r="BO25" s="443"/>
      <c r="BP25" s="443"/>
      <c r="BQ25" s="443"/>
      <c r="BR25" s="443"/>
      <c r="BS25" s="443"/>
      <c r="BT25" s="443"/>
      <c r="BU25" s="443" t="s">
        <v>97</v>
      </c>
      <c r="BV25" s="443"/>
      <c r="BW25" s="443"/>
      <c r="BX25" s="443"/>
      <c r="BY25" s="443"/>
      <c r="BZ25" s="443"/>
      <c r="CA25" s="443"/>
      <c r="CB25" s="443"/>
    </row>
    <row r="26" spans="1:80" ht="29.25" customHeight="1">
      <c r="A26" s="443" t="s">
        <v>98</v>
      </c>
      <c r="B26" s="443"/>
      <c r="C26" s="443"/>
      <c r="D26" s="443"/>
      <c r="E26" s="443"/>
      <c r="F26" s="443"/>
      <c r="G26" s="443"/>
      <c r="H26" s="443"/>
      <c r="I26" s="443" t="s">
        <v>98</v>
      </c>
      <c r="J26" s="443"/>
      <c r="K26" s="443"/>
      <c r="L26" s="443"/>
      <c r="M26" s="443"/>
      <c r="N26" s="443"/>
      <c r="O26" s="443"/>
      <c r="P26" s="443"/>
      <c r="Q26" s="443" t="s">
        <v>98</v>
      </c>
      <c r="R26" s="443"/>
      <c r="S26" s="443"/>
      <c r="T26" s="443"/>
      <c r="U26" s="443"/>
      <c r="V26" s="443"/>
      <c r="W26" s="443"/>
      <c r="X26" s="443"/>
      <c r="Y26" s="443" t="s">
        <v>98</v>
      </c>
      <c r="Z26" s="443"/>
      <c r="AA26" s="443"/>
      <c r="AB26" s="443"/>
      <c r="AC26" s="443"/>
      <c r="AD26" s="443"/>
      <c r="AE26" s="443"/>
      <c r="AF26" s="443"/>
      <c r="AG26" s="443" t="s">
        <v>98</v>
      </c>
      <c r="AH26" s="443"/>
      <c r="AI26" s="443"/>
      <c r="AJ26" s="443"/>
      <c r="AK26" s="443"/>
      <c r="AL26" s="443"/>
      <c r="AM26" s="443"/>
      <c r="AN26" s="443"/>
      <c r="AO26" s="443" t="s">
        <v>98</v>
      </c>
      <c r="AP26" s="443"/>
      <c r="AQ26" s="443"/>
      <c r="AR26" s="443"/>
      <c r="AS26" s="443"/>
      <c r="AT26" s="443"/>
      <c r="AU26" s="443"/>
      <c r="AV26" s="443"/>
      <c r="AW26" s="443" t="s">
        <v>98</v>
      </c>
      <c r="AX26" s="443"/>
      <c r="AY26" s="443"/>
      <c r="AZ26" s="443"/>
      <c r="BA26" s="443"/>
      <c r="BB26" s="443"/>
      <c r="BC26" s="443"/>
      <c r="BD26" s="443"/>
      <c r="BE26" s="443" t="s">
        <v>98</v>
      </c>
      <c r="BF26" s="443"/>
      <c r="BG26" s="443"/>
      <c r="BH26" s="443"/>
      <c r="BI26" s="443"/>
      <c r="BJ26" s="443"/>
      <c r="BK26" s="443"/>
      <c r="BL26" s="443"/>
      <c r="BM26" s="443" t="s">
        <v>98</v>
      </c>
      <c r="BN26" s="443"/>
      <c r="BO26" s="443"/>
      <c r="BP26" s="443"/>
      <c r="BQ26" s="443"/>
      <c r="BR26" s="443"/>
      <c r="BS26" s="443"/>
      <c r="BT26" s="443"/>
      <c r="BU26" s="443" t="s">
        <v>98</v>
      </c>
      <c r="BV26" s="443"/>
      <c r="BW26" s="443"/>
      <c r="BX26" s="443"/>
      <c r="BY26" s="443"/>
      <c r="BZ26" s="443"/>
      <c r="CA26" s="443"/>
      <c r="CB26" s="443"/>
    </row>
    <row r="27" spans="1:80" ht="29.25" customHeight="1">
      <c r="A27" s="444" t="s">
        <v>99</v>
      </c>
      <c r="B27" s="444"/>
      <c r="C27" s="444"/>
      <c r="D27" s="12"/>
      <c r="E27" s="12"/>
      <c r="F27" s="12"/>
      <c r="G27" s="12"/>
      <c r="H27" s="12"/>
      <c r="I27" s="444" t="s">
        <v>99</v>
      </c>
      <c r="J27" s="444"/>
      <c r="K27" s="444"/>
      <c r="L27" s="42"/>
      <c r="M27" s="42"/>
      <c r="N27" s="42"/>
      <c r="O27" s="42"/>
      <c r="P27" s="42"/>
      <c r="Q27" s="444" t="s">
        <v>99</v>
      </c>
      <c r="R27" s="444"/>
      <c r="S27" s="444"/>
      <c r="T27" s="42"/>
      <c r="U27" s="42"/>
      <c r="V27" s="42"/>
      <c r="W27" s="42"/>
      <c r="X27" s="42"/>
      <c r="Y27" s="444" t="s">
        <v>99</v>
      </c>
      <c r="Z27" s="444"/>
      <c r="AA27" s="444"/>
      <c r="AB27" s="42"/>
      <c r="AC27" s="42"/>
      <c r="AD27" s="42"/>
      <c r="AE27" s="42"/>
      <c r="AF27" s="42"/>
      <c r="AG27" s="444" t="s">
        <v>99</v>
      </c>
      <c r="AH27" s="444"/>
      <c r="AI27" s="444"/>
      <c r="AJ27" s="42"/>
      <c r="AK27" s="42"/>
      <c r="AL27" s="42"/>
      <c r="AM27" s="42"/>
      <c r="AN27" s="42"/>
      <c r="AO27" s="444" t="s">
        <v>99</v>
      </c>
      <c r="AP27" s="444"/>
      <c r="AQ27" s="444"/>
      <c r="AR27" s="42"/>
      <c r="AS27" s="42"/>
      <c r="AT27" s="42"/>
      <c r="AU27" s="42"/>
      <c r="AV27" s="42"/>
      <c r="AW27" s="444" t="s">
        <v>99</v>
      </c>
      <c r="AX27" s="444"/>
      <c r="AY27" s="444"/>
      <c r="AZ27" s="42"/>
      <c r="BA27" s="42"/>
      <c r="BB27" s="42"/>
      <c r="BC27" s="42"/>
      <c r="BD27" s="42"/>
      <c r="BE27" s="444" t="s">
        <v>99</v>
      </c>
      <c r="BF27" s="444"/>
      <c r="BG27" s="444"/>
      <c r="BH27" s="42"/>
      <c r="BI27" s="42"/>
      <c r="BJ27" s="42"/>
      <c r="BK27" s="42"/>
      <c r="BL27" s="42"/>
      <c r="BM27" s="444" t="s">
        <v>99</v>
      </c>
      <c r="BN27" s="444"/>
      <c r="BO27" s="444"/>
      <c r="BP27" s="42"/>
      <c r="BQ27" s="42"/>
      <c r="BR27" s="42"/>
      <c r="BS27" s="42"/>
      <c r="BT27" s="42"/>
      <c r="BU27" s="444" t="s">
        <v>99</v>
      </c>
      <c r="BV27" s="444"/>
      <c r="BW27" s="444"/>
      <c r="BX27" s="42"/>
      <c r="BY27" s="42"/>
      <c r="BZ27" s="42"/>
      <c r="CA27" s="42"/>
      <c r="CB27" s="42"/>
    </row>
    <row r="28" spans="1:80" ht="29.25" customHeight="1">
      <c r="A28" s="443" t="s">
        <v>100</v>
      </c>
      <c r="B28" s="443"/>
      <c r="C28" s="443"/>
      <c r="D28" s="443"/>
      <c r="E28" s="443"/>
      <c r="F28" s="443"/>
      <c r="G28" s="443"/>
      <c r="H28" s="443"/>
      <c r="I28" s="443" t="s">
        <v>100</v>
      </c>
      <c r="J28" s="443"/>
      <c r="K28" s="443"/>
      <c r="L28" s="443"/>
      <c r="M28" s="443"/>
      <c r="N28" s="443"/>
      <c r="O28" s="443"/>
      <c r="P28" s="443"/>
      <c r="Q28" s="443" t="s">
        <v>100</v>
      </c>
      <c r="R28" s="443"/>
      <c r="S28" s="443"/>
      <c r="T28" s="443"/>
      <c r="U28" s="443"/>
      <c r="V28" s="443"/>
      <c r="W28" s="443"/>
      <c r="X28" s="443"/>
      <c r="Y28" s="443" t="s">
        <v>100</v>
      </c>
      <c r="Z28" s="443"/>
      <c r="AA28" s="443"/>
      <c r="AB28" s="443"/>
      <c r="AC28" s="443"/>
      <c r="AD28" s="443"/>
      <c r="AE28" s="443"/>
      <c r="AF28" s="443"/>
      <c r="AG28" s="443" t="s">
        <v>100</v>
      </c>
      <c r="AH28" s="443"/>
      <c r="AI28" s="443"/>
      <c r="AJ28" s="443"/>
      <c r="AK28" s="443"/>
      <c r="AL28" s="443"/>
      <c r="AM28" s="443"/>
      <c r="AN28" s="443"/>
      <c r="AO28" s="443" t="s">
        <v>100</v>
      </c>
      <c r="AP28" s="443"/>
      <c r="AQ28" s="443"/>
      <c r="AR28" s="443"/>
      <c r="AS28" s="443"/>
      <c r="AT28" s="443"/>
      <c r="AU28" s="443"/>
      <c r="AV28" s="443"/>
      <c r="AW28" s="443" t="s">
        <v>100</v>
      </c>
      <c r="AX28" s="443"/>
      <c r="AY28" s="443"/>
      <c r="AZ28" s="443"/>
      <c r="BA28" s="443"/>
      <c r="BB28" s="443"/>
      <c r="BC28" s="443"/>
      <c r="BD28" s="443"/>
      <c r="BE28" s="443" t="s">
        <v>100</v>
      </c>
      <c r="BF28" s="443"/>
      <c r="BG28" s="443"/>
      <c r="BH28" s="443"/>
      <c r="BI28" s="443"/>
      <c r="BJ28" s="443"/>
      <c r="BK28" s="443"/>
      <c r="BL28" s="443"/>
      <c r="BM28" s="443" t="s">
        <v>100</v>
      </c>
      <c r="BN28" s="443"/>
      <c r="BO28" s="443"/>
      <c r="BP28" s="443"/>
      <c r="BQ28" s="443"/>
      <c r="BR28" s="443"/>
      <c r="BS28" s="443"/>
      <c r="BT28" s="443"/>
      <c r="BU28" s="443" t="s">
        <v>100</v>
      </c>
      <c r="BV28" s="443"/>
      <c r="BW28" s="443"/>
      <c r="BX28" s="443"/>
      <c r="BY28" s="443"/>
      <c r="BZ28" s="443"/>
      <c r="CA28" s="443"/>
      <c r="CB28" s="443"/>
    </row>
    <row r="29" spans="1:80" ht="29.25" customHeight="1">
      <c r="A29" s="443" t="s">
        <v>101</v>
      </c>
      <c r="B29" s="443"/>
      <c r="C29" s="443"/>
      <c r="D29" s="443"/>
      <c r="E29" s="443"/>
      <c r="F29" s="443"/>
      <c r="G29" s="443"/>
      <c r="H29" s="443"/>
      <c r="I29" s="443" t="s">
        <v>101</v>
      </c>
      <c r="J29" s="443"/>
      <c r="K29" s="443"/>
      <c r="L29" s="443"/>
      <c r="M29" s="443"/>
      <c r="N29" s="443"/>
      <c r="O29" s="443"/>
      <c r="P29" s="443"/>
      <c r="Q29" s="443" t="s">
        <v>101</v>
      </c>
      <c r="R29" s="443"/>
      <c r="S29" s="443"/>
      <c r="T29" s="443"/>
      <c r="U29" s="443"/>
      <c r="V29" s="443"/>
      <c r="W29" s="443"/>
      <c r="X29" s="443"/>
      <c r="Y29" s="443" t="s">
        <v>101</v>
      </c>
      <c r="Z29" s="443"/>
      <c r="AA29" s="443"/>
      <c r="AB29" s="443"/>
      <c r="AC29" s="443"/>
      <c r="AD29" s="443"/>
      <c r="AE29" s="443"/>
      <c r="AF29" s="443"/>
      <c r="AG29" s="443" t="s">
        <v>101</v>
      </c>
      <c r="AH29" s="443"/>
      <c r="AI29" s="443"/>
      <c r="AJ29" s="443"/>
      <c r="AK29" s="443"/>
      <c r="AL29" s="443"/>
      <c r="AM29" s="443"/>
      <c r="AN29" s="443"/>
      <c r="AO29" s="443" t="s">
        <v>101</v>
      </c>
      <c r="AP29" s="443"/>
      <c r="AQ29" s="443"/>
      <c r="AR29" s="443"/>
      <c r="AS29" s="443"/>
      <c r="AT29" s="443"/>
      <c r="AU29" s="443"/>
      <c r="AV29" s="443"/>
      <c r="AW29" s="443" t="s">
        <v>101</v>
      </c>
      <c r="AX29" s="443"/>
      <c r="AY29" s="443"/>
      <c r="AZ29" s="443"/>
      <c r="BA29" s="443"/>
      <c r="BB29" s="443"/>
      <c r="BC29" s="443"/>
      <c r="BD29" s="443"/>
      <c r="BE29" s="443" t="s">
        <v>101</v>
      </c>
      <c r="BF29" s="443"/>
      <c r="BG29" s="443"/>
      <c r="BH29" s="443"/>
      <c r="BI29" s="443"/>
      <c r="BJ29" s="443"/>
      <c r="BK29" s="443"/>
      <c r="BL29" s="443"/>
      <c r="BM29" s="443" t="s">
        <v>101</v>
      </c>
      <c r="BN29" s="443"/>
      <c r="BO29" s="443"/>
      <c r="BP29" s="443"/>
      <c r="BQ29" s="443"/>
      <c r="BR29" s="443"/>
      <c r="BS29" s="443"/>
      <c r="BT29" s="443"/>
      <c r="BU29" s="443" t="s">
        <v>101</v>
      </c>
      <c r="BV29" s="443"/>
      <c r="BW29" s="443"/>
      <c r="BX29" s="443"/>
      <c r="BY29" s="443"/>
      <c r="BZ29" s="443"/>
      <c r="CA29" s="443"/>
      <c r="CB29" s="443"/>
    </row>
    <row r="30" spans="1:80" ht="29.25" customHeight="1">
      <c r="A30" s="443" t="s">
        <v>102</v>
      </c>
      <c r="B30" s="443"/>
      <c r="C30" s="443"/>
      <c r="D30" s="443"/>
      <c r="E30" s="443"/>
      <c r="F30" s="443"/>
      <c r="G30" s="443"/>
      <c r="H30" s="443"/>
      <c r="I30" s="443" t="s">
        <v>102</v>
      </c>
      <c r="J30" s="443"/>
      <c r="K30" s="443"/>
      <c r="L30" s="443"/>
      <c r="M30" s="443"/>
      <c r="N30" s="443"/>
      <c r="O30" s="443"/>
      <c r="P30" s="443"/>
      <c r="Q30" s="443" t="s">
        <v>102</v>
      </c>
      <c r="R30" s="443"/>
      <c r="S30" s="443"/>
      <c r="T30" s="443"/>
      <c r="U30" s="443"/>
      <c r="V30" s="443"/>
      <c r="W30" s="443"/>
      <c r="X30" s="443"/>
      <c r="Y30" s="443" t="s">
        <v>102</v>
      </c>
      <c r="Z30" s="443"/>
      <c r="AA30" s="443"/>
      <c r="AB30" s="443"/>
      <c r="AC30" s="443"/>
      <c r="AD30" s="443"/>
      <c r="AE30" s="443"/>
      <c r="AF30" s="443"/>
      <c r="AG30" s="443" t="s">
        <v>102</v>
      </c>
      <c r="AH30" s="443"/>
      <c r="AI30" s="443"/>
      <c r="AJ30" s="443"/>
      <c r="AK30" s="443"/>
      <c r="AL30" s="443"/>
      <c r="AM30" s="443"/>
      <c r="AN30" s="443"/>
      <c r="AO30" s="443" t="s">
        <v>102</v>
      </c>
      <c r="AP30" s="443"/>
      <c r="AQ30" s="443"/>
      <c r="AR30" s="443"/>
      <c r="AS30" s="443"/>
      <c r="AT30" s="443"/>
      <c r="AU30" s="443"/>
      <c r="AV30" s="443"/>
      <c r="AW30" s="443" t="s">
        <v>102</v>
      </c>
      <c r="AX30" s="443"/>
      <c r="AY30" s="443"/>
      <c r="AZ30" s="443"/>
      <c r="BA30" s="443"/>
      <c r="BB30" s="443"/>
      <c r="BC30" s="443"/>
      <c r="BD30" s="443"/>
      <c r="BE30" s="443" t="s">
        <v>102</v>
      </c>
      <c r="BF30" s="443"/>
      <c r="BG30" s="443"/>
      <c r="BH30" s="443"/>
      <c r="BI30" s="443"/>
      <c r="BJ30" s="443"/>
      <c r="BK30" s="443"/>
      <c r="BL30" s="443"/>
      <c r="BM30" s="443" t="s">
        <v>102</v>
      </c>
      <c r="BN30" s="443"/>
      <c r="BO30" s="443"/>
      <c r="BP30" s="443"/>
      <c r="BQ30" s="443"/>
      <c r="BR30" s="443"/>
      <c r="BS30" s="443"/>
      <c r="BT30" s="443"/>
      <c r="BU30" s="443" t="s">
        <v>102</v>
      </c>
      <c r="BV30" s="443"/>
      <c r="BW30" s="443"/>
      <c r="BX30" s="443"/>
      <c r="BY30" s="443"/>
      <c r="BZ30" s="443"/>
      <c r="CA30" s="443"/>
      <c r="CB30" s="443"/>
    </row>
  </sheetData>
  <mergeCells count="312">
    <mergeCell ref="A29:H29"/>
    <mergeCell ref="A30:H30"/>
    <mergeCell ref="A14:A21"/>
    <mergeCell ref="B14:C14"/>
    <mergeCell ref="D14:H14"/>
    <mergeCell ref="A1:G1"/>
    <mergeCell ref="B16:H16"/>
    <mergeCell ref="C17:H17"/>
    <mergeCell ref="C18:H18"/>
    <mergeCell ref="C19:D19"/>
    <mergeCell ref="E19:G19"/>
    <mergeCell ref="B10:C13"/>
    <mergeCell ref="D10:H10"/>
    <mergeCell ref="D11:H13"/>
    <mergeCell ref="A2:O2"/>
    <mergeCell ref="A3:A7"/>
    <mergeCell ref="A8:A9"/>
    <mergeCell ref="B4:H7"/>
    <mergeCell ref="B3:H3"/>
    <mergeCell ref="B8:H8"/>
    <mergeCell ref="B9:H9"/>
    <mergeCell ref="A27:C27"/>
    <mergeCell ref="A22:O22"/>
    <mergeCell ref="B15:H15"/>
    <mergeCell ref="A26:H26"/>
    <mergeCell ref="A28:H28"/>
    <mergeCell ref="C20:D20"/>
    <mergeCell ref="E20:G20"/>
    <mergeCell ref="C21:H21"/>
    <mergeCell ref="A23:H23"/>
    <mergeCell ref="A10:A13"/>
    <mergeCell ref="A24:H24"/>
    <mergeCell ref="A25:H25"/>
    <mergeCell ref="Q14:Q21"/>
    <mergeCell ref="R14:S14"/>
    <mergeCell ref="I23:P23"/>
    <mergeCell ref="I24:P24"/>
    <mergeCell ref="I25:P25"/>
    <mergeCell ref="I1:O1"/>
    <mergeCell ref="I3:I7"/>
    <mergeCell ref="J3:P3"/>
    <mergeCell ref="J4:P7"/>
    <mergeCell ref="I8:I9"/>
    <mergeCell ref="J8:P8"/>
    <mergeCell ref="J9:P9"/>
    <mergeCell ref="L11:P13"/>
    <mergeCell ref="I14:I21"/>
    <mergeCell ref="J14:K14"/>
    <mergeCell ref="L14:P14"/>
    <mergeCell ref="J15:P15"/>
    <mergeCell ref="J16:P16"/>
    <mergeCell ref="K17:P17"/>
    <mergeCell ref="K18:P18"/>
    <mergeCell ref="Q1:W1"/>
    <mergeCell ref="Q3:Q7"/>
    <mergeCell ref="R3:X3"/>
    <mergeCell ref="R4:X7"/>
    <mergeCell ref="Q8:Q9"/>
    <mergeCell ref="R8:X8"/>
    <mergeCell ref="R9:X9"/>
    <mergeCell ref="Q10:Q13"/>
    <mergeCell ref="R10:S13"/>
    <mergeCell ref="T10:X10"/>
    <mergeCell ref="T11:X13"/>
    <mergeCell ref="Y1:AE1"/>
    <mergeCell ref="Y3:Y7"/>
    <mergeCell ref="Z3:AF3"/>
    <mergeCell ref="Z4:AF7"/>
    <mergeCell ref="Y8:Y9"/>
    <mergeCell ref="Z8:AF8"/>
    <mergeCell ref="Z9:AF9"/>
    <mergeCell ref="Y10:Y13"/>
    <mergeCell ref="Z10:AA13"/>
    <mergeCell ref="AB10:AF10"/>
    <mergeCell ref="AB11:AF13"/>
    <mergeCell ref="Z16:AF16"/>
    <mergeCell ref="AA17:AF17"/>
    <mergeCell ref="AA18:AF18"/>
    <mergeCell ref="I26:P26"/>
    <mergeCell ref="I27:K27"/>
    <mergeCell ref="I10:I13"/>
    <mergeCell ref="J10:K13"/>
    <mergeCell ref="L10:P10"/>
    <mergeCell ref="Q30:X30"/>
    <mergeCell ref="Y14:Y21"/>
    <mergeCell ref="Z14:AA14"/>
    <mergeCell ref="Q23:X23"/>
    <mergeCell ref="Q24:X24"/>
    <mergeCell ref="Q25:X25"/>
    <mergeCell ref="Q26:X26"/>
    <mergeCell ref="Q27:S27"/>
    <mergeCell ref="K19:L19"/>
    <mergeCell ref="M19:O19"/>
    <mergeCell ref="K20:L20"/>
    <mergeCell ref="M20:O20"/>
    <mergeCell ref="K21:P21"/>
    <mergeCell ref="I28:P28"/>
    <mergeCell ref="I29:P29"/>
    <mergeCell ref="I30:P30"/>
    <mergeCell ref="Y27:AA27"/>
    <mergeCell ref="AA19:AB19"/>
    <mergeCell ref="AC19:AE19"/>
    <mergeCell ref="AA20:AB20"/>
    <mergeCell ref="AG30:AN30"/>
    <mergeCell ref="AI20:AJ20"/>
    <mergeCell ref="Q28:X28"/>
    <mergeCell ref="Q29:X29"/>
    <mergeCell ref="T14:X14"/>
    <mergeCell ref="R15:X15"/>
    <mergeCell ref="R16:X16"/>
    <mergeCell ref="S17:X17"/>
    <mergeCell ref="S18:X18"/>
    <mergeCell ref="Y28:AF28"/>
    <mergeCell ref="Y29:AF29"/>
    <mergeCell ref="S19:T19"/>
    <mergeCell ref="U19:W19"/>
    <mergeCell ref="S20:T20"/>
    <mergeCell ref="U20:W20"/>
    <mergeCell ref="S21:X21"/>
    <mergeCell ref="AC20:AE20"/>
    <mergeCell ref="AA21:AF21"/>
    <mergeCell ref="AB14:AF14"/>
    <mergeCell ref="Z15:AF15"/>
    <mergeCell ref="AQ21:AV21"/>
    <mergeCell ref="AR14:AV14"/>
    <mergeCell ref="AP15:AV15"/>
    <mergeCell ref="AP16:AV16"/>
    <mergeCell ref="AQ17:AV17"/>
    <mergeCell ref="AQ18:AV18"/>
    <mergeCell ref="Y30:AF30"/>
    <mergeCell ref="AG1:AM1"/>
    <mergeCell ref="AG3:AG7"/>
    <mergeCell ref="AH3:AN3"/>
    <mergeCell ref="AH4:AN7"/>
    <mergeCell ref="AG8:AG9"/>
    <mergeCell ref="AH8:AN8"/>
    <mergeCell ref="AH9:AN9"/>
    <mergeCell ref="AG10:AG13"/>
    <mergeCell ref="AH10:AI13"/>
    <mergeCell ref="AJ10:AN10"/>
    <mergeCell ref="AJ11:AN13"/>
    <mergeCell ref="AG14:AG21"/>
    <mergeCell ref="AH14:AI14"/>
    <mergeCell ref="Y23:AF23"/>
    <mergeCell ref="Y24:AF24"/>
    <mergeCell ref="Y25:AF25"/>
    <mergeCell ref="Y26:AF26"/>
    <mergeCell ref="AO1:AU1"/>
    <mergeCell ref="AO3:AO7"/>
    <mergeCell ref="AP3:AV3"/>
    <mergeCell ref="AP4:AV7"/>
    <mergeCell ref="AO8:AO9"/>
    <mergeCell ref="AP8:AV8"/>
    <mergeCell ref="AP9:AV9"/>
    <mergeCell ref="AO10:AO13"/>
    <mergeCell ref="AP10:AQ13"/>
    <mergeCell ref="AR10:AV10"/>
    <mergeCell ref="AR11:AV13"/>
    <mergeCell ref="AS19:AU19"/>
    <mergeCell ref="AQ20:AR20"/>
    <mergeCell ref="AW30:BD30"/>
    <mergeCell ref="AS20:AU20"/>
    <mergeCell ref="AG28:AN28"/>
    <mergeCell ref="AG29:AN29"/>
    <mergeCell ref="AJ14:AN14"/>
    <mergeCell ref="AH15:AN15"/>
    <mergeCell ref="AH16:AN16"/>
    <mergeCell ref="AI17:AN17"/>
    <mergeCell ref="AI18:AN18"/>
    <mergeCell ref="AO28:AV28"/>
    <mergeCell ref="AO29:AV29"/>
    <mergeCell ref="AO14:AO21"/>
    <mergeCell ref="AP14:AQ14"/>
    <mergeCell ref="AG23:AN23"/>
    <mergeCell ref="AG24:AN24"/>
    <mergeCell ref="AG25:AN25"/>
    <mergeCell ref="AG26:AN26"/>
    <mergeCell ref="AG27:AI27"/>
    <mergeCell ref="AI19:AJ19"/>
    <mergeCell ref="AK19:AM19"/>
    <mergeCell ref="AK20:AM20"/>
    <mergeCell ref="AI21:AN21"/>
    <mergeCell ref="BF15:BL15"/>
    <mergeCell ref="BF16:BL16"/>
    <mergeCell ref="BG17:BL17"/>
    <mergeCell ref="BG18:BL18"/>
    <mergeCell ref="AO30:AV30"/>
    <mergeCell ref="AW1:BC1"/>
    <mergeCell ref="AW3:AW7"/>
    <mergeCell ref="AX3:BD3"/>
    <mergeCell ref="AX4:BD7"/>
    <mergeCell ref="AW8:AW9"/>
    <mergeCell ref="AX8:BD8"/>
    <mergeCell ref="AX9:BD9"/>
    <mergeCell ref="AW10:AW13"/>
    <mergeCell ref="AX10:AY13"/>
    <mergeCell ref="AZ10:BD10"/>
    <mergeCell ref="AZ11:BD13"/>
    <mergeCell ref="AW14:AW21"/>
    <mergeCell ref="AX14:AY14"/>
    <mergeCell ref="AO23:AV23"/>
    <mergeCell ref="AO24:AV24"/>
    <mergeCell ref="AO25:AV25"/>
    <mergeCell ref="AO26:AV26"/>
    <mergeCell ref="AO27:AQ27"/>
    <mergeCell ref="AQ19:AR19"/>
    <mergeCell ref="BE1:BK1"/>
    <mergeCell ref="BE3:BE7"/>
    <mergeCell ref="BF3:BL3"/>
    <mergeCell ref="BF4:BL7"/>
    <mergeCell ref="BE8:BE9"/>
    <mergeCell ref="BF8:BL8"/>
    <mergeCell ref="BF9:BL9"/>
    <mergeCell ref="BE10:BE13"/>
    <mergeCell ref="BF10:BG13"/>
    <mergeCell ref="BH10:BL10"/>
    <mergeCell ref="BH11:BL13"/>
    <mergeCell ref="AW28:BD28"/>
    <mergeCell ref="AW29:BD29"/>
    <mergeCell ref="AZ14:BD14"/>
    <mergeCell ref="AX15:BD15"/>
    <mergeCell ref="AX16:BD16"/>
    <mergeCell ref="AY17:BD17"/>
    <mergeCell ref="AY18:BD18"/>
    <mergeCell ref="BE28:BL28"/>
    <mergeCell ref="BE29:BL29"/>
    <mergeCell ref="BE14:BE21"/>
    <mergeCell ref="BF14:BG14"/>
    <mergeCell ref="AW23:BD23"/>
    <mergeCell ref="AW24:BD24"/>
    <mergeCell ref="AW25:BD25"/>
    <mergeCell ref="AW26:BD26"/>
    <mergeCell ref="AW27:AY27"/>
    <mergeCell ref="AY19:AZ19"/>
    <mergeCell ref="BA19:BC19"/>
    <mergeCell ref="AY20:AZ20"/>
    <mergeCell ref="BA20:BC20"/>
    <mergeCell ref="AY21:BD21"/>
    <mergeCell ref="BI20:BK20"/>
    <mergeCell ref="BG21:BL21"/>
    <mergeCell ref="BH14:BL14"/>
    <mergeCell ref="BE30:BL30"/>
    <mergeCell ref="BM1:BS1"/>
    <mergeCell ref="BM3:BM7"/>
    <mergeCell ref="BN3:BT3"/>
    <mergeCell ref="BN4:BT7"/>
    <mergeCell ref="BM8:BM9"/>
    <mergeCell ref="BN8:BT8"/>
    <mergeCell ref="BN9:BT9"/>
    <mergeCell ref="BM10:BM13"/>
    <mergeCell ref="BN10:BO13"/>
    <mergeCell ref="BP10:BT10"/>
    <mergeCell ref="BP11:BT13"/>
    <mergeCell ref="BM14:BM21"/>
    <mergeCell ref="BN14:BO14"/>
    <mergeCell ref="BE23:BL23"/>
    <mergeCell ref="BE24:BL24"/>
    <mergeCell ref="BE25:BL25"/>
    <mergeCell ref="BE26:BL26"/>
    <mergeCell ref="BE27:BG27"/>
    <mergeCell ref="BG19:BH19"/>
    <mergeCell ref="BI19:BK19"/>
    <mergeCell ref="BG20:BH20"/>
    <mergeCell ref="BM26:BT26"/>
    <mergeCell ref="BM27:BO27"/>
    <mergeCell ref="BO19:BP19"/>
    <mergeCell ref="BQ19:BS19"/>
    <mergeCell ref="BO20:BP20"/>
    <mergeCell ref="BQ20:BS20"/>
    <mergeCell ref="BO21:BT21"/>
    <mergeCell ref="BP14:BT14"/>
    <mergeCell ref="BN15:BT15"/>
    <mergeCell ref="BN16:BT16"/>
    <mergeCell ref="BO17:BT17"/>
    <mergeCell ref="BO18:BT18"/>
    <mergeCell ref="BX14:CB14"/>
    <mergeCell ref="BV15:CB15"/>
    <mergeCell ref="BV16:CB16"/>
    <mergeCell ref="BW17:CB17"/>
    <mergeCell ref="BW18:CB18"/>
    <mergeCell ref="BM28:BT28"/>
    <mergeCell ref="BM29:BT29"/>
    <mergeCell ref="BM30:BT30"/>
    <mergeCell ref="BU1:CA1"/>
    <mergeCell ref="BU3:BU7"/>
    <mergeCell ref="BV3:CB3"/>
    <mergeCell ref="BV4:CB7"/>
    <mergeCell ref="BU8:BU9"/>
    <mergeCell ref="BV8:CB8"/>
    <mergeCell ref="BV9:CB9"/>
    <mergeCell ref="BU10:BU13"/>
    <mergeCell ref="BV10:BW13"/>
    <mergeCell ref="BX10:CB10"/>
    <mergeCell ref="BX11:CB13"/>
    <mergeCell ref="BU14:BU21"/>
    <mergeCell ref="BV14:BW14"/>
    <mergeCell ref="BM23:BT23"/>
    <mergeCell ref="BM24:BT24"/>
    <mergeCell ref="BM25:BT25"/>
    <mergeCell ref="BU28:CB28"/>
    <mergeCell ref="BU29:CB29"/>
    <mergeCell ref="BU30:CB30"/>
    <mergeCell ref="BU23:CB23"/>
    <mergeCell ref="BU24:CB24"/>
    <mergeCell ref="BU25:CB25"/>
    <mergeCell ref="BU26:CB26"/>
    <mergeCell ref="BU27:BW27"/>
    <mergeCell ref="BW19:BX19"/>
    <mergeCell ref="BY19:CA19"/>
    <mergeCell ref="BW20:BX20"/>
    <mergeCell ref="BY20:CA20"/>
    <mergeCell ref="BW21:CB21"/>
  </mergeCells>
  <phoneticPr fontId="40"/>
  <dataValidations disablePrompts="1" count="3">
    <dataValidation type="list" allowBlank="1" showInputMessage="1" showErrorMessage="1" sqref="B17:B18 B21 J17:J18 J21 R17:R18 R21 Z17:Z18 Z21 AH17:AH18 AH21 AP17:AP18 AP21 AX17:AX18 AX21 BF17:BF18 BF21 BN17:BN18 BN21 BV17:BV18 BV21">
      <formula1>"□,☑"</formula1>
    </dataValidation>
    <dataValidation type="list" allowBlank="1" showInputMessage="1" showErrorMessage="1" sqref="B10:C13 J10:K13 R10:S13 Z10:AA13 AH10:AI13 AP10:AQ13 AX10:AY13 BF10:BG13 BN10:BO13 BV10:BW13">
      <formula1>"１　継続,２　拡充して継続,３　今年度限り,４　未定"</formula1>
    </dataValidation>
    <dataValidation type="list" showInputMessage="1" showErrorMessage="1" sqref="B14:C14 J14:K14 AH14:AI14 R14:S14 Z14:AA14 AP14:AQ14 AX14:AY14 BF14:BG14 BN14:BO14 BV14:BW14">
      <formula1>"イ,ロ,ハ,イ・ロ・ハ（3年以内）,イ・ロ・ハ（該当なし）"</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8"/>
  <sheetViews>
    <sheetView view="pageBreakPreview" zoomScale="90" zoomScaleNormal="100" zoomScaleSheetLayoutView="90" workbookViewId="0">
      <selection activeCell="I23" sqref="I23:P24"/>
    </sheetView>
  </sheetViews>
  <sheetFormatPr defaultRowHeight="13.5"/>
  <cols>
    <col min="1" max="1" width="8.125" customWidth="1"/>
    <col min="2" max="2" width="11.75" customWidth="1"/>
    <col min="3" max="3" width="14.875" customWidth="1"/>
    <col min="4" max="4" width="10.625" customWidth="1"/>
    <col min="5" max="5" width="8.75" customWidth="1"/>
    <col min="6" max="6" width="9.25" customWidth="1"/>
    <col min="7" max="8" width="12.625" customWidth="1"/>
    <col min="9" max="9" width="8.125" style="40" customWidth="1"/>
    <col min="10" max="10" width="11.75" style="40" customWidth="1"/>
    <col min="11" max="11" width="14.875" style="40" customWidth="1"/>
    <col min="12" max="12" width="10.625" style="40" customWidth="1"/>
    <col min="13" max="13" width="8.75" style="40" customWidth="1"/>
    <col min="14" max="14" width="9.25" style="40" customWidth="1"/>
    <col min="15" max="16" width="12.625" style="40" customWidth="1"/>
    <col min="17" max="17" width="8.125" style="40" customWidth="1"/>
    <col min="18" max="18" width="11.75" style="40" customWidth="1"/>
    <col min="19" max="19" width="14.875" style="40" customWidth="1"/>
    <col min="20" max="20" width="10.625" style="40" customWidth="1"/>
    <col min="21" max="21" width="8.75" style="40" customWidth="1"/>
    <col min="22" max="22" width="9.25" style="40" customWidth="1"/>
    <col min="23" max="24" width="12.625" style="40" customWidth="1"/>
    <col min="25" max="25" width="8.125" style="40" customWidth="1"/>
    <col min="26" max="26" width="11.75" style="40" customWidth="1"/>
    <col min="27" max="27" width="14.875" style="40" customWidth="1"/>
    <col min="28" max="28" width="10.625" style="40" customWidth="1"/>
    <col min="29" max="29" width="8.75" style="40" customWidth="1"/>
    <col min="30" max="30" width="9.25" style="40" customWidth="1"/>
    <col min="31" max="32" width="12.625" style="40" customWidth="1"/>
    <col min="33" max="33" width="8.125" style="40" customWidth="1"/>
    <col min="34" max="34" width="11.75" style="40" customWidth="1"/>
    <col min="35" max="35" width="14.875" style="40" customWidth="1"/>
    <col min="36" max="36" width="10.625" style="40" customWidth="1"/>
    <col min="37" max="37" width="8.75" style="40" customWidth="1"/>
    <col min="38" max="38" width="9.25" style="40" customWidth="1"/>
    <col min="39" max="40" width="12.625" style="40" customWidth="1"/>
    <col min="41" max="41" width="8.125" style="40" customWidth="1"/>
    <col min="42" max="42" width="11.75" style="40" customWidth="1"/>
    <col min="43" max="43" width="14.875" style="40" customWidth="1"/>
    <col min="44" max="44" width="10.625" style="40" customWidth="1"/>
    <col min="45" max="45" width="8.75" style="40" customWidth="1"/>
    <col min="46" max="46" width="9.25" style="40" customWidth="1"/>
    <col min="47" max="48" width="12.625" style="40" customWidth="1"/>
    <col min="49" max="49" width="8.125" style="40" customWidth="1"/>
    <col min="50" max="50" width="11.75" style="40" customWidth="1"/>
    <col min="51" max="51" width="14.875" style="40" customWidth="1"/>
    <col min="52" max="52" width="10.625" style="40" customWidth="1"/>
    <col min="53" max="53" width="8.75" style="40" customWidth="1"/>
    <col min="54" max="54" width="9.25" style="40" customWidth="1"/>
    <col min="55" max="56" width="12.625" style="40" customWidth="1"/>
    <col min="57" max="57" width="8.125" style="40" customWidth="1"/>
    <col min="58" max="58" width="11.75" style="40" customWidth="1"/>
    <col min="59" max="59" width="14.875" style="40" customWidth="1"/>
    <col min="60" max="60" width="10.625" style="40" customWidth="1"/>
    <col min="61" max="61" width="8.75" style="40" customWidth="1"/>
    <col min="62" max="62" width="9.25" style="40" customWidth="1"/>
    <col min="63" max="64" width="12.625" style="40" customWidth="1"/>
    <col min="65" max="65" width="8.125" style="40" customWidth="1"/>
    <col min="66" max="66" width="11.75" style="40" customWidth="1"/>
    <col min="67" max="67" width="14.875" style="40" customWidth="1"/>
    <col min="68" max="68" width="10.625" style="40" customWidth="1"/>
    <col min="69" max="69" width="8.75" style="40" customWidth="1"/>
    <col min="70" max="70" width="9.25" style="40" customWidth="1"/>
    <col min="71" max="72" width="12.625" style="40" customWidth="1"/>
    <col min="73" max="73" width="8.125" style="40" customWidth="1"/>
    <col min="74" max="74" width="11.75" style="40" customWidth="1"/>
    <col min="75" max="75" width="14.875" style="40" customWidth="1"/>
    <col min="76" max="76" width="10.625" style="40" customWidth="1"/>
    <col min="77" max="77" width="8.75" style="40" customWidth="1"/>
    <col min="78" max="78" width="9.25" style="40" customWidth="1"/>
    <col min="79" max="80" width="12.625" style="40" customWidth="1"/>
  </cols>
  <sheetData>
    <row r="1" spans="1:80" s="40" customFormat="1">
      <c r="A1" s="566" t="str">
        <f>'（未使用）様式第２号２(2)アクションプラン'!A1</f>
        <v>団体の名称市町村里山再生アクションプラン事業</v>
      </c>
      <c r="B1" s="566"/>
      <c r="C1" s="566"/>
      <c r="D1" s="566"/>
      <c r="E1" s="566"/>
      <c r="F1" s="566"/>
      <c r="G1" s="566"/>
      <c r="H1" s="88">
        <v>1</v>
      </c>
      <c r="I1" s="566" t="str">
        <f>A1</f>
        <v>団体の名称市町村里山再生アクションプラン事業</v>
      </c>
      <c r="J1" s="566"/>
      <c r="K1" s="566"/>
      <c r="L1" s="566"/>
      <c r="M1" s="566"/>
      <c r="N1" s="566"/>
      <c r="O1" s="566"/>
      <c r="P1" s="88">
        <f>H1+1</f>
        <v>2</v>
      </c>
      <c r="Q1" s="566" t="str">
        <f>I1</f>
        <v>団体の名称市町村里山再生アクションプラン事業</v>
      </c>
      <c r="R1" s="566"/>
      <c r="S1" s="566"/>
      <c r="T1" s="566"/>
      <c r="U1" s="566"/>
      <c r="V1" s="566"/>
      <c r="W1" s="566"/>
      <c r="X1" s="88">
        <f>P1+1</f>
        <v>3</v>
      </c>
      <c r="Y1" s="566" t="str">
        <f>Q1</f>
        <v>団体の名称市町村里山再生アクションプラン事業</v>
      </c>
      <c r="Z1" s="566"/>
      <c r="AA1" s="566"/>
      <c r="AB1" s="566"/>
      <c r="AC1" s="566"/>
      <c r="AD1" s="566"/>
      <c r="AE1" s="566"/>
      <c r="AF1" s="88">
        <f>X1+1</f>
        <v>4</v>
      </c>
      <c r="AG1" s="566" t="str">
        <f>Y1</f>
        <v>団体の名称市町村里山再生アクションプラン事業</v>
      </c>
      <c r="AH1" s="566"/>
      <c r="AI1" s="566"/>
      <c r="AJ1" s="566"/>
      <c r="AK1" s="566"/>
      <c r="AL1" s="566"/>
      <c r="AM1" s="566"/>
      <c r="AN1" s="88">
        <f>AF1+1</f>
        <v>5</v>
      </c>
      <c r="AO1" s="566" t="str">
        <f>AG1</f>
        <v>団体の名称市町村里山再生アクションプラン事業</v>
      </c>
      <c r="AP1" s="566"/>
      <c r="AQ1" s="566"/>
      <c r="AR1" s="566"/>
      <c r="AS1" s="566"/>
      <c r="AT1" s="566"/>
      <c r="AU1" s="566"/>
      <c r="AV1" s="88">
        <f>AN1+1</f>
        <v>6</v>
      </c>
      <c r="AW1" s="566" t="str">
        <f>AO1</f>
        <v>団体の名称市町村里山再生アクションプラン事業</v>
      </c>
      <c r="AX1" s="566"/>
      <c r="AY1" s="566"/>
      <c r="AZ1" s="566"/>
      <c r="BA1" s="566"/>
      <c r="BB1" s="566"/>
      <c r="BC1" s="566"/>
      <c r="BD1" s="88">
        <f>AV1+1</f>
        <v>7</v>
      </c>
      <c r="BE1" s="566" t="str">
        <f>AW1</f>
        <v>団体の名称市町村里山再生アクションプラン事業</v>
      </c>
      <c r="BF1" s="566"/>
      <c r="BG1" s="566"/>
      <c r="BH1" s="566"/>
      <c r="BI1" s="566"/>
      <c r="BJ1" s="566"/>
      <c r="BK1" s="566"/>
      <c r="BL1" s="88">
        <f>BD1+1</f>
        <v>8</v>
      </c>
      <c r="BM1" s="566" t="str">
        <f>BE1</f>
        <v>団体の名称市町村里山再生アクションプラン事業</v>
      </c>
      <c r="BN1" s="566"/>
      <c r="BO1" s="566"/>
      <c r="BP1" s="566"/>
      <c r="BQ1" s="566"/>
      <c r="BR1" s="566"/>
      <c r="BS1" s="566"/>
      <c r="BT1" s="88">
        <f>BL1+1</f>
        <v>9</v>
      </c>
      <c r="BU1" s="566" t="str">
        <f>BM1</f>
        <v>団体の名称市町村里山再生アクションプラン事業</v>
      </c>
      <c r="BV1" s="566"/>
      <c r="BW1" s="566"/>
      <c r="BX1" s="566"/>
      <c r="BY1" s="566"/>
      <c r="BZ1" s="566"/>
      <c r="CA1" s="566"/>
      <c r="CB1" s="88">
        <f>BT1+1</f>
        <v>10</v>
      </c>
    </row>
    <row r="2" spans="1:80" ht="24" customHeight="1" thickBot="1">
      <c r="A2" s="521" t="s">
        <v>47</v>
      </c>
      <c r="B2" s="259"/>
      <c r="C2" s="259"/>
      <c r="D2" s="259"/>
      <c r="E2" s="259"/>
      <c r="F2" s="259"/>
      <c r="G2" s="259"/>
      <c r="H2" s="259"/>
      <c r="I2" s="259"/>
      <c r="J2" s="259"/>
      <c r="K2" s="259"/>
      <c r="L2" s="259"/>
      <c r="M2" s="259"/>
      <c r="N2" s="259"/>
      <c r="O2" s="259"/>
      <c r="P2"/>
      <c r="Q2"/>
      <c r="R2"/>
      <c r="S2"/>
      <c r="T2"/>
      <c r="U2"/>
      <c r="V2"/>
      <c r="W2"/>
      <c r="Y2"/>
      <c r="Z2"/>
      <c r="AA2"/>
      <c r="AB2"/>
      <c r="AC2"/>
      <c r="AD2"/>
      <c r="AE2"/>
      <c r="AW2"/>
      <c r="AX2"/>
      <c r="AY2"/>
      <c r="AZ2"/>
      <c r="BA2"/>
      <c r="BB2"/>
      <c r="BC2"/>
    </row>
    <row r="3" spans="1:80" ht="13.5" customHeight="1">
      <c r="A3" s="560" t="s">
        <v>122</v>
      </c>
      <c r="B3" s="550" t="s">
        <v>48</v>
      </c>
      <c r="C3" s="550" t="s">
        <v>49</v>
      </c>
      <c r="D3" s="550" t="s">
        <v>50</v>
      </c>
      <c r="E3" s="563" t="s">
        <v>121</v>
      </c>
      <c r="F3" s="548"/>
      <c r="G3" s="550" t="s">
        <v>7</v>
      </c>
      <c r="H3" s="553" t="s">
        <v>106</v>
      </c>
      <c r="I3" s="560" t="s">
        <v>122</v>
      </c>
      <c r="J3" s="550" t="s">
        <v>48</v>
      </c>
      <c r="K3" s="550" t="s">
        <v>49</v>
      </c>
      <c r="L3" s="550" t="s">
        <v>50</v>
      </c>
      <c r="M3" s="563" t="s">
        <v>121</v>
      </c>
      <c r="N3" s="548"/>
      <c r="O3" s="550" t="s">
        <v>7</v>
      </c>
      <c r="P3" s="553" t="s">
        <v>106</v>
      </c>
      <c r="Q3" s="560" t="s">
        <v>122</v>
      </c>
      <c r="R3" s="550" t="s">
        <v>48</v>
      </c>
      <c r="S3" s="550" t="s">
        <v>49</v>
      </c>
      <c r="T3" s="550" t="s">
        <v>50</v>
      </c>
      <c r="U3" s="563" t="s">
        <v>121</v>
      </c>
      <c r="V3" s="548"/>
      <c r="W3" s="550" t="s">
        <v>7</v>
      </c>
      <c r="X3" s="553" t="s">
        <v>106</v>
      </c>
      <c r="Y3" s="560" t="s">
        <v>122</v>
      </c>
      <c r="Z3" s="550" t="s">
        <v>48</v>
      </c>
      <c r="AA3" s="550" t="s">
        <v>49</v>
      </c>
      <c r="AB3" s="550" t="s">
        <v>50</v>
      </c>
      <c r="AC3" s="563" t="s">
        <v>121</v>
      </c>
      <c r="AD3" s="548"/>
      <c r="AE3" s="550" t="s">
        <v>7</v>
      </c>
      <c r="AF3" s="553" t="s">
        <v>106</v>
      </c>
      <c r="AG3" s="560" t="s">
        <v>122</v>
      </c>
      <c r="AH3" s="550" t="s">
        <v>48</v>
      </c>
      <c r="AI3" s="550" t="s">
        <v>49</v>
      </c>
      <c r="AJ3" s="550" t="s">
        <v>50</v>
      </c>
      <c r="AK3" s="563" t="s">
        <v>121</v>
      </c>
      <c r="AL3" s="548"/>
      <c r="AM3" s="550" t="s">
        <v>7</v>
      </c>
      <c r="AN3" s="553" t="s">
        <v>106</v>
      </c>
      <c r="AO3" s="560" t="s">
        <v>122</v>
      </c>
      <c r="AP3" s="550" t="s">
        <v>48</v>
      </c>
      <c r="AQ3" s="550" t="s">
        <v>49</v>
      </c>
      <c r="AR3" s="550" t="s">
        <v>50</v>
      </c>
      <c r="AS3" s="563" t="s">
        <v>121</v>
      </c>
      <c r="AT3" s="548"/>
      <c r="AU3" s="550" t="s">
        <v>7</v>
      </c>
      <c r="AV3" s="553" t="s">
        <v>106</v>
      </c>
      <c r="AW3" s="560" t="s">
        <v>122</v>
      </c>
      <c r="AX3" s="550" t="s">
        <v>48</v>
      </c>
      <c r="AY3" s="550" t="s">
        <v>49</v>
      </c>
      <c r="AZ3" s="550" t="s">
        <v>50</v>
      </c>
      <c r="BA3" s="563" t="s">
        <v>121</v>
      </c>
      <c r="BB3" s="548"/>
      <c r="BC3" s="550" t="s">
        <v>7</v>
      </c>
      <c r="BD3" s="553" t="s">
        <v>106</v>
      </c>
      <c r="BE3" s="560" t="s">
        <v>122</v>
      </c>
      <c r="BF3" s="550" t="s">
        <v>48</v>
      </c>
      <c r="BG3" s="550" t="s">
        <v>49</v>
      </c>
      <c r="BH3" s="550" t="s">
        <v>50</v>
      </c>
      <c r="BI3" s="563" t="s">
        <v>121</v>
      </c>
      <c r="BJ3" s="548"/>
      <c r="BK3" s="550" t="s">
        <v>7</v>
      </c>
      <c r="BL3" s="553" t="s">
        <v>106</v>
      </c>
      <c r="BM3" s="560" t="s">
        <v>122</v>
      </c>
      <c r="BN3" s="550" t="s">
        <v>48</v>
      </c>
      <c r="BO3" s="550" t="s">
        <v>49</v>
      </c>
      <c r="BP3" s="550" t="s">
        <v>50</v>
      </c>
      <c r="BQ3" s="563" t="s">
        <v>121</v>
      </c>
      <c r="BR3" s="548"/>
      <c r="BS3" s="550" t="s">
        <v>7</v>
      </c>
      <c r="BT3" s="553" t="s">
        <v>106</v>
      </c>
      <c r="BU3" s="560" t="s">
        <v>122</v>
      </c>
      <c r="BV3" s="550" t="s">
        <v>48</v>
      </c>
      <c r="BW3" s="550" t="s">
        <v>49</v>
      </c>
      <c r="BX3" s="550" t="s">
        <v>50</v>
      </c>
      <c r="BY3" s="563" t="s">
        <v>121</v>
      </c>
      <c r="BZ3" s="548"/>
      <c r="CA3" s="550" t="s">
        <v>7</v>
      </c>
      <c r="CB3" s="553" t="s">
        <v>106</v>
      </c>
    </row>
    <row r="4" spans="1:80" ht="13.5" customHeight="1">
      <c r="A4" s="561"/>
      <c r="B4" s="551"/>
      <c r="C4" s="551"/>
      <c r="D4" s="551"/>
      <c r="E4" s="564"/>
      <c r="F4" s="549"/>
      <c r="G4" s="551"/>
      <c r="H4" s="554"/>
      <c r="I4" s="561"/>
      <c r="J4" s="551"/>
      <c r="K4" s="551"/>
      <c r="L4" s="551"/>
      <c r="M4" s="564"/>
      <c r="N4" s="549"/>
      <c r="O4" s="551"/>
      <c r="P4" s="554"/>
      <c r="Q4" s="561"/>
      <c r="R4" s="551"/>
      <c r="S4" s="551"/>
      <c r="T4" s="551"/>
      <c r="U4" s="564"/>
      <c r="V4" s="549"/>
      <c r="W4" s="551"/>
      <c r="X4" s="554"/>
      <c r="Y4" s="561"/>
      <c r="Z4" s="551"/>
      <c r="AA4" s="551"/>
      <c r="AB4" s="551"/>
      <c r="AC4" s="564"/>
      <c r="AD4" s="549"/>
      <c r="AE4" s="551"/>
      <c r="AF4" s="554"/>
      <c r="AG4" s="561"/>
      <c r="AH4" s="551"/>
      <c r="AI4" s="551"/>
      <c r="AJ4" s="551"/>
      <c r="AK4" s="564"/>
      <c r="AL4" s="549"/>
      <c r="AM4" s="551"/>
      <c r="AN4" s="554"/>
      <c r="AO4" s="561"/>
      <c r="AP4" s="551"/>
      <c r="AQ4" s="551"/>
      <c r="AR4" s="551"/>
      <c r="AS4" s="564"/>
      <c r="AT4" s="549"/>
      <c r="AU4" s="551"/>
      <c r="AV4" s="554"/>
      <c r="AW4" s="561"/>
      <c r="AX4" s="551"/>
      <c r="AY4" s="551"/>
      <c r="AZ4" s="551"/>
      <c r="BA4" s="564"/>
      <c r="BB4" s="549"/>
      <c r="BC4" s="551"/>
      <c r="BD4" s="554"/>
      <c r="BE4" s="561"/>
      <c r="BF4" s="551"/>
      <c r="BG4" s="551"/>
      <c r="BH4" s="551"/>
      <c r="BI4" s="564"/>
      <c r="BJ4" s="549"/>
      <c r="BK4" s="551"/>
      <c r="BL4" s="554"/>
      <c r="BM4" s="561"/>
      <c r="BN4" s="551"/>
      <c r="BO4" s="551"/>
      <c r="BP4" s="551"/>
      <c r="BQ4" s="564"/>
      <c r="BR4" s="549"/>
      <c r="BS4" s="551"/>
      <c r="BT4" s="554"/>
      <c r="BU4" s="561"/>
      <c r="BV4" s="551"/>
      <c r="BW4" s="551"/>
      <c r="BX4" s="551"/>
      <c r="BY4" s="564"/>
      <c r="BZ4" s="549"/>
      <c r="CA4" s="551"/>
      <c r="CB4" s="554"/>
    </row>
    <row r="5" spans="1:80" ht="33.75" customHeight="1" thickBot="1">
      <c r="A5" s="562"/>
      <c r="B5" s="552"/>
      <c r="C5" s="552"/>
      <c r="D5" s="552"/>
      <c r="E5" s="565"/>
      <c r="F5" s="29" t="s">
        <v>51</v>
      </c>
      <c r="G5" s="552"/>
      <c r="H5" s="555"/>
      <c r="I5" s="562"/>
      <c r="J5" s="552"/>
      <c r="K5" s="552"/>
      <c r="L5" s="552"/>
      <c r="M5" s="565"/>
      <c r="N5" s="29" t="s">
        <v>51</v>
      </c>
      <c r="O5" s="552"/>
      <c r="P5" s="555"/>
      <c r="Q5" s="562"/>
      <c r="R5" s="552"/>
      <c r="S5" s="552"/>
      <c r="T5" s="552"/>
      <c r="U5" s="565"/>
      <c r="V5" s="29" t="s">
        <v>51</v>
      </c>
      <c r="W5" s="552"/>
      <c r="X5" s="555"/>
      <c r="Y5" s="562"/>
      <c r="Z5" s="552"/>
      <c r="AA5" s="552"/>
      <c r="AB5" s="552"/>
      <c r="AC5" s="565"/>
      <c r="AD5" s="29" t="s">
        <v>51</v>
      </c>
      <c r="AE5" s="552"/>
      <c r="AF5" s="555"/>
      <c r="AG5" s="562"/>
      <c r="AH5" s="552"/>
      <c r="AI5" s="552"/>
      <c r="AJ5" s="552"/>
      <c r="AK5" s="565"/>
      <c r="AL5" s="29" t="s">
        <v>51</v>
      </c>
      <c r="AM5" s="552"/>
      <c r="AN5" s="555"/>
      <c r="AO5" s="562"/>
      <c r="AP5" s="552"/>
      <c r="AQ5" s="552"/>
      <c r="AR5" s="552"/>
      <c r="AS5" s="565"/>
      <c r="AT5" s="29" t="s">
        <v>51</v>
      </c>
      <c r="AU5" s="552"/>
      <c r="AV5" s="555"/>
      <c r="AW5" s="562"/>
      <c r="AX5" s="552"/>
      <c r="AY5" s="552"/>
      <c r="AZ5" s="552"/>
      <c r="BA5" s="565"/>
      <c r="BB5" s="29" t="s">
        <v>51</v>
      </c>
      <c r="BC5" s="552"/>
      <c r="BD5" s="555"/>
      <c r="BE5" s="562"/>
      <c r="BF5" s="552"/>
      <c r="BG5" s="552"/>
      <c r="BH5" s="552"/>
      <c r="BI5" s="565"/>
      <c r="BJ5" s="29" t="s">
        <v>51</v>
      </c>
      <c r="BK5" s="552"/>
      <c r="BL5" s="555"/>
      <c r="BM5" s="562"/>
      <c r="BN5" s="552"/>
      <c r="BO5" s="552"/>
      <c r="BP5" s="552"/>
      <c r="BQ5" s="565"/>
      <c r="BR5" s="29" t="s">
        <v>51</v>
      </c>
      <c r="BS5" s="552"/>
      <c r="BT5" s="555"/>
      <c r="BU5" s="562"/>
      <c r="BV5" s="552"/>
      <c r="BW5" s="552"/>
      <c r="BX5" s="552"/>
      <c r="BY5" s="565"/>
      <c r="BZ5" s="29" t="s">
        <v>51</v>
      </c>
      <c r="CA5" s="552"/>
      <c r="CB5" s="555"/>
    </row>
    <row r="6" spans="1:80" ht="52.5" customHeight="1">
      <c r="A6" s="556"/>
      <c r="B6" s="557"/>
      <c r="C6" s="558" t="s">
        <v>52</v>
      </c>
      <c r="D6" s="558" t="s">
        <v>53</v>
      </c>
      <c r="E6" s="559">
        <v>1</v>
      </c>
      <c r="F6" s="559">
        <v>1</v>
      </c>
      <c r="G6" s="540">
        <f ca="1">ROUNDDOWN('（未使用）様式第２号２(4)アクションプラン'!D21/1000,0)</f>
        <v>0</v>
      </c>
      <c r="H6" s="534">
        <f ca="1">ROUNDDOWN('（未使用）様式第２号２(4)アクションプラン'!D17/1000,0)</f>
        <v>0</v>
      </c>
      <c r="I6" s="536"/>
      <c r="J6" s="537"/>
      <c r="K6" s="538" t="s">
        <v>52</v>
      </c>
      <c r="L6" s="538" t="s">
        <v>53</v>
      </c>
      <c r="M6" s="539" t="s">
        <v>54</v>
      </c>
      <c r="N6" s="539" t="s">
        <v>54</v>
      </c>
      <c r="O6" s="540">
        <f ca="1">ROUNDDOWN('（未使用）様式第２号２(4)アクションプラン'!L21/1000,0)</f>
        <v>0</v>
      </c>
      <c r="P6" s="534">
        <f ca="1">ROUNDDOWN('（未使用）様式第２号２(4)アクションプラン'!L17/1000,0)</f>
        <v>0</v>
      </c>
      <c r="Q6" s="536"/>
      <c r="R6" s="537"/>
      <c r="S6" s="538" t="s">
        <v>52</v>
      </c>
      <c r="T6" s="538" t="s">
        <v>53</v>
      </c>
      <c r="U6" s="539" t="s">
        <v>54</v>
      </c>
      <c r="V6" s="539" t="s">
        <v>54</v>
      </c>
      <c r="W6" s="540">
        <f ca="1">ROUNDDOWN('（未使用）様式第２号２(4)アクションプラン'!T21/1000,0)</f>
        <v>0</v>
      </c>
      <c r="X6" s="534">
        <f ca="1">ROUNDDOWN('（未使用）様式第２号２(4)アクションプラン'!T17/1000,0)</f>
        <v>0</v>
      </c>
      <c r="Y6" s="536"/>
      <c r="Z6" s="537"/>
      <c r="AA6" s="538" t="s">
        <v>52</v>
      </c>
      <c r="AB6" s="538" t="s">
        <v>53</v>
      </c>
      <c r="AC6" s="539" t="s">
        <v>54</v>
      </c>
      <c r="AD6" s="539" t="s">
        <v>54</v>
      </c>
      <c r="AE6" s="540">
        <f ca="1">ROUNDDOWN('（未使用）様式第２号２(4)アクションプラン'!AB21/1000,0)</f>
        <v>0</v>
      </c>
      <c r="AF6" s="534">
        <f ca="1">ROUNDDOWN('（未使用）様式第２号２(4)アクションプラン'!AB17/1000,0)</f>
        <v>0</v>
      </c>
      <c r="AG6" s="536"/>
      <c r="AH6" s="537"/>
      <c r="AI6" s="538" t="s">
        <v>52</v>
      </c>
      <c r="AJ6" s="538" t="s">
        <v>53</v>
      </c>
      <c r="AK6" s="539" t="s">
        <v>54</v>
      </c>
      <c r="AL6" s="539" t="s">
        <v>54</v>
      </c>
      <c r="AM6" s="540">
        <f ca="1">ROUNDDOWN('（未使用）様式第２号２(4)アクションプラン'!AJ21/1000,0)</f>
        <v>0</v>
      </c>
      <c r="AN6" s="534">
        <f ca="1">ROUNDDOWN('（未使用）様式第２号２(4)アクションプラン'!AJ17/1000,0)</f>
        <v>0</v>
      </c>
      <c r="AO6" s="536"/>
      <c r="AP6" s="537"/>
      <c r="AQ6" s="538" t="s">
        <v>52</v>
      </c>
      <c r="AR6" s="538" t="s">
        <v>53</v>
      </c>
      <c r="AS6" s="539" t="s">
        <v>54</v>
      </c>
      <c r="AT6" s="539" t="s">
        <v>54</v>
      </c>
      <c r="AU6" s="540">
        <f ca="1">ROUNDDOWN('（未使用）様式第２号２(4)アクションプラン'!AR21/1000,0)</f>
        <v>0</v>
      </c>
      <c r="AV6" s="534">
        <f ca="1">ROUNDDOWN('（未使用）様式第２号２(4)アクションプラン'!AR17/1000,0)</f>
        <v>0</v>
      </c>
      <c r="AW6" s="536"/>
      <c r="AX6" s="537"/>
      <c r="AY6" s="538" t="s">
        <v>52</v>
      </c>
      <c r="AZ6" s="538" t="s">
        <v>53</v>
      </c>
      <c r="BA6" s="539" t="s">
        <v>54</v>
      </c>
      <c r="BB6" s="539" t="s">
        <v>54</v>
      </c>
      <c r="BC6" s="540">
        <f ca="1">ROUNDDOWN('（未使用）様式第２号２(4)アクションプラン'!AZ21/1000,0)</f>
        <v>0</v>
      </c>
      <c r="BD6" s="534">
        <f ca="1">ROUNDDOWN('（未使用）様式第２号２(4)アクションプラン'!AZ17/1000,0)</f>
        <v>0</v>
      </c>
      <c r="BE6" s="536"/>
      <c r="BF6" s="537"/>
      <c r="BG6" s="538" t="s">
        <v>52</v>
      </c>
      <c r="BH6" s="538" t="s">
        <v>53</v>
      </c>
      <c r="BI6" s="539" t="s">
        <v>54</v>
      </c>
      <c r="BJ6" s="539" t="s">
        <v>54</v>
      </c>
      <c r="BK6" s="540">
        <f ca="1">ROUNDDOWN('（未使用）様式第２号２(4)アクションプラン'!BH21/1000,0)</f>
        <v>0</v>
      </c>
      <c r="BL6" s="534">
        <f ca="1">ROUNDDOWN('（未使用）様式第２号２(4)アクションプラン'!BH17/1000,0)</f>
        <v>0</v>
      </c>
      <c r="BM6" s="536"/>
      <c r="BN6" s="537"/>
      <c r="BO6" s="538" t="s">
        <v>52</v>
      </c>
      <c r="BP6" s="538" t="s">
        <v>53</v>
      </c>
      <c r="BQ6" s="539" t="s">
        <v>54</v>
      </c>
      <c r="BR6" s="539" t="s">
        <v>54</v>
      </c>
      <c r="BS6" s="540">
        <f ca="1">ROUNDDOWN('（未使用）様式第２号２(4)アクションプラン'!BP21/1000,0)</f>
        <v>0</v>
      </c>
      <c r="BT6" s="534">
        <f ca="1">ROUNDDOWN('（未使用）様式第２号２(4)アクションプラン'!BP17/1000,0)</f>
        <v>0</v>
      </c>
      <c r="BU6" s="536"/>
      <c r="BV6" s="537"/>
      <c r="BW6" s="538" t="s">
        <v>52</v>
      </c>
      <c r="BX6" s="538" t="s">
        <v>53</v>
      </c>
      <c r="BY6" s="539" t="s">
        <v>54</v>
      </c>
      <c r="BZ6" s="539" t="s">
        <v>54</v>
      </c>
      <c r="CA6" s="540">
        <f ca="1">ROUNDDOWN('（未使用）様式第２号２(4)アクションプラン'!BX21/1000,0)</f>
        <v>0</v>
      </c>
      <c r="CB6" s="534">
        <f ca="1">ROUNDDOWN('（未使用）様式第２号２(4)アクションプラン'!BX17/1000,0)</f>
        <v>0</v>
      </c>
    </row>
    <row r="7" spans="1:80" ht="52.5" customHeight="1">
      <c r="A7" s="556"/>
      <c r="B7" s="557"/>
      <c r="C7" s="558"/>
      <c r="D7" s="558"/>
      <c r="E7" s="559"/>
      <c r="F7" s="559"/>
      <c r="G7" s="540"/>
      <c r="H7" s="534"/>
      <c r="I7" s="536"/>
      <c r="J7" s="537"/>
      <c r="K7" s="538"/>
      <c r="L7" s="538"/>
      <c r="M7" s="539"/>
      <c r="N7" s="539"/>
      <c r="O7" s="540"/>
      <c r="P7" s="534"/>
      <c r="Q7" s="536"/>
      <c r="R7" s="537"/>
      <c r="S7" s="538"/>
      <c r="T7" s="538"/>
      <c r="U7" s="539"/>
      <c r="V7" s="539"/>
      <c r="W7" s="540"/>
      <c r="X7" s="534"/>
      <c r="Y7" s="536"/>
      <c r="Z7" s="537"/>
      <c r="AA7" s="538"/>
      <c r="AB7" s="538"/>
      <c r="AC7" s="539"/>
      <c r="AD7" s="539"/>
      <c r="AE7" s="540"/>
      <c r="AF7" s="534"/>
      <c r="AG7" s="536"/>
      <c r="AH7" s="537"/>
      <c r="AI7" s="538"/>
      <c r="AJ7" s="538"/>
      <c r="AK7" s="539"/>
      <c r="AL7" s="539"/>
      <c r="AM7" s="540"/>
      <c r="AN7" s="534"/>
      <c r="AO7" s="536"/>
      <c r="AP7" s="537"/>
      <c r="AQ7" s="538"/>
      <c r="AR7" s="538"/>
      <c r="AS7" s="539"/>
      <c r="AT7" s="539"/>
      <c r="AU7" s="540"/>
      <c r="AV7" s="534"/>
      <c r="AW7" s="536"/>
      <c r="AX7" s="537"/>
      <c r="AY7" s="538"/>
      <c r="AZ7" s="538"/>
      <c r="BA7" s="539"/>
      <c r="BB7" s="539"/>
      <c r="BC7" s="540"/>
      <c r="BD7" s="534"/>
      <c r="BE7" s="536"/>
      <c r="BF7" s="537"/>
      <c r="BG7" s="538"/>
      <c r="BH7" s="538"/>
      <c r="BI7" s="539"/>
      <c r="BJ7" s="539"/>
      <c r="BK7" s="540"/>
      <c r="BL7" s="534"/>
      <c r="BM7" s="536"/>
      <c r="BN7" s="537"/>
      <c r="BO7" s="538"/>
      <c r="BP7" s="538"/>
      <c r="BQ7" s="539"/>
      <c r="BR7" s="539"/>
      <c r="BS7" s="540"/>
      <c r="BT7" s="534"/>
      <c r="BU7" s="536"/>
      <c r="BV7" s="537"/>
      <c r="BW7" s="538"/>
      <c r="BX7" s="538"/>
      <c r="BY7" s="539"/>
      <c r="BZ7" s="539"/>
      <c r="CA7" s="540"/>
      <c r="CB7" s="534"/>
    </row>
    <row r="8" spans="1:80" ht="52.5" customHeight="1">
      <c r="A8" s="542"/>
      <c r="B8" s="544"/>
      <c r="C8" s="546" t="s">
        <v>55</v>
      </c>
      <c r="D8" s="546" t="s">
        <v>56</v>
      </c>
      <c r="E8" s="532">
        <v>1</v>
      </c>
      <c r="F8" s="532">
        <v>1</v>
      </c>
      <c r="G8" s="540"/>
      <c r="H8" s="534"/>
      <c r="I8" s="528"/>
      <c r="J8" s="530"/>
      <c r="K8" s="522" t="s">
        <v>55</v>
      </c>
      <c r="L8" s="522" t="s">
        <v>56</v>
      </c>
      <c r="M8" s="524" t="s">
        <v>54</v>
      </c>
      <c r="N8" s="524"/>
      <c r="O8" s="540"/>
      <c r="P8" s="534"/>
      <c r="Q8" s="528"/>
      <c r="R8" s="530"/>
      <c r="S8" s="522" t="s">
        <v>55</v>
      </c>
      <c r="T8" s="522" t="s">
        <v>56</v>
      </c>
      <c r="U8" s="524" t="s">
        <v>54</v>
      </c>
      <c r="V8" s="524" t="s">
        <v>54</v>
      </c>
      <c r="W8" s="540"/>
      <c r="X8" s="534"/>
      <c r="Y8" s="528"/>
      <c r="Z8" s="530"/>
      <c r="AA8" s="522" t="s">
        <v>55</v>
      </c>
      <c r="AB8" s="522" t="s">
        <v>56</v>
      </c>
      <c r="AC8" s="524" t="s">
        <v>54</v>
      </c>
      <c r="AD8" s="524" t="s">
        <v>54</v>
      </c>
      <c r="AE8" s="540"/>
      <c r="AF8" s="534"/>
      <c r="AG8" s="528"/>
      <c r="AH8" s="530"/>
      <c r="AI8" s="522" t="s">
        <v>55</v>
      </c>
      <c r="AJ8" s="522" t="s">
        <v>56</v>
      </c>
      <c r="AK8" s="524" t="s">
        <v>54</v>
      </c>
      <c r="AL8" s="524" t="s">
        <v>54</v>
      </c>
      <c r="AM8" s="540"/>
      <c r="AN8" s="534"/>
      <c r="AO8" s="528"/>
      <c r="AP8" s="530"/>
      <c r="AQ8" s="522" t="s">
        <v>55</v>
      </c>
      <c r="AR8" s="522" t="s">
        <v>56</v>
      </c>
      <c r="AS8" s="524" t="s">
        <v>54</v>
      </c>
      <c r="AT8" s="524" t="s">
        <v>54</v>
      </c>
      <c r="AU8" s="540"/>
      <c r="AV8" s="534"/>
      <c r="AW8" s="528"/>
      <c r="AX8" s="530"/>
      <c r="AY8" s="522" t="s">
        <v>55</v>
      </c>
      <c r="AZ8" s="522" t="s">
        <v>56</v>
      </c>
      <c r="BA8" s="524" t="s">
        <v>54</v>
      </c>
      <c r="BB8" s="524"/>
      <c r="BC8" s="540"/>
      <c r="BD8" s="534"/>
      <c r="BE8" s="528"/>
      <c r="BF8" s="530"/>
      <c r="BG8" s="522" t="s">
        <v>55</v>
      </c>
      <c r="BH8" s="522" t="s">
        <v>56</v>
      </c>
      <c r="BI8" s="524" t="s">
        <v>54</v>
      </c>
      <c r="BJ8" s="524" t="s">
        <v>54</v>
      </c>
      <c r="BK8" s="540"/>
      <c r="BL8" s="534"/>
      <c r="BM8" s="528"/>
      <c r="BN8" s="530"/>
      <c r="BO8" s="522" t="s">
        <v>55</v>
      </c>
      <c r="BP8" s="522" t="s">
        <v>56</v>
      </c>
      <c r="BQ8" s="524" t="s">
        <v>54</v>
      </c>
      <c r="BR8" s="524" t="s">
        <v>54</v>
      </c>
      <c r="BS8" s="540"/>
      <c r="BT8" s="534"/>
      <c r="BU8" s="528"/>
      <c r="BV8" s="530"/>
      <c r="BW8" s="522" t="s">
        <v>55</v>
      </c>
      <c r="BX8" s="522" t="s">
        <v>56</v>
      </c>
      <c r="BY8" s="524" t="s">
        <v>54</v>
      </c>
      <c r="BZ8" s="524" t="s">
        <v>54</v>
      </c>
      <c r="CA8" s="540"/>
      <c r="CB8" s="534"/>
    </row>
    <row r="9" spans="1:80" ht="52.5" customHeight="1">
      <c r="A9" s="543"/>
      <c r="B9" s="545"/>
      <c r="C9" s="547"/>
      <c r="D9" s="547"/>
      <c r="E9" s="533"/>
      <c r="F9" s="533"/>
      <c r="G9" s="540"/>
      <c r="H9" s="534"/>
      <c r="I9" s="529"/>
      <c r="J9" s="531"/>
      <c r="K9" s="523"/>
      <c r="L9" s="523"/>
      <c r="M9" s="525"/>
      <c r="N9" s="525"/>
      <c r="O9" s="540"/>
      <c r="P9" s="534"/>
      <c r="Q9" s="529"/>
      <c r="R9" s="531"/>
      <c r="S9" s="523"/>
      <c r="T9" s="523"/>
      <c r="U9" s="525"/>
      <c r="V9" s="525"/>
      <c r="W9" s="540"/>
      <c r="X9" s="534"/>
      <c r="Y9" s="529"/>
      <c r="Z9" s="531"/>
      <c r="AA9" s="523"/>
      <c r="AB9" s="523"/>
      <c r="AC9" s="525"/>
      <c r="AD9" s="525"/>
      <c r="AE9" s="540"/>
      <c r="AF9" s="534"/>
      <c r="AG9" s="529"/>
      <c r="AH9" s="531"/>
      <c r="AI9" s="523"/>
      <c r="AJ9" s="523"/>
      <c r="AK9" s="525"/>
      <c r="AL9" s="525"/>
      <c r="AM9" s="540"/>
      <c r="AN9" s="534"/>
      <c r="AO9" s="529"/>
      <c r="AP9" s="531"/>
      <c r="AQ9" s="523"/>
      <c r="AR9" s="523"/>
      <c r="AS9" s="525"/>
      <c r="AT9" s="525"/>
      <c r="AU9" s="540"/>
      <c r="AV9" s="534"/>
      <c r="AW9" s="529"/>
      <c r="AX9" s="531"/>
      <c r="AY9" s="523"/>
      <c r="AZ9" s="523"/>
      <c r="BA9" s="525"/>
      <c r="BB9" s="525"/>
      <c r="BC9" s="540"/>
      <c r="BD9" s="534"/>
      <c r="BE9" s="529"/>
      <c r="BF9" s="531"/>
      <c r="BG9" s="523"/>
      <c r="BH9" s="523"/>
      <c r="BI9" s="525"/>
      <c r="BJ9" s="525"/>
      <c r="BK9" s="540"/>
      <c r="BL9" s="534"/>
      <c r="BM9" s="529"/>
      <c r="BN9" s="531"/>
      <c r="BO9" s="523"/>
      <c r="BP9" s="523"/>
      <c r="BQ9" s="525"/>
      <c r="BR9" s="525"/>
      <c r="BS9" s="540"/>
      <c r="BT9" s="534"/>
      <c r="BU9" s="529"/>
      <c r="BV9" s="531"/>
      <c r="BW9" s="523"/>
      <c r="BX9" s="523"/>
      <c r="BY9" s="525"/>
      <c r="BZ9" s="525"/>
      <c r="CA9" s="540"/>
      <c r="CB9" s="534"/>
    </row>
    <row r="10" spans="1:80" ht="139.35" customHeight="1" thickBot="1">
      <c r="A10" s="198"/>
      <c r="B10" s="199"/>
      <c r="C10" s="200"/>
      <c r="D10" s="199"/>
      <c r="E10" s="201" t="s">
        <v>164</v>
      </c>
      <c r="F10" s="201"/>
      <c r="G10" s="541"/>
      <c r="H10" s="535"/>
      <c r="I10" s="25"/>
      <c r="J10" s="26"/>
      <c r="K10" s="27"/>
      <c r="L10" s="26"/>
      <c r="M10" s="44" t="s">
        <v>54</v>
      </c>
      <c r="N10" s="44" t="s">
        <v>54</v>
      </c>
      <c r="O10" s="541"/>
      <c r="P10" s="535"/>
      <c r="Q10" s="25"/>
      <c r="R10" s="26"/>
      <c r="S10" s="27"/>
      <c r="T10" s="26"/>
      <c r="U10" s="44" t="s">
        <v>54</v>
      </c>
      <c r="V10" s="44" t="s">
        <v>54</v>
      </c>
      <c r="W10" s="541"/>
      <c r="X10" s="535"/>
      <c r="Y10" s="25"/>
      <c r="Z10" s="26"/>
      <c r="AA10" s="27"/>
      <c r="AB10" s="26"/>
      <c r="AC10" s="44" t="s">
        <v>54</v>
      </c>
      <c r="AD10" s="44" t="s">
        <v>54</v>
      </c>
      <c r="AE10" s="541"/>
      <c r="AF10" s="535"/>
      <c r="AG10" s="25"/>
      <c r="AH10" s="26"/>
      <c r="AI10" s="27"/>
      <c r="AJ10" s="26"/>
      <c r="AK10" s="44" t="s">
        <v>54</v>
      </c>
      <c r="AL10" s="44" t="s">
        <v>54</v>
      </c>
      <c r="AM10" s="541"/>
      <c r="AN10" s="535"/>
      <c r="AO10" s="25"/>
      <c r="AP10" s="26"/>
      <c r="AQ10" s="27"/>
      <c r="AR10" s="26"/>
      <c r="AS10" s="44" t="s">
        <v>54</v>
      </c>
      <c r="AT10" s="44" t="s">
        <v>54</v>
      </c>
      <c r="AU10" s="541"/>
      <c r="AV10" s="535"/>
      <c r="AW10" s="25"/>
      <c r="AX10" s="26"/>
      <c r="AY10" s="27"/>
      <c r="AZ10" s="26"/>
      <c r="BA10" s="44" t="s">
        <v>54</v>
      </c>
      <c r="BB10" s="44" t="s">
        <v>54</v>
      </c>
      <c r="BC10" s="541"/>
      <c r="BD10" s="535"/>
      <c r="BE10" s="25"/>
      <c r="BF10" s="26"/>
      <c r="BG10" s="27"/>
      <c r="BH10" s="26"/>
      <c r="BI10" s="44" t="s">
        <v>54</v>
      </c>
      <c r="BJ10" s="44" t="s">
        <v>54</v>
      </c>
      <c r="BK10" s="541"/>
      <c r="BL10" s="535"/>
      <c r="BM10" s="25"/>
      <c r="BN10" s="26"/>
      <c r="BO10" s="27"/>
      <c r="BP10" s="26"/>
      <c r="BQ10" s="44" t="s">
        <v>54</v>
      </c>
      <c r="BR10" s="44" t="s">
        <v>54</v>
      </c>
      <c r="BS10" s="541"/>
      <c r="BT10" s="535"/>
      <c r="BU10" s="25"/>
      <c r="BV10" s="26"/>
      <c r="BW10" s="27"/>
      <c r="BX10" s="26"/>
      <c r="BY10" s="44" t="s">
        <v>54</v>
      </c>
      <c r="BZ10" s="44" t="s">
        <v>54</v>
      </c>
      <c r="CA10" s="541"/>
      <c r="CB10" s="535"/>
    </row>
    <row r="11" spans="1:80" ht="61.35" customHeight="1" thickTop="1" thickBot="1">
      <c r="A11" s="526" t="s">
        <v>57</v>
      </c>
      <c r="B11" s="527"/>
      <c r="C11" s="527"/>
      <c r="D11" s="527"/>
      <c r="E11" s="89">
        <f>SUM(E6:E10)</f>
        <v>2</v>
      </c>
      <c r="F11" s="89">
        <f>SUM(F6:F10)</f>
        <v>2</v>
      </c>
      <c r="G11" s="90">
        <f ca="1">SUM(G6)</f>
        <v>0</v>
      </c>
      <c r="H11" s="91">
        <f ca="1">SUM(H6)</f>
        <v>0</v>
      </c>
      <c r="I11" s="526" t="s">
        <v>57</v>
      </c>
      <c r="J11" s="527"/>
      <c r="K11" s="527"/>
      <c r="L11" s="527"/>
      <c r="M11" s="28" t="s">
        <v>54</v>
      </c>
      <c r="N11" s="28" t="s">
        <v>54</v>
      </c>
      <c r="O11" s="90">
        <f ca="1">SUM(O6)</f>
        <v>0</v>
      </c>
      <c r="P11" s="91">
        <f ca="1">SUM(P6)</f>
        <v>0</v>
      </c>
      <c r="Q11" s="526" t="s">
        <v>57</v>
      </c>
      <c r="R11" s="527"/>
      <c r="S11" s="527"/>
      <c r="T11" s="527"/>
      <c r="U11" s="28" t="s">
        <v>54</v>
      </c>
      <c r="V11" s="28" t="s">
        <v>54</v>
      </c>
      <c r="W11" s="90">
        <f ca="1">SUM(W6)</f>
        <v>0</v>
      </c>
      <c r="X11" s="91">
        <f ca="1">SUM(X6)</f>
        <v>0</v>
      </c>
      <c r="Y11" s="526" t="s">
        <v>57</v>
      </c>
      <c r="Z11" s="527"/>
      <c r="AA11" s="527"/>
      <c r="AB11" s="527"/>
      <c r="AC11" s="28" t="s">
        <v>54</v>
      </c>
      <c r="AD11" s="28" t="s">
        <v>54</v>
      </c>
      <c r="AE11" s="90">
        <f ca="1">SUM(AE6)</f>
        <v>0</v>
      </c>
      <c r="AF11" s="91">
        <f ca="1">SUM(AF6)</f>
        <v>0</v>
      </c>
      <c r="AG11" s="526" t="s">
        <v>57</v>
      </c>
      <c r="AH11" s="527"/>
      <c r="AI11" s="527"/>
      <c r="AJ11" s="527"/>
      <c r="AK11" s="28" t="s">
        <v>54</v>
      </c>
      <c r="AL11" s="28" t="s">
        <v>54</v>
      </c>
      <c r="AM11" s="90">
        <f ca="1">SUM(AM6)</f>
        <v>0</v>
      </c>
      <c r="AN11" s="91">
        <f ca="1">SUM(AN6)</f>
        <v>0</v>
      </c>
      <c r="AO11" s="526" t="s">
        <v>57</v>
      </c>
      <c r="AP11" s="527"/>
      <c r="AQ11" s="527"/>
      <c r="AR11" s="527"/>
      <c r="AS11" s="28" t="s">
        <v>54</v>
      </c>
      <c r="AT11" s="28" t="s">
        <v>54</v>
      </c>
      <c r="AU11" s="90">
        <f ca="1">SUM(AU6)</f>
        <v>0</v>
      </c>
      <c r="AV11" s="91">
        <f ca="1">SUM(AV6)</f>
        <v>0</v>
      </c>
      <c r="AW11" s="526" t="s">
        <v>57</v>
      </c>
      <c r="AX11" s="527"/>
      <c r="AY11" s="527"/>
      <c r="AZ11" s="527"/>
      <c r="BA11" s="28" t="s">
        <v>54</v>
      </c>
      <c r="BB11" s="28" t="s">
        <v>54</v>
      </c>
      <c r="BC11" s="90">
        <f ca="1">SUM(BC6)</f>
        <v>0</v>
      </c>
      <c r="BD11" s="91">
        <f ca="1">SUM(BD6)</f>
        <v>0</v>
      </c>
      <c r="BE11" s="526" t="s">
        <v>57</v>
      </c>
      <c r="BF11" s="527"/>
      <c r="BG11" s="527"/>
      <c r="BH11" s="527"/>
      <c r="BI11" s="28" t="s">
        <v>54</v>
      </c>
      <c r="BJ11" s="28" t="s">
        <v>54</v>
      </c>
      <c r="BK11" s="90">
        <f ca="1">SUM(BK6)</f>
        <v>0</v>
      </c>
      <c r="BL11" s="91">
        <f ca="1">SUM(BL6)</f>
        <v>0</v>
      </c>
      <c r="BM11" s="526" t="s">
        <v>57</v>
      </c>
      <c r="BN11" s="527"/>
      <c r="BO11" s="527"/>
      <c r="BP11" s="527"/>
      <c r="BQ11" s="28" t="s">
        <v>54</v>
      </c>
      <c r="BR11" s="28" t="s">
        <v>54</v>
      </c>
      <c r="BS11" s="90">
        <f ca="1">SUM(BS6)</f>
        <v>0</v>
      </c>
      <c r="BT11" s="91">
        <f ca="1">SUM(BT6)</f>
        <v>0</v>
      </c>
      <c r="BU11" s="526" t="s">
        <v>57</v>
      </c>
      <c r="BV11" s="527"/>
      <c r="BW11" s="527"/>
      <c r="BX11" s="527"/>
      <c r="BY11" s="28" t="s">
        <v>54</v>
      </c>
      <c r="BZ11" s="28" t="s">
        <v>54</v>
      </c>
      <c r="CA11" s="90">
        <f ca="1">SUM(CA6)</f>
        <v>0</v>
      </c>
      <c r="CB11" s="91">
        <f ca="1">SUM(CB6)</f>
        <v>0</v>
      </c>
    </row>
    <row r="12" spans="1:80" ht="24" customHeight="1">
      <c r="A12" s="521" t="s">
        <v>37</v>
      </c>
      <c r="B12" s="259"/>
      <c r="C12" s="259"/>
      <c r="D12" s="259"/>
      <c r="E12" s="259"/>
      <c r="F12" s="259"/>
      <c r="G12" s="259"/>
      <c r="H12" s="259"/>
      <c r="I12" s="259"/>
      <c r="J12" s="259"/>
      <c r="K12" s="259"/>
      <c r="L12" s="259"/>
      <c r="M12" s="259"/>
      <c r="N12" s="259"/>
      <c r="O12" s="259"/>
      <c r="P12"/>
      <c r="Q12"/>
      <c r="R12"/>
      <c r="S12"/>
      <c r="T12"/>
      <c r="U12"/>
      <c r="V12"/>
      <c r="W12"/>
      <c r="Y12"/>
      <c r="Z12"/>
      <c r="AA12"/>
      <c r="AB12"/>
      <c r="AC12"/>
      <c r="AD12"/>
      <c r="AE12"/>
      <c r="AW12"/>
      <c r="AX12"/>
      <c r="AY12"/>
      <c r="AZ12"/>
      <c r="BA12"/>
      <c r="BB12"/>
      <c r="BC12"/>
    </row>
    <row r="13" spans="1:80" ht="37.5" customHeight="1">
      <c r="A13" s="520" t="s">
        <v>105</v>
      </c>
      <c r="B13" s="520"/>
      <c r="C13" s="520"/>
      <c r="D13" s="520"/>
      <c r="E13" s="520"/>
      <c r="F13" s="520"/>
      <c r="G13" s="520"/>
      <c r="H13" s="520"/>
      <c r="I13" s="520" t="s">
        <v>105</v>
      </c>
      <c r="J13" s="520"/>
      <c r="K13" s="520"/>
      <c r="L13" s="520"/>
      <c r="M13" s="520"/>
      <c r="N13" s="520"/>
      <c r="O13" s="520"/>
      <c r="P13" s="520"/>
      <c r="Q13" s="520" t="s">
        <v>105</v>
      </c>
      <c r="R13" s="520"/>
      <c r="S13" s="520"/>
      <c r="T13" s="520"/>
      <c r="U13" s="520"/>
      <c r="V13" s="520"/>
      <c r="W13" s="520"/>
      <c r="X13" s="520"/>
      <c r="Y13" s="520" t="s">
        <v>105</v>
      </c>
      <c r="Z13" s="520"/>
      <c r="AA13" s="520"/>
      <c r="AB13" s="520"/>
      <c r="AC13" s="520"/>
      <c r="AD13" s="520"/>
      <c r="AE13" s="520"/>
      <c r="AF13" s="520"/>
      <c r="AG13" s="520" t="s">
        <v>105</v>
      </c>
      <c r="AH13" s="520"/>
      <c r="AI13" s="520"/>
      <c r="AJ13" s="520"/>
      <c r="AK13" s="520"/>
      <c r="AL13" s="520"/>
      <c r="AM13" s="520"/>
      <c r="AN13" s="520"/>
      <c r="AO13" s="520" t="s">
        <v>105</v>
      </c>
      <c r="AP13" s="520"/>
      <c r="AQ13" s="520"/>
      <c r="AR13" s="520"/>
      <c r="AS13" s="520"/>
      <c r="AT13" s="520"/>
      <c r="AU13" s="520"/>
      <c r="AV13" s="520"/>
      <c r="AW13" s="520" t="s">
        <v>105</v>
      </c>
      <c r="AX13" s="520"/>
      <c r="AY13" s="520"/>
      <c r="AZ13" s="520"/>
      <c r="BA13" s="520"/>
      <c r="BB13" s="520"/>
      <c r="BC13" s="520"/>
      <c r="BD13" s="520"/>
      <c r="BE13" s="520" t="s">
        <v>105</v>
      </c>
      <c r="BF13" s="520"/>
      <c r="BG13" s="520"/>
      <c r="BH13" s="520"/>
      <c r="BI13" s="520"/>
      <c r="BJ13" s="520"/>
      <c r="BK13" s="520"/>
      <c r="BL13" s="520"/>
      <c r="BM13" s="520" t="s">
        <v>105</v>
      </c>
      <c r="BN13" s="520"/>
      <c r="BO13" s="520"/>
      <c r="BP13" s="520"/>
      <c r="BQ13" s="520"/>
      <c r="BR13" s="520"/>
      <c r="BS13" s="520"/>
      <c r="BT13" s="520"/>
      <c r="BU13" s="520" t="s">
        <v>105</v>
      </c>
      <c r="BV13" s="520"/>
      <c r="BW13" s="520"/>
      <c r="BX13" s="520"/>
      <c r="BY13" s="520"/>
      <c r="BZ13" s="520"/>
      <c r="CA13" s="520"/>
      <c r="CB13" s="520"/>
    </row>
    <row r="14" spans="1:80" ht="34.5" customHeight="1">
      <c r="A14" s="309" t="s">
        <v>58</v>
      </c>
      <c r="B14" s="309"/>
      <c r="C14" s="309"/>
      <c r="D14" s="309"/>
      <c r="E14" s="309"/>
      <c r="F14" s="309"/>
      <c r="G14" s="309"/>
      <c r="H14" s="309"/>
      <c r="I14" s="309" t="s">
        <v>58</v>
      </c>
      <c r="J14" s="309"/>
      <c r="K14" s="309"/>
      <c r="L14" s="309"/>
      <c r="M14" s="309"/>
      <c r="N14" s="309"/>
      <c r="O14" s="309"/>
      <c r="P14" s="309"/>
      <c r="Q14" s="309" t="s">
        <v>58</v>
      </c>
      <c r="R14" s="309"/>
      <c r="S14" s="309"/>
      <c r="T14" s="309"/>
      <c r="U14" s="309"/>
      <c r="V14" s="309"/>
      <c r="W14" s="309"/>
      <c r="X14" s="309"/>
      <c r="Y14" s="309" t="s">
        <v>58</v>
      </c>
      <c r="Z14" s="309"/>
      <c r="AA14" s="309"/>
      <c r="AB14" s="309"/>
      <c r="AC14" s="309"/>
      <c r="AD14" s="309"/>
      <c r="AE14" s="309"/>
      <c r="AF14" s="309"/>
      <c r="AG14" s="309" t="s">
        <v>58</v>
      </c>
      <c r="AH14" s="309"/>
      <c r="AI14" s="309"/>
      <c r="AJ14" s="309"/>
      <c r="AK14" s="309"/>
      <c r="AL14" s="309"/>
      <c r="AM14" s="309"/>
      <c r="AN14" s="309"/>
      <c r="AO14" s="309" t="s">
        <v>58</v>
      </c>
      <c r="AP14" s="309"/>
      <c r="AQ14" s="309"/>
      <c r="AR14" s="309"/>
      <c r="AS14" s="309"/>
      <c r="AT14" s="309"/>
      <c r="AU14" s="309"/>
      <c r="AV14" s="309"/>
      <c r="AW14" s="309" t="s">
        <v>58</v>
      </c>
      <c r="AX14" s="309"/>
      <c r="AY14" s="309"/>
      <c r="AZ14" s="309"/>
      <c r="BA14" s="309"/>
      <c r="BB14" s="309"/>
      <c r="BC14" s="309"/>
      <c r="BD14" s="309"/>
      <c r="BE14" s="309" t="s">
        <v>58</v>
      </c>
      <c r="BF14" s="309"/>
      <c r="BG14" s="309"/>
      <c r="BH14" s="309"/>
      <c r="BI14" s="309"/>
      <c r="BJ14" s="309"/>
      <c r="BK14" s="309"/>
      <c r="BL14" s="309"/>
      <c r="BM14" s="309" t="s">
        <v>58</v>
      </c>
      <c r="BN14" s="309"/>
      <c r="BO14" s="309"/>
      <c r="BP14" s="309"/>
      <c r="BQ14" s="309"/>
      <c r="BR14" s="309"/>
      <c r="BS14" s="309"/>
      <c r="BT14" s="309"/>
      <c r="BU14" s="309" t="s">
        <v>58</v>
      </c>
      <c r="BV14" s="309"/>
      <c r="BW14" s="309"/>
      <c r="BX14" s="309"/>
      <c r="BY14" s="309"/>
      <c r="BZ14" s="309"/>
      <c r="CA14" s="309"/>
      <c r="CB14" s="309"/>
    </row>
    <row r="15" spans="1:80" ht="56.25" customHeight="1">
      <c r="A15" s="309" t="s">
        <v>123</v>
      </c>
      <c r="B15" s="309"/>
      <c r="C15" s="309"/>
      <c r="D15" s="309"/>
      <c r="E15" s="309"/>
      <c r="F15" s="309"/>
      <c r="G15" s="309"/>
      <c r="H15" s="309"/>
      <c r="I15" s="309" t="s">
        <v>123</v>
      </c>
      <c r="J15" s="309"/>
      <c r="K15" s="309"/>
      <c r="L15" s="309"/>
      <c r="M15" s="309"/>
      <c r="N15" s="309"/>
      <c r="O15" s="309"/>
      <c r="P15" s="309"/>
      <c r="Q15" s="309" t="s">
        <v>123</v>
      </c>
      <c r="R15" s="309"/>
      <c r="S15" s="309"/>
      <c r="T15" s="309"/>
      <c r="U15" s="309"/>
      <c r="V15" s="309"/>
      <c r="W15" s="309"/>
      <c r="X15" s="309"/>
      <c r="Y15" s="309" t="s">
        <v>123</v>
      </c>
      <c r="Z15" s="309"/>
      <c r="AA15" s="309"/>
      <c r="AB15" s="309"/>
      <c r="AC15" s="309"/>
      <c r="AD15" s="309"/>
      <c r="AE15" s="309"/>
      <c r="AF15" s="309"/>
      <c r="AG15" s="309" t="s">
        <v>123</v>
      </c>
      <c r="AH15" s="309"/>
      <c r="AI15" s="309"/>
      <c r="AJ15" s="309"/>
      <c r="AK15" s="309"/>
      <c r="AL15" s="309"/>
      <c r="AM15" s="309"/>
      <c r="AN15" s="309"/>
      <c r="AO15" s="309" t="s">
        <v>123</v>
      </c>
      <c r="AP15" s="309"/>
      <c r="AQ15" s="309"/>
      <c r="AR15" s="309"/>
      <c r="AS15" s="309"/>
      <c r="AT15" s="309"/>
      <c r="AU15" s="309"/>
      <c r="AV15" s="309"/>
      <c r="AW15" s="309" t="s">
        <v>123</v>
      </c>
      <c r="AX15" s="309"/>
      <c r="AY15" s="309"/>
      <c r="AZ15" s="309"/>
      <c r="BA15" s="309"/>
      <c r="BB15" s="309"/>
      <c r="BC15" s="309"/>
      <c r="BD15" s="309"/>
      <c r="BE15" s="309" t="s">
        <v>123</v>
      </c>
      <c r="BF15" s="309"/>
      <c r="BG15" s="309"/>
      <c r="BH15" s="309"/>
      <c r="BI15" s="309"/>
      <c r="BJ15" s="309"/>
      <c r="BK15" s="309"/>
      <c r="BL15" s="309"/>
      <c r="BM15" s="309" t="s">
        <v>123</v>
      </c>
      <c r="BN15" s="309"/>
      <c r="BO15" s="309"/>
      <c r="BP15" s="309"/>
      <c r="BQ15" s="309"/>
      <c r="BR15" s="309"/>
      <c r="BS15" s="309"/>
      <c r="BT15" s="309"/>
      <c r="BU15" s="309" t="s">
        <v>123</v>
      </c>
      <c r="BV15" s="309"/>
      <c r="BW15" s="309"/>
      <c r="BX15" s="309"/>
      <c r="BY15" s="309"/>
      <c r="BZ15" s="309"/>
      <c r="CA15" s="309"/>
      <c r="CB15" s="309"/>
    </row>
    <row r="16" spans="1:80" ht="54.75" customHeight="1">
      <c r="A16" s="309" t="s">
        <v>104</v>
      </c>
      <c r="B16" s="309"/>
      <c r="C16" s="309"/>
      <c r="D16" s="309"/>
      <c r="E16" s="309"/>
      <c r="F16" s="309"/>
      <c r="G16" s="309"/>
      <c r="H16" s="309"/>
      <c r="I16" s="309" t="s">
        <v>104</v>
      </c>
      <c r="J16" s="309"/>
      <c r="K16" s="309"/>
      <c r="L16" s="309"/>
      <c r="M16" s="309"/>
      <c r="N16" s="309"/>
      <c r="O16" s="309"/>
      <c r="P16" s="309"/>
      <c r="Q16" s="309" t="s">
        <v>104</v>
      </c>
      <c r="R16" s="309"/>
      <c r="S16" s="309"/>
      <c r="T16" s="309"/>
      <c r="U16" s="309"/>
      <c r="V16" s="309"/>
      <c r="W16" s="309"/>
      <c r="X16" s="309"/>
      <c r="Y16" s="309" t="s">
        <v>104</v>
      </c>
      <c r="Z16" s="309"/>
      <c r="AA16" s="309"/>
      <c r="AB16" s="309"/>
      <c r="AC16" s="309"/>
      <c r="AD16" s="309"/>
      <c r="AE16" s="309"/>
      <c r="AF16" s="309"/>
      <c r="AG16" s="309" t="s">
        <v>104</v>
      </c>
      <c r="AH16" s="309"/>
      <c r="AI16" s="309"/>
      <c r="AJ16" s="309"/>
      <c r="AK16" s="309"/>
      <c r="AL16" s="309"/>
      <c r="AM16" s="309"/>
      <c r="AN16" s="309"/>
      <c r="AO16" s="309" t="s">
        <v>104</v>
      </c>
      <c r="AP16" s="309"/>
      <c r="AQ16" s="309"/>
      <c r="AR16" s="309"/>
      <c r="AS16" s="309"/>
      <c r="AT16" s="309"/>
      <c r="AU16" s="309"/>
      <c r="AV16" s="309"/>
      <c r="AW16" s="309" t="s">
        <v>104</v>
      </c>
      <c r="AX16" s="309"/>
      <c r="AY16" s="309"/>
      <c r="AZ16" s="309"/>
      <c r="BA16" s="309"/>
      <c r="BB16" s="309"/>
      <c r="BC16" s="309"/>
      <c r="BD16" s="309"/>
      <c r="BE16" s="309" t="s">
        <v>104</v>
      </c>
      <c r="BF16" s="309"/>
      <c r="BG16" s="309"/>
      <c r="BH16" s="309"/>
      <c r="BI16" s="309"/>
      <c r="BJ16" s="309"/>
      <c r="BK16" s="309"/>
      <c r="BL16" s="309"/>
      <c r="BM16" s="309" t="s">
        <v>104</v>
      </c>
      <c r="BN16" s="309"/>
      <c r="BO16" s="309"/>
      <c r="BP16" s="309"/>
      <c r="BQ16" s="309"/>
      <c r="BR16" s="309"/>
      <c r="BS16" s="309"/>
      <c r="BT16" s="309"/>
      <c r="BU16" s="309" t="s">
        <v>104</v>
      </c>
      <c r="BV16" s="309"/>
      <c r="BW16" s="309"/>
      <c r="BX16" s="309"/>
      <c r="BY16" s="309"/>
      <c r="BZ16" s="309"/>
      <c r="CA16" s="309"/>
      <c r="CB16" s="309"/>
    </row>
    <row r="18" spans="7:80">
      <c r="G18" s="92"/>
      <c r="H18" s="92"/>
      <c r="O18" s="92"/>
      <c r="P18" s="92"/>
      <c r="W18" s="92">
        <f ca="1">W11-O18</f>
        <v>0</v>
      </c>
      <c r="X18" s="92">
        <f ca="1">X11-P18</f>
        <v>0</v>
      </c>
      <c r="AE18" s="92"/>
      <c r="AF18" s="92"/>
      <c r="AM18" s="92">
        <f ca="1">AM11-AE18</f>
        <v>0</v>
      </c>
      <c r="AN18" s="92">
        <f ca="1">AN11-AF18</f>
        <v>0</v>
      </c>
      <c r="AU18" s="92">
        <f ca="1">AU11-AM18</f>
        <v>0</v>
      </c>
      <c r="AV18" s="92">
        <f ca="1">AV11-AN18</f>
        <v>0</v>
      </c>
      <c r="BC18" s="92"/>
      <c r="BD18" s="92"/>
      <c r="BK18" s="92">
        <f ca="1">BK11-BC18</f>
        <v>0</v>
      </c>
      <c r="BL18" s="92">
        <f ca="1">BL11-BD18</f>
        <v>0</v>
      </c>
      <c r="BS18" s="92"/>
      <c r="BT18" s="92"/>
      <c r="CA18" s="92">
        <f ca="1">CA11-BS18</f>
        <v>0</v>
      </c>
      <c r="CB18" s="92">
        <f ca="1">CB11-BT18</f>
        <v>0</v>
      </c>
    </row>
  </sheetData>
  <mergeCells count="282">
    <mergeCell ref="A13:H13"/>
    <mergeCell ref="A14:H14"/>
    <mergeCell ref="A15:H15"/>
    <mergeCell ref="F6:F7"/>
    <mergeCell ref="A16:H16"/>
    <mergeCell ref="A11:D11"/>
    <mergeCell ref="A12:O12"/>
    <mergeCell ref="G6:G10"/>
    <mergeCell ref="H6:H10"/>
    <mergeCell ref="A8:A9"/>
    <mergeCell ref="B8:B9"/>
    <mergeCell ref="C8:C9"/>
    <mergeCell ref="D8:D9"/>
    <mergeCell ref="E8:E9"/>
    <mergeCell ref="F8:F9"/>
    <mergeCell ref="A6:A7"/>
    <mergeCell ref="B6:B7"/>
    <mergeCell ref="C6:C7"/>
    <mergeCell ref="D6:D7"/>
    <mergeCell ref="E6:E7"/>
    <mergeCell ref="I13:P13"/>
    <mergeCell ref="I14:P14"/>
    <mergeCell ref="I15:P15"/>
    <mergeCell ref="I16:P16"/>
    <mergeCell ref="N8:N9"/>
    <mergeCell ref="A1:G1"/>
    <mergeCell ref="I1:O1"/>
    <mergeCell ref="I3:I5"/>
    <mergeCell ref="J3:J5"/>
    <mergeCell ref="K3:K5"/>
    <mergeCell ref="L3:L5"/>
    <mergeCell ref="M3:M5"/>
    <mergeCell ref="N3:N4"/>
    <mergeCell ref="O3:O5"/>
    <mergeCell ref="A2:O2"/>
    <mergeCell ref="B3:B5"/>
    <mergeCell ref="C3:C5"/>
    <mergeCell ref="D3:D5"/>
    <mergeCell ref="F3:F4"/>
    <mergeCell ref="G3:G5"/>
    <mergeCell ref="E3:E5"/>
    <mergeCell ref="H3:H5"/>
    <mergeCell ref="A3:A5"/>
    <mergeCell ref="Q1:W1"/>
    <mergeCell ref="Q3:Q5"/>
    <mergeCell ref="R3:R5"/>
    <mergeCell ref="S3:S5"/>
    <mergeCell ref="T3:T5"/>
    <mergeCell ref="U3:U5"/>
    <mergeCell ref="V3:V4"/>
    <mergeCell ref="W3:W5"/>
    <mergeCell ref="I11:L11"/>
    <mergeCell ref="Q11:T11"/>
    <mergeCell ref="P3:P5"/>
    <mergeCell ref="I6:I7"/>
    <mergeCell ref="J6:J7"/>
    <mergeCell ref="K6:K7"/>
    <mergeCell ref="L6:L7"/>
    <mergeCell ref="M6:M7"/>
    <mergeCell ref="N6:N7"/>
    <mergeCell ref="O6:O10"/>
    <mergeCell ref="P6:P10"/>
    <mergeCell ref="I8:I9"/>
    <mergeCell ref="J8:J9"/>
    <mergeCell ref="K8:K9"/>
    <mergeCell ref="L8:L9"/>
    <mergeCell ref="M8:M9"/>
    <mergeCell ref="Q13:X13"/>
    <mergeCell ref="Q14:X14"/>
    <mergeCell ref="Q15:X15"/>
    <mergeCell ref="Q16:X16"/>
    <mergeCell ref="X3:X5"/>
    <mergeCell ref="Q6:Q7"/>
    <mergeCell ref="R6:R7"/>
    <mergeCell ref="S6:S7"/>
    <mergeCell ref="T6:T7"/>
    <mergeCell ref="U6:U7"/>
    <mergeCell ref="V6:V7"/>
    <mergeCell ref="W6:W10"/>
    <mergeCell ref="X6:X10"/>
    <mergeCell ref="Q8:Q9"/>
    <mergeCell ref="R8:R9"/>
    <mergeCell ref="S8:S9"/>
    <mergeCell ref="T8:T9"/>
    <mergeCell ref="U8:U9"/>
    <mergeCell ref="V8:V9"/>
    <mergeCell ref="Y1:AE1"/>
    <mergeCell ref="AG1:AM1"/>
    <mergeCell ref="Y3:Y5"/>
    <mergeCell ref="Z3:Z5"/>
    <mergeCell ref="AA3:AA5"/>
    <mergeCell ref="AB3:AB5"/>
    <mergeCell ref="AC3:AC5"/>
    <mergeCell ref="AD3:AD4"/>
    <mergeCell ref="AE3:AE5"/>
    <mergeCell ref="AF3:AF5"/>
    <mergeCell ref="AG3:AG5"/>
    <mergeCell ref="AH3:AH5"/>
    <mergeCell ref="AI3:AI5"/>
    <mergeCell ref="AJ3:AJ5"/>
    <mergeCell ref="AK3:AK5"/>
    <mergeCell ref="AL3:AL4"/>
    <mergeCell ref="AM3:AM5"/>
    <mergeCell ref="AN3:AN5"/>
    <mergeCell ref="Y6:Y7"/>
    <mergeCell ref="Z6:Z7"/>
    <mergeCell ref="AA6:AA7"/>
    <mergeCell ref="AB6:AB7"/>
    <mergeCell ref="AC6:AC7"/>
    <mergeCell ref="AD6:AD7"/>
    <mergeCell ref="AE6:AE10"/>
    <mergeCell ref="AF6:AF10"/>
    <mergeCell ref="AG6:AG7"/>
    <mergeCell ref="AH6:AH7"/>
    <mergeCell ref="AI6:AI7"/>
    <mergeCell ref="AJ6:AJ7"/>
    <mergeCell ref="AK6:AK7"/>
    <mergeCell ref="AL6:AL7"/>
    <mergeCell ref="Y16:AF16"/>
    <mergeCell ref="AG16:AN16"/>
    <mergeCell ref="AO1:AU1"/>
    <mergeCell ref="AO3:AO5"/>
    <mergeCell ref="AP3:AP5"/>
    <mergeCell ref="AQ3:AQ5"/>
    <mergeCell ref="AR3:AR5"/>
    <mergeCell ref="AS3:AS5"/>
    <mergeCell ref="AT3:AT4"/>
    <mergeCell ref="AU3:AU5"/>
    <mergeCell ref="AO11:AR11"/>
    <mergeCell ref="AO13:AV13"/>
    <mergeCell ref="AO14:AV14"/>
    <mergeCell ref="AO15:AV15"/>
    <mergeCell ref="Y11:AB11"/>
    <mergeCell ref="AG11:AJ11"/>
    <mergeCell ref="Y13:AF13"/>
    <mergeCell ref="AG13:AN13"/>
    <mergeCell ref="Y14:AF14"/>
    <mergeCell ref="AG14:AN14"/>
    <mergeCell ref="AM6:AM10"/>
    <mergeCell ref="AN6:AN10"/>
    <mergeCell ref="Y8:Y9"/>
    <mergeCell ref="Z8:Z9"/>
    <mergeCell ref="AV6:AV10"/>
    <mergeCell ref="AO8:AO9"/>
    <mergeCell ref="AP8:AP9"/>
    <mergeCell ref="AQ8:AQ9"/>
    <mergeCell ref="AR8:AR9"/>
    <mergeCell ref="AS8:AS9"/>
    <mergeCell ref="AT8:AT9"/>
    <mergeCell ref="Y15:AF15"/>
    <mergeCell ref="AG15:AN15"/>
    <mergeCell ref="AA8:AA9"/>
    <mergeCell ref="AB8:AB9"/>
    <mergeCell ref="AC8:AC9"/>
    <mergeCell ref="AD8:AD9"/>
    <mergeCell ref="AG8:AG9"/>
    <mergeCell ref="AH8:AH9"/>
    <mergeCell ref="AI8:AI9"/>
    <mergeCell ref="AJ8:AJ9"/>
    <mergeCell ref="AK8:AK9"/>
    <mergeCell ref="AL8:AL9"/>
    <mergeCell ref="AO16:AV16"/>
    <mergeCell ref="AW1:BC1"/>
    <mergeCell ref="BE1:BK1"/>
    <mergeCell ref="BM1:BS1"/>
    <mergeCell ref="BU1:CA1"/>
    <mergeCell ref="BL3:BL5"/>
    <mergeCell ref="BM3:BM5"/>
    <mergeCell ref="BN3:BN5"/>
    <mergeCell ref="BO3:BO5"/>
    <mergeCell ref="BP3:BP5"/>
    <mergeCell ref="BQ3:BQ5"/>
    <mergeCell ref="BR3:BR4"/>
    <mergeCell ref="BS3:BS5"/>
    <mergeCell ref="BT3:BT5"/>
    <mergeCell ref="BU3:BU5"/>
    <mergeCell ref="BV3:BV5"/>
    <mergeCell ref="AV3:AV5"/>
    <mergeCell ref="AO6:AO7"/>
    <mergeCell ref="AP6:AP7"/>
    <mergeCell ref="AQ6:AQ7"/>
    <mergeCell ref="AR6:AR7"/>
    <mergeCell ref="AS6:AS7"/>
    <mergeCell ref="AT6:AT7"/>
    <mergeCell ref="AU6:AU10"/>
    <mergeCell ref="CB3:CB5"/>
    <mergeCell ref="BW3:BW5"/>
    <mergeCell ref="BX3:BX5"/>
    <mergeCell ref="BY3:BY5"/>
    <mergeCell ref="BZ3:BZ4"/>
    <mergeCell ref="CA3:CA5"/>
    <mergeCell ref="AW3:AW5"/>
    <mergeCell ref="AX3:AX5"/>
    <mergeCell ref="AY3:AY5"/>
    <mergeCell ref="AZ3:AZ5"/>
    <mergeCell ref="BA3:BA5"/>
    <mergeCell ref="BB3:BB4"/>
    <mergeCell ref="BC3:BC5"/>
    <mergeCell ref="BD3:BD5"/>
    <mergeCell ref="BE3:BE5"/>
    <mergeCell ref="BF3:BF5"/>
    <mergeCell ref="BG3:BG5"/>
    <mergeCell ref="BH3:BH5"/>
    <mergeCell ref="BI3:BI5"/>
    <mergeCell ref="BJ3:BJ4"/>
    <mergeCell ref="BK3:BK5"/>
    <mergeCell ref="BI6:BI7"/>
    <mergeCell ref="BJ6:BJ7"/>
    <mergeCell ref="BK6:BK10"/>
    <mergeCell ref="BL6:BL10"/>
    <mergeCell ref="BM6:BM7"/>
    <mergeCell ref="AW6:AW7"/>
    <mergeCell ref="AX6:AX7"/>
    <mergeCell ref="AY6:AY7"/>
    <mergeCell ref="AZ6:AZ7"/>
    <mergeCell ref="BA6:BA7"/>
    <mergeCell ref="BB6:BB7"/>
    <mergeCell ref="BC6:BC10"/>
    <mergeCell ref="BD6:BD10"/>
    <mergeCell ref="BE6:BE7"/>
    <mergeCell ref="BF6:BF7"/>
    <mergeCell ref="BG6:BG7"/>
    <mergeCell ref="BH6:BH7"/>
    <mergeCell ref="BJ8:BJ9"/>
    <mergeCell ref="BM8:BM9"/>
    <mergeCell ref="BE8:BE9"/>
    <mergeCell ref="BF8:BF9"/>
    <mergeCell ref="BG8:BG9"/>
    <mergeCell ref="BH8:BH9"/>
    <mergeCell ref="BI8:BI9"/>
    <mergeCell ref="BX6:BX7"/>
    <mergeCell ref="BY6:BY7"/>
    <mergeCell ref="BZ6:BZ7"/>
    <mergeCell ref="CA6:CA10"/>
    <mergeCell ref="CB6:CB10"/>
    <mergeCell ref="BX8:BX9"/>
    <mergeCell ref="BY8:BY9"/>
    <mergeCell ref="BZ8:BZ9"/>
    <mergeCell ref="BS6:BS10"/>
    <mergeCell ref="BT6:BT10"/>
    <mergeCell ref="BU6:BU7"/>
    <mergeCell ref="BV6:BV7"/>
    <mergeCell ref="BW6:BW7"/>
    <mergeCell ref="BU8:BU9"/>
    <mergeCell ref="BV8:BV9"/>
    <mergeCell ref="BW8:BW9"/>
    <mergeCell ref="BN6:BN7"/>
    <mergeCell ref="BO6:BO7"/>
    <mergeCell ref="BP6:BP7"/>
    <mergeCell ref="BQ6:BQ7"/>
    <mergeCell ref="BR6:BR7"/>
    <mergeCell ref="AW13:BD13"/>
    <mergeCell ref="BE13:BL13"/>
    <mergeCell ref="BM13:BT13"/>
    <mergeCell ref="BU13:CB13"/>
    <mergeCell ref="AW11:AZ11"/>
    <mergeCell ref="BE11:BH11"/>
    <mergeCell ref="BM11:BP11"/>
    <mergeCell ref="BU11:BX11"/>
    <mergeCell ref="BN8:BN9"/>
    <mergeCell ref="BO8:BO9"/>
    <mergeCell ref="BP8:BP9"/>
    <mergeCell ref="BQ8:BQ9"/>
    <mergeCell ref="BR8:BR9"/>
    <mergeCell ref="AW8:AW9"/>
    <mergeCell ref="AX8:AX9"/>
    <mergeCell ref="AY8:AY9"/>
    <mergeCell ref="AZ8:AZ9"/>
    <mergeCell ref="BA8:BA9"/>
    <mergeCell ref="BB8:BB9"/>
    <mergeCell ref="AW16:BD16"/>
    <mergeCell ref="BE16:BL16"/>
    <mergeCell ref="BM16:BT16"/>
    <mergeCell ref="BU16:CB16"/>
    <mergeCell ref="AW15:BD15"/>
    <mergeCell ref="BE15:BL15"/>
    <mergeCell ref="BM15:BT15"/>
    <mergeCell ref="BU15:CB15"/>
    <mergeCell ref="AW14:BD14"/>
    <mergeCell ref="BE14:BL14"/>
    <mergeCell ref="BM14:BT14"/>
    <mergeCell ref="BU14:CB14"/>
  </mergeCells>
  <phoneticPr fontId="40"/>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9"/>
  <sheetViews>
    <sheetView view="pageBreakPreview" zoomScaleNormal="100" zoomScaleSheetLayoutView="100" workbookViewId="0">
      <selection activeCell="J13" sqref="J13:K13"/>
    </sheetView>
  </sheetViews>
  <sheetFormatPr defaultRowHeight="13.5"/>
  <cols>
    <col min="1" max="1" width="4.5" style="40" customWidth="1"/>
    <col min="2" max="2" width="5.5" style="40" customWidth="1"/>
    <col min="3" max="3" width="13.125" style="40" customWidth="1"/>
    <col min="4" max="4" width="13.75" style="40" customWidth="1"/>
    <col min="5" max="5" width="34.625" style="40" customWidth="1"/>
    <col min="6" max="7" width="5" style="40" customWidth="1"/>
    <col min="8" max="8" width="7.5" style="40" customWidth="1"/>
    <col min="9" max="9" width="4.5" style="40" customWidth="1"/>
    <col min="10" max="10" width="5.5" style="40" customWidth="1"/>
    <col min="11" max="11" width="13.125" style="40" customWidth="1"/>
    <col min="12" max="12" width="13.75" style="40" customWidth="1"/>
    <col min="13" max="13" width="34.625" style="40" customWidth="1"/>
    <col min="14" max="15" width="5" style="40" customWidth="1"/>
    <col min="16" max="16" width="7.5" style="40" customWidth="1"/>
    <col min="17" max="17" width="4.5" style="40" customWidth="1"/>
    <col min="18" max="18" width="5.5" style="40" customWidth="1"/>
    <col min="19" max="19" width="13.125" style="40" customWidth="1"/>
    <col min="20" max="20" width="13.75" style="40" customWidth="1"/>
    <col min="21" max="21" width="34.625" style="40" customWidth="1"/>
    <col min="22" max="23" width="5" style="40" customWidth="1"/>
    <col min="24" max="24" width="7.5" style="40" customWidth="1"/>
    <col min="25" max="25" width="4.5" style="40" customWidth="1"/>
    <col min="26" max="26" width="5.5" style="40" customWidth="1"/>
    <col min="27" max="27" width="13.125" style="40" customWidth="1"/>
    <col min="28" max="28" width="13.75" style="40" customWidth="1"/>
    <col min="29" max="29" width="34.625" style="40" customWidth="1"/>
    <col min="30" max="31" width="5" style="40" customWidth="1"/>
    <col min="32" max="32" width="7.5" style="40" customWidth="1"/>
    <col min="33" max="33" width="4.5" style="40" customWidth="1"/>
    <col min="34" max="34" width="5.5" style="40" customWidth="1"/>
    <col min="35" max="35" width="13.125" style="40" customWidth="1"/>
    <col min="36" max="36" width="13.75" style="40" customWidth="1"/>
    <col min="37" max="37" width="34.625" style="40" customWidth="1"/>
    <col min="38" max="39" width="5" style="40" customWidth="1"/>
    <col min="40" max="40" width="7.5" style="40" customWidth="1"/>
    <col min="41" max="41" width="4.5" style="40" customWidth="1"/>
    <col min="42" max="42" width="5.5" style="40" customWidth="1"/>
    <col min="43" max="43" width="13.125" style="40" customWidth="1"/>
    <col min="44" max="44" width="13.75" style="40" customWidth="1"/>
    <col min="45" max="45" width="34.625" style="40" customWidth="1"/>
    <col min="46" max="47" width="5" style="40" customWidth="1"/>
    <col min="48" max="48" width="7.5" style="40" customWidth="1"/>
    <col min="49" max="49" width="4.5" style="40" customWidth="1"/>
    <col min="50" max="50" width="5.5" style="40" customWidth="1"/>
    <col min="51" max="51" width="13.125" style="40" customWidth="1"/>
    <col min="52" max="52" width="13.75" style="40" customWidth="1"/>
    <col min="53" max="53" width="34.625" style="40" customWidth="1"/>
    <col min="54" max="55" width="5" style="40" customWidth="1"/>
    <col min="56" max="56" width="7.5" style="40" customWidth="1"/>
    <col min="57" max="57" width="4.5" style="40" customWidth="1"/>
    <col min="58" max="58" width="5.5" style="40" customWidth="1"/>
    <col min="59" max="59" width="13.125" style="40" customWidth="1"/>
    <col min="60" max="60" width="13.75" style="40" customWidth="1"/>
    <col min="61" max="61" width="34.625" style="40" customWidth="1"/>
    <col min="62" max="63" width="5" style="40" customWidth="1"/>
    <col min="64" max="64" width="7.5" style="40" customWidth="1"/>
    <col min="65" max="65" width="4.5" style="40" customWidth="1"/>
    <col min="66" max="66" width="5.5" style="40" customWidth="1"/>
    <col min="67" max="67" width="13.125" style="40" customWidth="1"/>
    <col min="68" max="68" width="13.75" style="40" customWidth="1"/>
    <col min="69" max="69" width="34.625" style="40" customWidth="1"/>
    <col min="70" max="71" width="5" style="40" customWidth="1"/>
    <col min="72" max="72" width="7.5" style="40" customWidth="1"/>
    <col min="73" max="73" width="4.5" style="40" customWidth="1"/>
    <col min="74" max="74" width="5.5" style="40" customWidth="1"/>
    <col min="75" max="75" width="13.125" style="40" customWidth="1"/>
    <col min="76" max="76" width="13.75" style="40" customWidth="1"/>
    <col min="77" max="77" width="34.625" style="40" customWidth="1"/>
    <col min="78" max="79" width="5" style="40" customWidth="1"/>
    <col min="80" max="80" width="7.5" style="40" customWidth="1"/>
    <col min="81" max="81" width="9.25" style="40" bestFit="1" customWidth="1"/>
    <col min="82" max="16384" width="9" style="40"/>
  </cols>
  <sheetData>
    <row r="1" spans="1:81">
      <c r="E1" s="566" t="str">
        <f>'（未使用）様式第２号２(3)アクションプラン'!A1</f>
        <v>団体の名称市町村里山再生アクションプラン事業</v>
      </c>
      <c r="F1" s="566"/>
      <c r="G1" s="566"/>
      <c r="H1" s="88">
        <v>1</v>
      </c>
      <c r="M1" s="566" t="str">
        <f>E1</f>
        <v>団体の名称市町村里山再生アクションプラン事業</v>
      </c>
      <c r="N1" s="566"/>
      <c r="O1" s="566"/>
      <c r="P1" s="88">
        <f>H1+1</f>
        <v>2</v>
      </c>
      <c r="U1" s="566" t="str">
        <f>M1</f>
        <v>団体の名称市町村里山再生アクションプラン事業</v>
      </c>
      <c r="V1" s="566"/>
      <c r="W1" s="566"/>
      <c r="X1" s="88">
        <f>P1+1</f>
        <v>3</v>
      </c>
      <c r="AC1" s="566" t="str">
        <f>U1</f>
        <v>団体の名称市町村里山再生アクションプラン事業</v>
      </c>
      <c r="AD1" s="566"/>
      <c r="AE1" s="566"/>
      <c r="AF1" s="88">
        <f>X1+1</f>
        <v>4</v>
      </c>
      <c r="AK1" s="566" t="str">
        <f>AC1</f>
        <v>団体の名称市町村里山再生アクションプラン事業</v>
      </c>
      <c r="AL1" s="566"/>
      <c r="AM1" s="566"/>
      <c r="AN1" s="88">
        <f>AF1+1</f>
        <v>5</v>
      </c>
      <c r="AS1" s="566" t="str">
        <f>AK1</f>
        <v>団体の名称市町村里山再生アクションプラン事業</v>
      </c>
      <c r="AT1" s="566"/>
      <c r="AU1" s="566"/>
      <c r="AV1" s="88">
        <f>AN1+1</f>
        <v>6</v>
      </c>
      <c r="BA1" s="566" t="str">
        <f>AS1</f>
        <v>団体の名称市町村里山再生アクションプラン事業</v>
      </c>
      <c r="BB1" s="566"/>
      <c r="BC1" s="566"/>
      <c r="BD1" s="88">
        <f>AV1+1</f>
        <v>7</v>
      </c>
      <c r="BI1" s="566" t="str">
        <f>BA1</f>
        <v>団体の名称市町村里山再生アクションプラン事業</v>
      </c>
      <c r="BJ1" s="566"/>
      <c r="BK1" s="566"/>
      <c r="BL1" s="88">
        <f>BD1+1</f>
        <v>8</v>
      </c>
      <c r="BQ1" s="566" t="str">
        <f>BI1</f>
        <v>団体の名称市町村里山再生アクションプラン事業</v>
      </c>
      <c r="BR1" s="566"/>
      <c r="BS1" s="566"/>
      <c r="BT1" s="88">
        <f>BL1+1</f>
        <v>9</v>
      </c>
      <c r="BY1" s="566" t="str">
        <f>BQ1</f>
        <v>団体の名称市町村里山再生アクションプラン事業</v>
      </c>
      <c r="BZ1" s="566"/>
      <c r="CA1" s="566"/>
      <c r="CB1" s="88">
        <f>BT1+1</f>
        <v>10</v>
      </c>
    </row>
    <row r="2" spans="1:81" ht="24" customHeight="1">
      <c r="A2" s="271" t="s">
        <v>59</v>
      </c>
      <c r="B2" s="271"/>
      <c r="C2" s="271"/>
      <c r="D2" s="271"/>
      <c r="E2" s="271"/>
      <c r="F2" s="271"/>
      <c r="G2" s="271"/>
      <c r="H2" s="271"/>
      <c r="I2" s="271" t="s">
        <v>59</v>
      </c>
      <c r="J2" s="271"/>
      <c r="K2" s="271"/>
      <c r="L2" s="271"/>
      <c r="M2" s="271"/>
      <c r="N2" s="271"/>
      <c r="O2" s="271"/>
      <c r="P2" s="271"/>
      <c r="Q2" s="271" t="s">
        <v>59</v>
      </c>
      <c r="R2" s="271"/>
      <c r="S2" s="271"/>
      <c r="T2" s="271"/>
      <c r="U2" s="271"/>
      <c r="V2" s="271"/>
      <c r="W2" s="271"/>
      <c r="X2" s="271"/>
      <c r="Y2" s="271" t="s">
        <v>59</v>
      </c>
      <c r="Z2" s="271"/>
      <c r="AA2" s="271"/>
      <c r="AB2" s="271"/>
      <c r="AC2" s="271"/>
      <c r="AD2" s="271"/>
      <c r="AE2" s="271"/>
      <c r="AF2" s="271"/>
      <c r="AG2" s="271" t="s">
        <v>59</v>
      </c>
      <c r="AH2" s="271"/>
      <c r="AI2" s="271"/>
      <c r="AJ2" s="271"/>
      <c r="AK2" s="271"/>
      <c r="AL2" s="271"/>
      <c r="AM2" s="271"/>
      <c r="AN2" s="271"/>
      <c r="AO2" s="271" t="s">
        <v>59</v>
      </c>
      <c r="AP2" s="271"/>
      <c r="AQ2" s="271"/>
      <c r="AR2" s="271"/>
      <c r="AS2" s="271"/>
      <c r="AT2" s="271"/>
      <c r="AU2" s="271"/>
      <c r="AV2" s="271"/>
      <c r="AW2" s="271" t="s">
        <v>59</v>
      </c>
      <c r="AX2" s="271"/>
      <c r="AY2" s="271"/>
      <c r="AZ2" s="271"/>
      <c r="BA2" s="271"/>
      <c r="BB2" s="271"/>
      <c r="BC2" s="271"/>
      <c r="BD2" s="271"/>
      <c r="BE2" s="271" t="s">
        <v>59</v>
      </c>
      <c r="BF2" s="271"/>
      <c r="BG2" s="271"/>
      <c r="BH2" s="271"/>
      <c r="BI2" s="271"/>
      <c r="BJ2" s="271"/>
      <c r="BK2" s="271"/>
      <c r="BL2" s="271"/>
      <c r="BM2" s="271" t="s">
        <v>59</v>
      </c>
      <c r="BN2" s="271"/>
      <c r="BO2" s="271"/>
      <c r="BP2" s="271"/>
      <c r="BQ2" s="271"/>
      <c r="BR2" s="271"/>
      <c r="BS2" s="271"/>
      <c r="BT2" s="271"/>
      <c r="BU2" s="271" t="s">
        <v>59</v>
      </c>
      <c r="BV2" s="271"/>
      <c r="BW2" s="271"/>
      <c r="BX2" s="271"/>
      <c r="BY2" s="271"/>
      <c r="BZ2" s="271"/>
      <c r="CA2" s="271"/>
      <c r="CB2" s="271"/>
    </row>
    <row r="3" spans="1:81" ht="24" customHeight="1" thickBot="1">
      <c r="A3" s="384" t="s">
        <v>107</v>
      </c>
      <c r="B3" s="384"/>
      <c r="C3" s="384"/>
      <c r="D3" s="384"/>
      <c r="E3" s="384"/>
      <c r="F3" s="384"/>
      <c r="G3" s="384"/>
      <c r="H3" s="384"/>
      <c r="I3" s="384" t="s">
        <v>107</v>
      </c>
      <c r="J3" s="384"/>
      <c r="K3" s="384"/>
      <c r="L3" s="384"/>
      <c r="M3" s="384"/>
      <c r="N3" s="384"/>
      <c r="O3" s="384"/>
      <c r="P3" s="384"/>
      <c r="Q3" s="384" t="s">
        <v>107</v>
      </c>
      <c r="R3" s="384"/>
      <c r="S3" s="384"/>
      <c r="T3" s="384"/>
      <c r="U3" s="384"/>
      <c r="V3" s="384"/>
      <c r="W3" s="384"/>
      <c r="X3" s="384"/>
      <c r="Y3" s="384" t="s">
        <v>107</v>
      </c>
      <c r="Z3" s="384"/>
      <c r="AA3" s="384"/>
      <c r="AB3" s="384"/>
      <c r="AC3" s="384"/>
      <c r="AD3" s="384"/>
      <c r="AE3" s="384"/>
      <c r="AF3" s="384"/>
      <c r="AG3" s="384" t="s">
        <v>107</v>
      </c>
      <c r="AH3" s="384"/>
      <c r="AI3" s="384"/>
      <c r="AJ3" s="384"/>
      <c r="AK3" s="384"/>
      <c r="AL3" s="384"/>
      <c r="AM3" s="384"/>
      <c r="AN3" s="384"/>
      <c r="AO3" s="384" t="s">
        <v>107</v>
      </c>
      <c r="AP3" s="384"/>
      <c r="AQ3" s="384"/>
      <c r="AR3" s="384"/>
      <c r="AS3" s="384"/>
      <c r="AT3" s="384"/>
      <c r="AU3" s="384"/>
      <c r="AV3" s="384"/>
      <c r="AW3" s="384" t="s">
        <v>107</v>
      </c>
      <c r="AX3" s="384"/>
      <c r="AY3" s="384"/>
      <c r="AZ3" s="384"/>
      <c r="BA3" s="384"/>
      <c r="BB3" s="384"/>
      <c r="BC3" s="384"/>
      <c r="BD3" s="384"/>
      <c r="BE3" s="384" t="s">
        <v>107</v>
      </c>
      <c r="BF3" s="384"/>
      <c r="BG3" s="384"/>
      <c r="BH3" s="384"/>
      <c r="BI3" s="384"/>
      <c r="BJ3" s="384"/>
      <c r="BK3" s="384"/>
      <c r="BL3" s="384"/>
      <c r="BM3" s="384" t="s">
        <v>107</v>
      </c>
      <c r="BN3" s="384"/>
      <c r="BO3" s="384"/>
      <c r="BP3" s="384"/>
      <c r="BQ3" s="384"/>
      <c r="BR3" s="384"/>
      <c r="BS3" s="384"/>
      <c r="BT3" s="384"/>
      <c r="BU3" s="384" t="s">
        <v>107</v>
      </c>
      <c r="BV3" s="384"/>
      <c r="BW3" s="384"/>
      <c r="BX3" s="384"/>
      <c r="BY3" s="384"/>
      <c r="BZ3" s="384"/>
      <c r="CA3" s="384"/>
      <c r="CB3" s="384"/>
    </row>
    <row r="4" spans="1:81" ht="31.5" customHeight="1" thickBot="1">
      <c r="A4" s="601" t="s">
        <v>60</v>
      </c>
      <c r="B4" s="602"/>
      <c r="C4" s="602"/>
      <c r="D4" s="96" t="s">
        <v>61</v>
      </c>
      <c r="E4" s="603" t="s">
        <v>62</v>
      </c>
      <c r="F4" s="604"/>
      <c r="G4" s="604"/>
      <c r="H4" s="605"/>
      <c r="I4" s="601" t="s">
        <v>60</v>
      </c>
      <c r="J4" s="602"/>
      <c r="K4" s="602"/>
      <c r="L4" s="96" t="s">
        <v>61</v>
      </c>
      <c r="M4" s="603" t="s">
        <v>62</v>
      </c>
      <c r="N4" s="604"/>
      <c r="O4" s="604"/>
      <c r="P4" s="605"/>
      <c r="Q4" s="601" t="s">
        <v>60</v>
      </c>
      <c r="R4" s="602"/>
      <c r="S4" s="602"/>
      <c r="T4" s="96" t="s">
        <v>61</v>
      </c>
      <c r="U4" s="603" t="s">
        <v>62</v>
      </c>
      <c r="V4" s="604"/>
      <c r="W4" s="604"/>
      <c r="X4" s="605"/>
      <c r="Y4" s="601" t="s">
        <v>60</v>
      </c>
      <c r="Z4" s="602"/>
      <c r="AA4" s="602"/>
      <c r="AB4" s="96" t="s">
        <v>61</v>
      </c>
      <c r="AC4" s="603" t="s">
        <v>62</v>
      </c>
      <c r="AD4" s="604"/>
      <c r="AE4" s="604"/>
      <c r="AF4" s="605"/>
      <c r="AG4" s="601" t="s">
        <v>60</v>
      </c>
      <c r="AH4" s="602"/>
      <c r="AI4" s="602"/>
      <c r="AJ4" s="96" t="s">
        <v>61</v>
      </c>
      <c r="AK4" s="603" t="s">
        <v>62</v>
      </c>
      <c r="AL4" s="604"/>
      <c r="AM4" s="604"/>
      <c r="AN4" s="605"/>
      <c r="AO4" s="601" t="s">
        <v>60</v>
      </c>
      <c r="AP4" s="602"/>
      <c r="AQ4" s="602"/>
      <c r="AR4" s="96" t="s">
        <v>61</v>
      </c>
      <c r="AS4" s="603" t="s">
        <v>62</v>
      </c>
      <c r="AT4" s="604"/>
      <c r="AU4" s="604"/>
      <c r="AV4" s="605"/>
      <c r="AW4" s="601" t="s">
        <v>60</v>
      </c>
      <c r="AX4" s="602"/>
      <c r="AY4" s="602"/>
      <c r="AZ4" s="96" t="s">
        <v>61</v>
      </c>
      <c r="BA4" s="603" t="s">
        <v>62</v>
      </c>
      <c r="BB4" s="604"/>
      <c r="BC4" s="604"/>
      <c r="BD4" s="605"/>
      <c r="BE4" s="601" t="s">
        <v>60</v>
      </c>
      <c r="BF4" s="602"/>
      <c r="BG4" s="602"/>
      <c r="BH4" s="96" t="s">
        <v>61</v>
      </c>
      <c r="BI4" s="603" t="s">
        <v>62</v>
      </c>
      <c r="BJ4" s="604"/>
      <c r="BK4" s="604"/>
      <c r="BL4" s="605"/>
      <c r="BM4" s="601" t="s">
        <v>60</v>
      </c>
      <c r="BN4" s="602"/>
      <c r="BO4" s="602"/>
      <c r="BP4" s="96" t="s">
        <v>61</v>
      </c>
      <c r="BQ4" s="603" t="s">
        <v>62</v>
      </c>
      <c r="BR4" s="604"/>
      <c r="BS4" s="604"/>
      <c r="BT4" s="605"/>
      <c r="BU4" s="601" t="s">
        <v>60</v>
      </c>
      <c r="BV4" s="602"/>
      <c r="BW4" s="602"/>
      <c r="BX4" s="96" t="s">
        <v>61</v>
      </c>
      <c r="BY4" s="603" t="s">
        <v>62</v>
      </c>
      <c r="BZ4" s="604"/>
      <c r="CA4" s="604"/>
      <c r="CB4" s="605"/>
    </row>
    <row r="5" spans="1:81" ht="31.5" customHeight="1">
      <c r="A5" s="576" t="s">
        <v>10</v>
      </c>
      <c r="B5" s="607" t="s">
        <v>63</v>
      </c>
      <c r="C5" s="607"/>
      <c r="D5" s="100">
        <f ca="1">SUMIF(報償費,E1&amp;FIXED(H$1,0),報償費金額)</f>
        <v>0</v>
      </c>
      <c r="E5" s="608" t="s">
        <v>263</v>
      </c>
      <c r="F5" s="609"/>
      <c r="G5" s="609"/>
      <c r="H5" s="610"/>
      <c r="I5" s="576" t="s">
        <v>10</v>
      </c>
      <c r="J5" s="607" t="s">
        <v>63</v>
      </c>
      <c r="K5" s="607"/>
      <c r="L5" s="100">
        <f ca="1">SUMIF(報償費,M1&amp;FIXED(P$1,0),報償費金額)</f>
        <v>0</v>
      </c>
      <c r="M5" s="608" t="s">
        <v>263</v>
      </c>
      <c r="N5" s="609"/>
      <c r="O5" s="609"/>
      <c r="P5" s="610"/>
      <c r="Q5" s="576" t="s">
        <v>10</v>
      </c>
      <c r="R5" s="607" t="s">
        <v>63</v>
      </c>
      <c r="S5" s="607"/>
      <c r="T5" s="100">
        <f ca="1">SUMIF(報償費,U1&amp;FIXED(X$1,0),報償費金額)</f>
        <v>0</v>
      </c>
      <c r="U5" s="608" t="s">
        <v>263</v>
      </c>
      <c r="V5" s="609"/>
      <c r="W5" s="609"/>
      <c r="X5" s="610"/>
      <c r="Y5" s="576" t="s">
        <v>10</v>
      </c>
      <c r="Z5" s="607" t="s">
        <v>63</v>
      </c>
      <c r="AA5" s="607"/>
      <c r="AB5" s="100">
        <f ca="1">SUMIF(報償費,AC1&amp;FIXED(AF$1,0),報償費金額)</f>
        <v>0</v>
      </c>
      <c r="AC5" s="608" t="s">
        <v>263</v>
      </c>
      <c r="AD5" s="609"/>
      <c r="AE5" s="609"/>
      <c r="AF5" s="610"/>
      <c r="AG5" s="576" t="s">
        <v>10</v>
      </c>
      <c r="AH5" s="607" t="s">
        <v>63</v>
      </c>
      <c r="AI5" s="607"/>
      <c r="AJ5" s="100">
        <f ca="1">SUMIF(報償費,AK1&amp;FIXED(AN$1,0),報償費金額)</f>
        <v>0</v>
      </c>
      <c r="AK5" s="608" t="s">
        <v>263</v>
      </c>
      <c r="AL5" s="609"/>
      <c r="AM5" s="609"/>
      <c r="AN5" s="610"/>
      <c r="AO5" s="576" t="s">
        <v>10</v>
      </c>
      <c r="AP5" s="607" t="s">
        <v>63</v>
      </c>
      <c r="AQ5" s="607"/>
      <c r="AR5" s="100">
        <f ca="1">SUMIF(報償費,AS1&amp;FIXED(AV$1,0),報償費金額)</f>
        <v>0</v>
      </c>
      <c r="AS5" s="608" t="s">
        <v>263</v>
      </c>
      <c r="AT5" s="609"/>
      <c r="AU5" s="609"/>
      <c r="AV5" s="610"/>
      <c r="AW5" s="576" t="s">
        <v>10</v>
      </c>
      <c r="AX5" s="607" t="s">
        <v>63</v>
      </c>
      <c r="AY5" s="607"/>
      <c r="AZ5" s="100">
        <f ca="1">SUMIF(報償費,BA1&amp;FIXED(BD$1,0),報償費金額)</f>
        <v>0</v>
      </c>
      <c r="BA5" s="608" t="s">
        <v>263</v>
      </c>
      <c r="BB5" s="609"/>
      <c r="BC5" s="609"/>
      <c r="BD5" s="610"/>
      <c r="BE5" s="576" t="s">
        <v>10</v>
      </c>
      <c r="BF5" s="607" t="s">
        <v>63</v>
      </c>
      <c r="BG5" s="607"/>
      <c r="BH5" s="100">
        <f ca="1">SUMIF(報償費,BI1&amp;FIXED(BL$1,0),報償費金額)</f>
        <v>0</v>
      </c>
      <c r="BI5" s="608" t="s">
        <v>263</v>
      </c>
      <c r="BJ5" s="609"/>
      <c r="BK5" s="609"/>
      <c r="BL5" s="610"/>
      <c r="BM5" s="576" t="s">
        <v>10</v>
      </c>
      <c r="BN5" s="607" t="s">
        <v>63</v>
      </c>
      <c r="BO5" s="607"/>
      <c r="BP5" s="100">
        <f ca="1">SUMIF(報償費,BQ1&amp;FIXED(BT$1,0),報償費金額)</f>
        <v>0</v>
      </c>
      <c r="BQ5" s="608" t="s">
        <v>263</v>
      </c>
      <c r="BR5" s="609"/>
      <c r="BS5" s="609"/>
      <c r="BT5" s="610"/>
      <c r="BU5" s="576" t="s">
        <v>10</v>
      </c>
      <c r="BV5" s="607" t="s">
        <v>63</v>
      </c>
      <c r="BW5" s="607"/>
      <c r="BX5" s="100">
        <f ca="1">SUMIF(報償費,BY1&amp;FIXED(CB$1,0),報償費金額)</f>
        <v>0</v>
      </c>
      <c r="BY5" s="608" t="s">
        <v>263</v>
      </c>
      <c r="BZ5" s="609"/>
      <c r="CA5" s="609"/>
      <c r="CB5" s="610"/>
    </row>
    <row r="6" spans="1:81" ht="31.5" customHeight="1">
      <c r="A6" s="577"/>
      <c r="B6" s="611" t="s">
        <v>64</v>
      </c>
      <c r="C6" s="612"/>
      <c r="D6" s="102">
        <f ca="1">SUMIF(旅費,E1&amp;FIXED(H$1,0),旅費金額)</f>
        <v>0</v>
      </c>
      <c r="E6" s="595" t="s">
        <v>263</v>
      </c>
      <c r="F6" s="596"/>
      <c r="G6" s="596"/>
      <c r="H6" s="597"/>
      <c r="I6" s="577"/>
      <c r="J6" s="611" t="s">
        <v>64</v>
      </c>
      <c r="K6" s="612"/>
      <c r="L6" s="102">
        <f ca="1">SUMIF(旅費,M1&amp;FIXED(P$1,0),旅費金額)</f>
        <v>0</v>
      </c>
      <c r="M6" s="595" t="s">
        <v>263</v>
      </c>
      <c r="N6" s="596"/>
      <c r="O6" s="596"/>
      <c r="P6" s="597"/>
      <c r="Q6" s="577"/>
      <c r="R6" s="611" t="s">
        <v>64</v>
      </c>
      <c r="S6" s="612"/>
      <c r="T6" s="102">
        <f ca="1">SUMIF(旅費,U1&amp;FIXED(X$1,0),旅費金額)</f>
        <v>0</v>
      </c>
      <c r="U6" s="595" t="s">
        <v>263</v>
      </c>
      <c r="V6" s="596"/>
      <c r="W6" s="596"/>
      <c r="X6" s="597"/>
      <c r="Y6" s="577"/>
      <c r="Z6" s="611" t="s">
        <v>64</v>
      </c>
      <c r="AA6" s="612"/>
      <c r="AB6" s="102">
        <f ca="1">SUMIF(旅費,AC1&amp;FIXED(AF$1,0),旅費金額)</f>
        <v>0</v>
      </c>
      <c r="AC6" s="595" t="s">
        <v>263</v>
      </c>
      <c r="AD6" s="596"/>
      <c r="AE6" s="596"/>
      <c r="AF6" s="597"/>
      <c r="AG6" s="577"/>
      <c r="AH6" s="611" t="s">
        <v>64</v>
      </c>
      <c r="AI6" s="612"/>
      <c r="AJ6" s="102">
        <f ca="1">SUMIF(旅費,AK1&amp;FIXED(AN$1,0),旅費金額)</f>
        <v>0</v>
      </c>
      <c r="AK6" s="595" t="s">
        <v>263</v>
      </c>
      <c r="AL6" s="596"/>
      <c r="AM6" s="596"/>
      <c r="AN6" s="597"/>
      <c r="AO6" s="577"/>
      <c r="AP6" s="611" t="s">
        <v>64</v>
      </c>
      <c r="AQ6" s="612"/>
      <c r="AR6" s="102">
        <f ca="1">SUMIF(旅費,AS1&amp;FIXED(AV$1,0),旅費金額)</f>
        <v>0</v>
      </c>
      <c r="AS6" s="595" t="s">
        <v>263</v>
      </c>
      <c r="AT6" s="596"/>
      <c r="AU6" s="596"/>
      <c r="AV6" s="597"/>
      <c r="AW6" s="577"/>
      <c r="AX6" s="611" t="s">
        <v>64</v>
      </c>
      <c r="AY6" s="612"/>
      <c r="AZ6" s="102">
        <f ca="1">SUMIF(旅費,BA1&amp;FIXED(BD$1,0),旅費金額)</f>
        <v>0</v>
      </c>
      <c r="BA6" s="595" t="s">
        <v>263</v>
      </c>
      <c r="BB6" s="596"/>
      <c r="BC6" s="596"/>
      <c r="BD6" s="597"/>
      <c r="BE6" s="577"/>
      <c r="BF6" s="611" t="s">
        <v>64</v>
      </c>
      <c r="BG6" s="612"/>
      <c r="BH6" s="102">
        <f ca="1">SUMIF(旅費,BI1&amp;FIXED(BL$1,0),旅費金額)</f>
        <v>0</v>
      </c>
      <c r="BI6" s="595" t="s">
        <v>263</v>
      </c>
      <c r="BJ6" s="596"/>
      <c r="BK6" s="596"/>
      <c r="BL6" s="597"/>
      <c r="BM6" s="577"/>
      <c r="BN6" s="611" t="s">
        <v>64</v>
      </c>
      <c r="BO6" s="612"/>
      <c r="BP6" s="102">
        <f ca="1">SUMIF(旅費,BQ1&amp;FIXED(BT$1,0),旅費金額)</f>
        <v>0</v>
      </c>
      <c r="BQ6" s="595" t="s">
        <v>263</v>
      </c>
      <c r="BR6" s="596"/>
      <c r="BS6" s="596"/>
      <c r="BT6" s="597"/>
      <c r="BU6" s="577"/>
      <c r="BV6" s="611" t="s">
        <v>64</v>
      </c>
      <c r="BW6" s="612"/>
      <c r="BX6" s="102">
        <f ca="1">SUMIF(旅費,BY1&amp;FIXED(CB$1,0),旅費金額)</f>
        <v>0</v>
      </c>
      <c r="BY6" s="595" t="s">
        <v>263</v>
      </c>
      <c r="BZ6" s="596"/>
      <c r="CA6" s="596"/>
      <c r="CB6" s="597"/>
    </row>
    <row r="7" spans="1:81" ht="31.5" customHeight="1">
      <c r="A7" s="577"/>
      <c r="B7" s="589" t="s">
        <v>65</v>
      </c>
      <c r="C7" s="284" t="s">
        <v>66</v>
      </c>
      <c r="D7" s="592">
        <f ca="1">SUMIF(資材費,E1&amp;FIXED(H$1,0),資材費金額)</f>
        <v>0</v>
      </c>
      <c r="E7" s="379" t="s">
        <v>263</v>
      </c>
      <c r="F7" s="380"/>
      <c r="G7" s="380"/>
      <c r="H7" s="381"/>
      <c r="I7" s="577"/>
      <c r="J7" s="589" t="s">
        <v>65</v>
      </c>
      <c r="K7" s="284" t="s">
        <v>66</v>
      </c>
      <c r="L7" s="592">
        <f ca="1">SUMIF(資材費,M1&amp;FIXED(P$1,0),資材費金額)</f>
        <v>0</v>
      </c>
      <c r="M7" s="379" t="s">
        <v>263</v>
      </c>
      <c r="N7" s="380"/>
      <c r="O7" s="380"/>
      <c r="P7" s="381"/>
      <c r="Q7" s="577"/>
      <c r="R7" s="589" t="s">
        <v>65</v>
      </c>
      <c r="S7" s="284" t="s">
        <v>66</v>
      </c>
      <c r="T7" s="592">
        <f ca="1">SUMIF(資材費,U1&amp;FIXED(X$1,0),資材費金額)</f>
        <v>0</v>
      </c>
      <c r="U7" s="379" t="s">
        <v>263</v>
      </c>
      <c r="V7" s="380"/>
      <c r="W7" s="380"/>
      <c r="X7" s="381"/>
      <c r="Y7" s="577"/>
      <c r="Z7" s="589" t="s">
        <v>65</v>
      </c>
      <c r="AA7" s="284" t="s">
        <v>66</v>
      </c>
      <c r="AB7" s="592">
        <f ca="1">SUMIF(資材費,AC1&amp;FIXED(AF$1,0),資材費金額)</f>
        <v>0</v>
      </c>
      <c r="AC7" s="379" t="s">
        <v>263</v>
      </c>
      <c r="AD7" s="380"/>
      <c r="AE7" s="380"/>
      <c r="AF7" s="381"/>
      <c r="AG7" s="577"/>
      <c r="AH7" s="589" t="s">
        <v>65</v>
      </c>
      <c r="AI7" s="284" t="s">
        <v>66</v>
      </c>
      <c r="AJ7" s="592">
        <f ca="1">SUMIF(資材費,AK1&amp;FIXED(AN$1,0),資材費金額)</f>
        <v>0</v>
      </c>
      <c r="AK7" s="379" t="s">
        <v>263</v>
      </c>
      <c r="AL7" s="380"/>
      <c r="AM7" s="380"/>
      <c r="AN7" s="381"/>
      <c r="AO7" s="577"/>
      <c r="AP7" s="589" t="s">
        <v>65</v>
      </c>
      <c r="AQ7" s="284" t="s">
        <v>66</v>
      </c>
      <c r="AR7" s="592">
        <f ca="1">SUMIF(資材費,AS1&amp;FIXED(AV$1,0),資材費金額)</f>
        <v>0</v>
      </c>
      <c r="AS7" s="379" t="s">
        <v>263</v>
      </c>
      <c r="AT7" s="380"/>
      <c r="AU7" s="380"/>
      <c r="AV7" s="381"/>
      <c r="AW7" s="577"/>
      <c r="AX7" s="589" t="s">
        <v>65</v>
      </c>
      <c r="AY7" s="284" t="s">
        <v>66</v>
      </c>
      <c r="AZ7" s="592">
        <f ca="1">SUMIF(資材費,BA1&amp;FIXED(BD$1,0),資材費金額)</f>
        <v>0</v>
      </c>
      <c r="BA7" s="379" t="s">
        <v>263</v>
      </c>
      <c r="BB7" s="380"/>
      <c r="BC7" s="380"/>
      <c r="BD7" s="381"/>
      <c r="BE7" s="577"/>
      <c r="BF7" s="589" t="s">
        <v>65</v>
      </c>
      <c r="BG7" s="284" t="s">
        <v>66</v>
      </c>
      <c r="BH7" s="592">
        <f ca="1">SUMIF(資材費,BI1&amp;FIXED(BL$1,0),資材費金額)</f>
        <v>0</v>
      </c>
      <c r="BI7" s="379" t="s">
        <v>263</v>
      </c>
      <c r="BJ7" s="380"/>
      <c r="BK7" s="380"/>
      <c r="BL7" s="381"/>
      <c r="BM7" s="577"/>
      <c r="BN7" s="589" t="s">
        <v>65</v>
      </c>
      <c r="BO7" s="284" t="s">
        <v>66</v>
      </c>
      <c r="BP7" s="592">
        <f ca="1">SUMIF(資材費,BQ1&amp;FIXED(BT$1,0),資材費金額)</f>
        <v>0</v>
      </c>
      <c r="BQ7" s="379" t="s">
        <v>263</v>
      </c>
      <c r="BR7" s="380"/>
      <c r="BS7" s="380"/>
      <c r="BT7" s="381"/>
      <c r="BU7" s="577"/>
      <c r="BV7" s="589" t="s">
        <v>65</v>
      </c>
      <c r="BW7" s="284" t="s">
        <v>66</v>
      </c>
      <c r="BX7" s="592">
        <f ca="1">SUMIF(資材費,BY1&amp;FIXED(CB$1,0),資材費金額)</f>
        <v>0</v>
      </c>
      <c r="BY7" s="379" t="s">
        <v>263</v>
      </c>
      <c r="BZ7" s="380"/>
      <c r="CA7" s="380"/>
      <c r="CB7" s="381"/>
    </row>
    <row r="8" spans="1:81" ht="31.5" customHeight="1">
      <c r="A8" s="577"/>
      <c r="B8" s="590"/>
      <c r="C8" s="284"/>
      <c r="D8" s="592"/>
      <c r="E8" s="593"/>
      <c r="F8" s="335"/>
      <c r="G8" s="335"/>
      <c r="H8" s="594"/>
      <c r="I8" s="577"/>
      <c r="J8" s="590"/>
      <c r="K8" s="284"/>
      <c r="L8" s="592"/>
      <c r="M8" s="593"/>
      <c r="N8" s="335"/>
      <c r="O8" s="335"/>
      <c r="P8" s="594"/>
      <c r="Q8" s="577"/>
      <c r="R8" s="590"/>
      <c r="S8" s="284"/>
      <c r="T8" s="592"/>
      <c r="U8" s="593"/>
      <c r="V8" s="335"/>
      <c r="W8" s="335"/>
      <c r="X8" s="594"/>
      <c r="Y8" s="577"/>
      <c r="Z8" s="590"/>
      <c r="AA8" s="284"/>
      <c r="AB8" s="592"/>
      <c r="AC8" s="593"/>
      <c r="AD8" s="335"/>
      <c r="AE8" s="335"/>
      <c r="AF8" s="594"/>
      <c r="AG8" s="577"/>
      <c r="AH8" s="590"/>
      <c r="AI8" s="284"/>
      <c r="AJ8" s="592"/>
      <c r="AK8" s="593"/>
      <c r="AL8" s="335"/>
      <c r="AM8" s="335"/>
      <c r="AN8" s="594"/>
      <c r="AO8" s="577"/>
      <c r="AP8" s="590"/>
      <c r="AQ8" s="284"/>
      <c r="AR8" s="592"/>
      <c r="AS8" s="593"/>
      <c r="AT8" s="335"/>
      <c r="AU8" s="335"/>
      <c r="AV8" s="594"/>
      <c r="AW8" s="577"/>
      <c r="AX8" s="590"/>
      <c r="AY8" s="284"/>
      <c r="AZ8" s="592"/>
      <c r="BA8" s="593"/>
      <c r="BB8" s="335"/>
      <c r="BC8" s="335"/>
      <c r="BD8" s="594"/>
      <c r="BE8" s="577"/>
      <c r="BF8" s="590"/>
      <c r="BG8" s="284"/>
      <c r="BH8" s="592"/>
      <c r="BI8" s="593"/>
      <c r="BJ8" s="335"/>
      <c r="BK8" s="335"/>
      <c r="BL8" s="594"/>
      <c r="BM8" s="577"/>
      <c r="BN8" s="590"/>
      <c r="BO8" s="284"/>
      <c r="BP8" s="592"/>
      <c r="BQ8" s="593"/>
      <c r="BR8" s="335"/>
      <c r="BS8" s="335"/>
      <c r="BT8" s="594"/>
      <c r="BU8" s="577"/>
      <c r="BV8" s="590"/>
      <c r="BW8" s="284"/>
      <c r="BX8" s="592"/>
      <c r="BY8" s="593"/>
      <c r="BZ8" s="335"/>
      <c r="CA8" s="335"/>
      <c r="CB8" s="594"/>
    </row>
    <row r="9" spans="1:81" ht="31.5" customHeight="1">
      <c r="A9" s="577"/>
      <c r="B9" s="590"/>
      <c r="C9" s="46" t="s">
        <v>67</v>
      </c>
      <c r="D9" s="102">
        <f ca="1">SUMIF(消耗品費,E1&amp;FIXED(H$1,0),消耗品費金額)</f>
        <v>0</v>
      </c>
      <c r="E9" s="595" t="s">
        <v>263</v>
      </c>
      <c r="F9" s="596"/>
      <c r="G9" s="596"/>
      <c r="H9" s="597"/>
      <c r="I9" s="577"/>
      <c r="J9" s="590"/>
      <c r="K9" s="46" t="s">
        <v>67</v>
      </c>
      <c r="L9" s="102">
        <f ca="1">SUMIF(消耗品費,M1&amp;FIXED(P$1,0),消耗品費金額)</f>
        <v>0</v>
      </c>
      <c r="M9" s="595" t="s">
        <v>263</v>
      </c>
      <c r="N9" s="596"/>
      <c r="O9" s="596"/>
      <c r="P9" s="597"/>
      <c r="Q9" s="577"/>
      <c r="R9" s="590"/>
      <c r="S9" s="46" t="s">
        <v>67</v>
      </c>
      <c r="T9" s="102">
        <f ca="1">SUMIF(消耗品費,U1&amp;FIXED(X$1,0),消耗品費金額)</f>
        <v>0</v>
      </c>
      <c r="U9" s="595" t="s">
        <v>263</v>
      </c>
      <c r="V9" s="596"/>
      <c r="W9" s="596"/>
      <c r="X9" s="597"/>
      <c r="Y9" s="577"/>
      <c r="Z9" s="590"/>
      <c r="AA9" s="46" t="s">
        <v>67</v>
      </c>
      <c r="AB9" s="102">
        <f ca="1">SUMIF(消耗品費,AC1&amp;FIXED(AF$1,0),消耗品費金額)</f>
        <v>0</v>
      </c>
      <c r="AC9" s="595" t="s">
        <v>263</v>
      </c>
      <c r="AD9" s="596"/>
      <c r="AE9" s="596"/>
      <c r="AF9" s="597"/>
      <c r="AG9" s="577"/>
      <c r="AH9" s="590"/>
      <c r="AI9" s="46" t="s">
        <v>67</v>
      </c>
      <c r="AJ9" s="102">
        <f ca="1">SUMIF(消耗品費,AK1&amp;FIXED(AN$1,0),消耗品費金額)</f>
        <v>0</v>
      </c>
      <c r="AK9" s="595" t="s">
        <v>263</v>
      </c>
      <c r="AL9" s="596"/>
      <c r="AM9" s="596"/>
      <c r="AN9" s="597"/>
      <c r="AO9" s="577"/>
      <c r="AP9" s="590"/>
      <c r="AQ9" s="46" t="s">
        <v>67</v>
      </c>
      <c r="AR9" s="102">
        <f ca="1">SUMIF(消耗品費,AS1&amp;FIXED(AV$1,0),消耗品費金額)</f>
        <v>0</v>
      </c>
      <c r="AS9" s="595" t="s">
        <v>263</v>
      </c>
      <c r="AT9" s="596"/>
      <c r="AU9" s="596"/>
      <c r="AV9" s="597"/>
      <c r="AW9" s="577"/>
      <c r="AX9" s="590"/>
      <c r="AY9" s="46" t="s">
        <v>67</v>
      </c>
      <c r="AZ9" s="102">
        <f ca="1">SUMIF(消耗品費,BA1&amp;FIXED(BD$1,0),消耗品費金額)</f>
        <v>0</v>
      </c>
      <c r="BA9" s="595" t="s">
        <v>263</v>
      </c>
      <c r="BB9" s="596"/>
      <c r="BC9" s="596"/>
      <c r="BD9" s="597"/>
      <c r="BE9" s="577"/>
      <c r="BF9" s="590"/>
      <c r="BG9" s="46" t="s">
        <v>67</v>
      </c>
      <c r="BH9" s="102">
        <f ca="1">SUMIF(消耗品費,BI1&amp;FIXED(BL$1,0),消耗品費金額)</f>
        <v>0</v>
      </c>
      <c r="BI9" s="595" t="s">
        <v>263</v>
      </c>
      <c r="BJ9" s="596"/>
      <c r="BK9" s="596"/>
      <c r="BL9" s="597"/>
      <c r="BM9" s="577"/>
      <c r="BN9" s="590"/>
      <c r="BO9" s="46" t="s">
        <v>67</v>
      </c>
      <c r="BP9" s="102">
        <f ca="1">SUMIF(消耗品費,BQ1&amp;FIXED(BT$1,0),消耗品費金額)</f>
        <v>0</v>
      </c>
      <c r="BQ9" s="595" t="s">
        <v>263</v>
      </c>
      <c r="BR9" s="596"/>
      <c r="BS9" s="596"/>
      <c r="BT9" s="597"/>
      <c r="BU9" s="577"/>
      <c r="BV9" s="590"/>
      <c r="BW9" s="46" t="s">
        <v>67</v>
      </c>
      <c r="BX9" s="102">
        <f ca="1">SUMIF(消耗品費,BY1&amp;FIXED(CB$1,0),消耗品費金額)</f>
        <v>0</v>
      </c>
      <c r="BY9" s="595" t="s">
        <v>263</v>
      </c>
      <c r="BZ9" s="596"/>
      <c r="CA9" s="596"/>
      <c r="CB9" s="597"/>
    </row>
    <row r="10" spans="1:81" ht="31.5" customHeight="1">
      <c r="A10" s="577"/>
      <c r="B10" s="590"/>
      <c r="C10" s="46" t="s">
        <v>68</v>
      </c>
      <c r="D10" s="102">
        <f ca="1">SUMIF(燃料費,E1&amp;FIXED(H$1,0),燃料費金額)</f>
        <v>0</v>
      </c>
      <c r="E10" s="595" t="s">
        <v>263</v>
      </c>
      <c r="F10" s="596"/>
      <c r="G10" s="596"/>
      <c r="H10" s="597"/>
      <c r="I10" s="577"/>
      <c r="J10" s="590"/>
      <c r="K10" s="46" t="s">
        <v>68</v>
      </c>
      <c r="L10" s="102">
        <f ca="1">SUMIF(燃料費,M1&amp;FIXED(P$1,0),燃料費金額)</f>
        <v>0</v>
      </c>
      <c r="M10" s="595" t="s">
        <v>263</v>
      </c>
      <c r="N10" s="596"/>
      <c r="O10" s="596"/>
      <c r="P10" s="597"/>
      <c r="Q10" s="577"/>
      <c r="R10" s="590"/>
      <c r="S10" s="46" t="s">
        <v>68</v>
      </c>
      <c r="T10" s="102">
        <f ca="1">SUMIF(燃料費,U1&amp;FIXED(X$1,0),燃料費金額)</f>
        <v>0</v>
      </c>
      <c r="U10" s="595" t="s">
        <v>263</v>
      </c>
      <c r="V10" s="596"/>
      <c r="W10" s="596"/>
      <c r="X10" s="597"/>
      <c r="Y10" s="577"/>
      <c r="Z10" s="590"/>
      <c r="AA10" s="46" t="s">
        <v>68</v>
      </c>
      <c r="AB10" s="102">
        <f ca="1">SUMIF(燃料費,AC1&amp;FIXED(AF$1,0),燃料費金額)</f>
        <v>0</v>
      </c>
      <c r="AC10" s="595" t="s">
        <v>263</v>
      </c>
      <c r="AD10" s="596"/>
      <c r="AE10" s="596"/>
      <c r="AF10" s="597"/>
      <c r="AG10" s="577"/>
      <c r="AH10" s="590"/>
      <c r="AI10" s="46" t="s">
        <v>68</v>
      </c>
      <c r="AJ10" s="102">
        <f ca="1">SUMIF(燃料費,AK1&amp;FIXED(AN$1,0),燃料費金額)</f>
        <v>0</v>
      </c>
      <c r="AK10" s="595" t="s">
        <v>263</v>
      </c>
      <c r="AL10" s="596"/>
      <c r="AM10" s="596"/>
      <c r="AN10" s="597"/>
      <c r="AO10" s="577"/>
      <c r="AP10" s="590"/>
      <c r="AQ10" s="46" t="s">
        <v>68</v>
      </c>
      <c r="AR10" s="102">
        <f ca="1">SUMIF(燃料費,AS1&amp;FIXED(AV$1,0),燃料費金額)</f>
        <v>0</v>
      </c>
      <c r="AS10" s="595" t="s">
        <v>263</v>
      </c>
      <c r="AT10" s="596"/>
      <c r="AU10" s="596"/>
      <c r="AV10" s="597"/>
      <c r="AW10" s="577"/>
      <c r="AX10" s="590"/>
      <c r="AY10" s="46" t="s">
        <v>68</v>
      </c>
      <c r="AZ10" s="102">
        <f ca="1">SUMIF(燃料費,BA1&amp;FIXED(BD$1,0),燃料費金額)</f>
        <v>0</v>
      </c>
      <c r="BA10" s="595" t="s">
        <v>263</v>
      </c>
      <c r="BB10" s="596"/>
      <c r="BC10" s="596"/>
      <c r="BD10" s="597"/>
      <c r="BE10" s="577"/>
      <c r="BF10" s="590"/>
      <c r="BG10" s="46" t="s">
        <v>68</v>
      </c>
      <c r="BH10" s="102">
        <f ca="1">SUMIF(燃料費,BI1&amp;FIXED(BL$1,0),燃料費金額)</f>
        <v>0</v>
      </c>
      <c r="BI10" s="595" t="s">
        <v>263</v>
      </c>
      <c r="BJ10" s="596"/>
      <c r="BK10" s="596"/>
      <c r="BL10" s="597"/>
      <c r="BM10" s="577"/>
      <c r="BN10" s="590"/>
      <c r="BO10" s="46" t="s">
        <v>68</v>
      </c>
      <c r="BP10" s="102">
        <f ca="1">SUMIF(燃料費,BQ1&amp;FIXED(BT$1,0),燃料費金額)</f>
        <v>0</v>
      </c>
      <c r="BQ10" s="595" t="s">
        <v>263</v>
      </c>
      <c r="BR10" s="596"/>
      <c r="BS10" s="596"/>
      <c r="BT10" s="597"/>
      <c r="BU10" s="577"/>
      <c r="BV10" s="590"/>
      <c r="BW10" s="46" t="s">
        <v>68</v>
      </c>
      <c r="BX10" s="102">
        <f ca="1">SUMIF(燃料費,BY1&amp;FIXED(CB$1,0),燃料費金額)</f>
        <v>0</v>
      </c>
      <c r="BY10" s="595" t="s">
        <v>263</v>
      </c>
      <c r="BZ10" s="596"/>
      <c r="CA10" s="596"/>
      <c r="CB10" s="597"/>
    </row>
    <row r="11" spans="1:81" ht="31.5" customHeight="1">
      <c r="A11" s="577"/>
      <c r="B11" s="590"/>
      <c r="C11" s="46" t="s">
        <v>69</v>
      </c>
      <c r="D11" s="102">
        <f ca="1">SUMIF(印刷費,E1&amp;FIXED(H$1,0),印刷費金額)</f>
        <v>0</v>
      </c>
      <c r="E11" s="595" t="s">
        <v>263</v>
      </c>
      <c r="F11" s="596"/>
      <c r="G11" s="596"/>
      <c r="H11" s="597"/>
      <c r="I11" s="577"/>
      <c r="J11" s="590"/>
      <c r="K11" s="46" t="s">
        <v>69</v>
      </c>
      <c r="L11" s="102">
        <f ca="1">SUMIF(印刷費,M1&amp;FIXED(P$1,0),印刷費金額)</f>
        <v>0</v>
      </c>
      <c r="M11" s="595" t="s">
        <v>263</v>
      </c>
      <c r="N11" s="596"/>
      <c r="O11" s="596"/>
      <c r="P11" s="597"/>
      <c r="Q11" s="577"/>
      <c r="R11" s="590"/>
      <c r="S11" s="46" t="s">
        <v>69</v>
      </c>
      <c r="T11" s="102">
        <f ca="1">SUMIF(印刷費,U1&amp;FIXED(X$1,0),印刷費金額)</f>
        <v>0</v>
      </c>
      <c r="U11" s="595" t="s">
        <v>263</v>
      </c>
      <c r="V11" s="596"/>
      <c r="W11" s="596"/>
      <c r="X11" s="597"/>
      <c r="Y11" s="577"/>
      <c r="Z11" s="590"/>
      <c r="AA11" s="46" t="s">
        <v>69</v>
      </c>
      <c r="AB11" s="102">
        <f ca="1">SUMIF(印刷費,AC1&amp;FIXED(AF$1,0),印刷費金額)</f>
        <v>0</v>
      </c>
      <c r="AC11" s="595" t="s">
        <v>263</v>
      </c>
      <c r="AD11" s="596"/>
      <c r="AE11" s="596"/>
      <c r="AF11" s="597"/>
      <c r="AG11" s="577"/>
      <c r="AH11" s="590"/>
      <c r="AI11" s="46" t="s">
        <v>69</v>
      </c>
      <c r="AJ11" s="102">
        <f ca="1">SUMIF(印刷費,AK1&amp;FIXED(AN$1,0),印刷費金額)</f>
        <v>0</v>
      </c>
      <c r="AK11" s="595" t="s">
        <v>263</v>
      </c>
      <c r="AL11" s="596"/>
      <c r="AM11" s="596"/>
      <c r="AN11" s="597"/>
      <c r="AO11" s="577"/>
      <c r="AP11" s="590"/>
      <c r="AQ11" s="46" t="s">
        <v>69</v>
      </c>
      <c r="AR11" s="102">
        <f ca="1">SUMIF(印刷費,AS1&amp;FIXED(AV$1,0),印刷費金額)</f>
        <v>0</v>
      </c>
      <c r="AS11" s="595" t="s">
        <v>263</v>
      </c>
      <c r="AT11" s="596"/>
      <c r="AU11" s="596"/>
      <c r="AV11" s="597"/>
      <c r="AW11" s="577"/>
      <c r="AX11" s="590"/>
      <c r="AY11" s="46" t="s">
        <v>69</v>
      </c>
      <c r="AZ11" s="102">
        <f ca="1">SUMIF(印刷費,BA1&amp;FIXED(BD$1,0),印刷費金額)</f>
        <v>0</v>
      </c>
      <c r="BA11" s="595" t="s">
        <v>263</v>
      </c>
      <c r="BB11" s="596"/>
      <c r="BC11" s="596"/>
      <c r="BD11" s="597"/>
      <c r="BE11" s="577"/>
      <c r="BF11" s="590"/>
      <c r="BG11" s="46" t="s">
        <v>69</v>
      </c>
      <c r="BH11" s="102">
        <f ca="1">SUMIF(印刷費,BI1&amp;FIXED(BL$1,0),印刷費金額)</f>
        <v>0</v>
      </c>
      <c r="BI11" s="595" t="s">
        <v>263</v>
      </c>
      <c r="BJ11" s="596"/>
      <c r="BK11" s="596"/>
      <c r="BL11" s="597"/>
      <c r="BM11" s="577"/>
      <c r="BN11" s="590"/>
      <c r="BO11" s="46" t="s">
        <v>69</v>
      </c>
      <c r="BP11" s="102">
        <f ca="1">SUMIF(印刷費,BQ1&amp;FIXED(BT$1,0),印刷費金額)</f>
        <v>0</v>
      </c>
      <c r="BQ11" s="595" t="s">
        <v>263</v>
      </c>
      <c r="BR11" s="596"/>
      <c r="BS11" s="596"/>
      <c r="BT11" s="597"/>
      <c r="BU11" s="577"/>
      <c r="BV11" s="590"/>
      <c r="BW11" s="46" t="s">
        <v>69</v>
      </c>
      <c r="BX11" s="102">
        <f ca="1">SUMIF(印刷費,BY1&amp;FIXED(CB$1,0),印刷費金額)</f>
        <v>0</v>
      </c>
      <c r="BY11" s="595" t="s">
        <v>263</v>
      </c>
      <c r="BZ11" s="596"/>
      <c r="CA11" s="596"/>
      <c r="CB11" s="597"/>
    </row>
    <row r="12" spans="1:81" ht="31.5" customHeight="1">
      <c r="A12" s="577"/>
      <c r="B12" s="591"/>
      <c r="C12" s="46" t="s">
        <v>57</v>
      </c>
      <c r="D12" s="102">
        <f ca="1">SUM(D7:D11)</f>
        <v>0</v>
      </c>
      <c r="E12" s="595" t="s">
        <v>263</v>
      </c>
      <c r="F12" s="596"/>
      <c r="G12" s="596"/>
      <c r="H12" s="597"/>
      <c r="I12" s="577"/>
      <c r="J12" s="591"/>
      <c r="K12" s="46" t="s">
        <v>57</v>
      </c>
      <c r="L12" s="102">
        <f ca="1">SUM(L7:L11)</f>
        <v>0</v>
      </c>
      <c r="M12" s="595" t="s">
        <v>263</v>
      </c>
      <c r="N12" s="596"/>
      <c r="O12" s="596"/>
      <c r="P12" s="597"/>
      <c r="Q12" s="577"/>
      <c r="R12" s="591"/>
      <c r="S12" s="46" t="s">
        <v>57</v>
      </c>
      <c r="T12" s="102">
        <f ca="1">SUM(T7:T11)</f>
        <v>0</v>
      </c>
      <c r="U12" s="595" t="s">
        <v>263</v>
      </c>
      <c r="V12" s="596"/>
      <c r="W12" s="596"/>
      <c r="X12" s="597"/>
      <c r="Y12" s="577"/>
      <c r="Z12" s="591"/>
      <c r="AA12" s="46" t="s">
        <v>57</v>
      </c>
      <c r="AB12" s="102">
        <f ca="1">SUM(AB7:AB11)</f>
        <v>0</v>
      </c>
      <c r="AC12" s="595" t="s">
        <v>263</v>
      </c>
      <c r="AD12" s="596"/>
      <c r="AE12" s="596"/>
      <c r="AF12" s="597"/>
      <c r="AG12" s="577"/>
      <c r="AH12" s="591"/>
      <c r="AI12" s="46" t="s">
        <v>57</v>
      </c>
      <c r="AJ12" s="102">
        <f ca="1">SUM(AJ7:AJ11)</f>
        <v>0</v>
      </c>
      <c r="AK12" s="595" t="s">
        <v>263</v>
      </c>
      <c r="AL12" s="596"/>
      <c r="AM12" s="596"/>
      <c r="AN12" s="597"/>
      <c r="AO12" s="577"/>
      <c r="AP12" s="591"/>
      <c r="AQ12" s="46" t="s">
        <v>57</v>
      </c>
      <c r="AR12" s="102">
        <f ca="1">SUM(AR7:AR11)</f>
        <v>0</v>
      </c>
      <c r="AS12" s="595" t="s">
        <v>263</v>
      </c>
      <c r="AT12" s="596"/>
      <c r="AU12" s="596"/>
      <c r="AV12" s="597"/>
      <c r="AW12" s="577"/>
      <c r="AX12" s="591"/>
      <c r="AY12" s="46" t="s">
        <v>57</v>
      </c>
      <c r="AZ12" s="102">
        <f ca="1">SUM(AZ7:AZ11)</f>
        <v>0</v>
      </c>
      <c r="BA12" s="595" t="s">
        <v>263</v>
      </c>
      <c r="BB12" s="596"/>
      <c r="BC12" s="596"/>
      <c r="BD12" s="597"/>
      <c r="BE12" s="577"/>
      <c r="BF12" s="591"/>
      <c r="BG12" s="46" t="s">
        <v>57</v>
      </c>
      <c r="BH12" s="102">
        <f ca="1">SUM(BH7:BH11)</f>
        <v>0</v>
      </c>
      <c r="BI12" s="595" t="s">
        <v>263</v>
      </c>
      <c r="BJ12" s="596"/>
      <c r="BK12" s="596"/>
      <c r="BL12" s="597"/>
      <c r="BM12" s="577"/>
      <c r="BN12" s="591"/>
      <c r="BO12" s="46" t="s">
        <v>57</v>
      </c>
      <c r="BP12" s="102">
        <f ca="1">SUM(BP7:BP11)</f>
        <v>0</v>
      </c>
      <c r="BQ12" s="595" t="s">
        <v>263</v>
      </c>
      <c r="BR12" s="596"/>
      <c r="BS12" s="596"/>
      <c r="BT12" s="597"/>
      <c r="BU12" s="577"/>
      <c r="BV12" s="591"/>
      <c r="BW12" s="46" t="s">
        <v>57</v>
      </c>
      <c r="BX12" s="102">
        <f ca="1">SUM(BX7:BX11)</f>
        <v>0</v>
      </c>
      <c r="BY12" s="595" t="s">
        <v>263</v>
      </c>
      <c r="BZ12" s="596"/>
      <c r="CA12" s="596"/>
      <c r="CB12" s="597"/>
    </row>
    <row r="13" spans="1:81" ht="31.5" customHeight="1">
      <c r="A13" s="577"/>
      <c r="B13" s="613" t="s">
        <v>70</v>
      </c>
      <c r="C13" s="377"/>
      <c r="D13" s="102">
        <f ca="1">SUMIF(役務費,E1&amp;FIXED(H$1,0),役務費金額)</f>
        <v>0</v>
      </c>
      <c r="E13" s="595" t="s">
        <v>263</v>
      </c>
      <c r="F13" s="596"/>
      <c r="G13" s="596"/>
      <c r="H13" s="597"/>
      <c r="I13" s="577"/>
      <c r="J13" s="613" t="s">
        <v>70</v>
      </c>
      <c r="K13" s="377"/>
      <c r="L13" s="102">
        <f ca="1">SUMIF(役務費,M1&amp;FIXED(P$1,0),役務費金額)</f>
        <v>0</v>
      </c>
      <c r="M13" s="595" t="s">
        <v>263</v>
      </c>
      <c r="N13" s="596"/>
      <c r="O13" s="596"/>
      <c r="P13" s="597"/>
      <c r="Q13" s="577"/>
      <c r="R13" s="613" t="s">
        <v>70</v>
      </c>
      <c r="S13" s="377"/>
      <c r="T13" s="102">
        <f ca="1">SUMIF(役務費,U1&amp;FIXED(X$1,0),役務費金額)</f>
        <v>0</v>
      </c>
      <c r="U13" s="595" t="s">
        <v>263</v>
      </c>
      <c r="V13" s="596"/>
      <c r="W13" s="596"/>
      <c r="X13" s="597"/>
      <c r="Y13" s="577"/>
      <c r="Z13" s="613" t="s">
        <v>70</v>
      </c>
      <c r="AA13" s="377"/>
      <c r="AB13" s="102">
        <f ca="1">SUMIF(役務費,AC1&amp;FIXED(AF$1,0),役務費金額)</f>
        <v>0</v>
      </c>
      <c r="AC13" s="595" t="s">
        <v>263</v>
      </c>
      <c r="AD13" s="596"/>
      <c r="AE13" s="596"/>
      <c r="AF13" s="597"/>
      <c r="AG13" s="577"/>
      <c r="AH13" s="613" t="s">
        <v>70</v>
      </c>
      <c r="AI13" s="377"/>
      <c r="AJ13" s="102">
        <f ca="1">SUMIF(役務費,AK1&amp;FIXED(AN$1,0),役務費金額)</f>
        <v>0</v>
      </c>
      <c r="AK13" s="595" t="s">
        <v>263</v>
      </c>
      <c r="AL13" s="596"/>
      <c r="AM13" s="596"/>
      <c r="AN13" s="597"/>
      <c r="AO13" s="577"/>
      <c r="AP13" s="613" t="s">
        <v>70</v>
      </c>
      <c r="AQ13" s="377"/>
      <c r="AR13" s="102">
        <f ca="1">SUMIF(役務費,AS1&amp;FIXED(AV$1,0),役務費金額)</f>
        <v>0</v>
      </c>
      <c r="AS13" s="595" t="s">
        <v>263</v>
      </c>
      <c r="AT13" s="596"/>
      <c r="AU13" s="596"/>
      <c r="AV13" s="597"/>
      <c r="AW13" s="577"/>
      <c r="AX13" s="613" t="s">
        <v>70</v>
      </c>
      <c r="AY13" s="377"/>
      <c r="AZ13" s="102">
        <f ca="1">SUMIF(役務費,BA1&amp;FIXED(BD$1,0),役務費金額)</f>
        <v>0</v>
      </c>
      <c r="BA13" s="595" t="s">
        <v>263</v>
      </c>
      <c r="BB13" s="596"/>
      <c r="BC13" s="596"/>
      <c r="BD13" s="597"/>
      <c r="BE13" s="577"/>
      <c r="BF13" s="613" t="s">
        <v>70</v>
      </c>
      <c r="BG13" s="377"/>
      <c r="BH13" s="102">
        <f ca="1">SUMIF(役務費,BI1&amp;FIXED(BL$1,0),役務費金額)</f>
        <v>0</v>
      </c>
      <c r="BI13" s="595" t="s">
        <v>263</v>
      </c>
      <c r="BJ13" s="596"/>
      <c r="BK13" s="596"/>
      <c r="BL13" s="597"/>
      <c r="BM13" s="577"/>
      <c r="BN13" s="613" t="s">
        <v>70</v>
      </c>
      <c r="BO13" s="377"/>
      <c r="BP13" s="102">
        <f ca="1">SUMIF(役務費,BQ1&amp;FIXED(BT$1,0),役務費金額)</f>
        <v>0</v>
      </c>
      <c r="BQ13" s="595" t="s">
        <v>263</v>
      </c>
      <c r="BR13" s="596"/>
      <c r="BS13" s="596"/>
      <c r="BT13" s="597"/>
      <c r="BU13" s="577"/>
      <c r="BV13" s="613" t="s">
        <v>70</v>
      </c>
      <c r="BW13" s="377"/>
      <c r="BX13" s="102">
        <f ca="1">SUMIF(役務費,BY1&amp;FIXED(CB$1,0),役務費金額)</f>
        <v>0</v>
      </c>
      <c r="BY13" s="595" t="s">
        <v>263</v>
      </c>
      <c r="BZ13" s="596"/>
      <c r="CA13" s="596"/>
      <c r="CB13" s="597"/>
    </row>
    <row r="14" spans="1:81" ht="31.5" customHeight="1">
      <c r="A14" s="577"/>
      <c r="B14" s="614" t="s">
        <v>71</v>
      </c>
      <c r="C14" s="360"/>
      <c r="D14" s="102">
        <f ca="1">SUMIF(使用料,E1&amp;FIXED(H$1,0),使用料金額)</f>
        <v>0</v>
      </c>
      <c r="E14" s="595" t="s">
        <v>263</v>
      </c>
      <c r="F14" s="596"/>
      <c r="G14" s="596"/>
      <c r="H14" s="597"/>
      <c r="I14" s="577"/>
      <c r="J14" s="614" t="s">
        <v>71</v>
      </c>
      <c r="K14" s="360"/>
      <c r="L14" s="102">
        <f ca="1">SUMIF(使用料,M1&amp;FIXED(P$1,0),使用料金額)</f>
        <v>0</v>
      </c>
      <c r="M14" s="595" t="s">
        <v>263</v>
      </c>
      <c r="N14" s="596"/>
      <c r="O14" s="596"/>
      <c r="P14" s="597"/>
      <c r="Q14" s="577"/>
      <c r="R14" s="614" t="s">
        <v>71</v>
      </c>
      <c r="S14" s="360"/>
      <c r="T14" s="102">
        <f ca="1">SUMIF(使用料,U1&amp;FIXED(X$1,0),使用料金額)</f>
        <v>0</v>
      </c>
      <c r="U14" s="595" t="s">
        <v>263</v>
      </c>
      <c r="V14" s="596"/>
      <c r="W14" s="596"/>
      <c r="X14" s="597"/>
      <c r="Y14" s="577"/>
      <c r="Z14" s="614" t="s">
        <v>71</v>
      </c>
      <c r="AA14" s="360"/>
      <c r="AB14" s="102">
        <f ca="1">SUMIF(使用料,AC1&amp;FIXED(AF$1,0),使用料金額)</f>
        <v>0</v>
      </c>
      <c r="AC14" s="595" t="s">
        <v>263</v>
      </c>
      <c r="AD14" s="596"/>
      <c r="AE14" s="596"/>
      <c r="AF14" s="597"/>
      <c r="AG14" s="577"/>
      <c r="AH14" s="614" t="s">
        <v>71</v>
      </c>
      <c r="AI14" s="360"/>
      <c r="AJ14" s="102">
        <f ca="1">SUMIF(使用料,AK1&amp;FIXED(AN$1,0),使用料金額)</f>
        <v>0</v>
      </c>
      <c r="AK14" s="595" t="s">
        <v>263</v>
      </c>
      <c r="AL14" s="596"/>
      <c r="AM14" s="596"/>
      <c r="AN14" s="597"/>
      <c r="AO14" s="577"/>
      <c r="AP14" s="614" t="s">
        <v>71</v>
      </c>
      <c r="AQ14" s="360"/>
      <c r="AR14" s="102">
        <f ca="1">SUMIF(使用料,AS1&amp;FIXED(AV$1,0),使用料金額)</f>
        <v>0</v>
      </c>
      <c r="AS14" s="595" t="s">
        <v>263</v>
      </c>
      <c r="AT14" s="596"/>
      <c r="AU14" s="596"/>
      <c r="AV14" s="597"/>
      <c r="AW14" s="577"/>
      <c r="AX14" s="614" t="s">
        <v>71</v>
      </c>
      <c r="AY14" s="360"/>
      <c r="AZ14" s="102">
        <f ca="1">SUMIF(使用料,BA1&amp;FIXED(BD$1,0),使用料金額)</f>
        <v>0</v>
      </c>
      <c r="BA14" s="595" t="s">
        <v>263</v>
      </c>
      <c r="BB14" s="596"/>
      <c r="BC14" s="596"/>
      <c r="BD14" s="597"/>
      <c r="BE14" s="577"/>
      <c r="BF14" s="614" t="s">
        <v>71</v>
      </c>
      <c r="BG14" s="360"/>
      <c r="BH14" s="102">
        <f ca="1">SUMIF(使用料,BI1&amp;FIXED(BL$1,0),使用料金額)</f>
        <v>0</v>
      </c>
      <c r="BI14" s="595" t="s">
        <v>263</v>
      </c>
      <c r="BJ14" s="596"/>
      <c r="BK14" s="596"/>
      <c r="BL14" s="597"/>
      <c r="BM14" s="577"/>
      <c r="BN14" s="614" t="s">
        <v>71</v>
      </c>
      <c r="BO14" s="360"/>
      <c r="BP14" s="102">
        <f ca="1">SUMIF(使用料,BQ1&amp;FIXED(BT$1,0),使用料金額)</f>
        <v>0</v>
      </c>
      <c r="BQ14" s="595" t="s">
        <v>263</v>
      </c>
      <c r="BR14" s="596"/>
      <c r="BS14" s="596"/>
      <c r="BT14" s="597"/>
      <c r="BU14" s="577"/>
      <c r="BV14" s="614" t="s">
        <v>71</v>
      </c>
      <c r="BW14" s="360"/>
      <c r="BX14" s="102">
        <f ca="1">SUMIF(使用料,BY1&amp;FIXED(CB$1,0),使用料金額)</f>
        <v>0</v>
      </c>
      <c r="BY14" s="595" t="s">
        <v>263</v>
      </c>
      <c r="BZ14" s="596"/>
      <c r="CA14" s="596"/>
      <c r="CB14" s="597"/>
    </row>
    <row r="15" spans="1:81" ht="31.5" customHeight="1">
      <c r="A15" s="577"/>
      <c r="B15" s="615" t="s">
        <v>72</v>
      </c>
      <c r="C15" s="378"/>
      <c r="D15" s="102">
        <f ca="1">SUMIF(委託料,E1&amp;FIXED(H$1,0),委託料金額)</f>
        <v>0</v>
      </c>
      <c r="E15" s="595" t="s">
        <v>263</v>
      </c>
      <c r="F15" s="596"/>
      <c r="G15" s="596"/>
      <c r="H15" s="597"/>
      <c r="I15" s="577"/>
      <c r="J15" s="615" t="s">
        <v>72</v>
      </c>
      <c r="K15" s="378"/>
      <c r="L15" s="102">
        <f ca="1">SUMIF(委託料,M1&amp;FIXED(P$1,0),委託料金額)</f>
        <v>0</v>
      </c>
      <c r="M15" s="595" t="s">
        <v>263</v>
      </c>
      <c r="N15" s="596"/>
      <c r="O15" s="596"/>
      <c r="P15" s="597"/>
      <c r="Q15" s="577"/>
      <c r="R15" s="615" t="s">
        <v>72</v>
      </c>
      <c r="S15" s="378"/>
      <c r="T15" s="102">
        <f ca="1">SUMIF(委託料,U1&amp;FIXED(X$1,0),委託料金額)</f>
        <v>0</v>
      </c>
      <c r="U15" s="595" t="s">
        <v>263</v>
      </c>
      <c r="V15" s="596"/>
      <c r="W15" s="596"/>
      <c r="X15" s="597"/>
      <c r="Y15" s="577"/>
      <c r="Z15" s="615" t="s">
        <v>72</v>
      </c>
      <c r="AA15" s="378"/>
      <c r="AB15" s="102">
        <f ca="1">SUMIF(委託料,AC1&amp;FIXED(AF$1,0),委託料金額)</f>
        <v>0</v>
      </c>
      <c r="AC15" s="595" t="s">
        <v>263</v>
      </c>
      <c r="AD15" s="596"/>
      <c r="AE15" s="596"/>
      <c r="AF15" s="597"/>
      <c r="AG15" s="577"/>
      <c r="AH15" s="615" t="s">
        <v>72</v>
      </c>
      <c r="AI15" s="378"/>
      <c r="AJ15" s="102">
        <f ca="1">SUMIF(委託料,AK1&amp;FIXED(AN$1,0),委託料金額)</f>
        <v>0</v>
      </c>
      <c r="AK15" s="595" t="s">
        <v>263</v>
      </c>
      <c r="AL15" s="596"/>
      <c r="AM15" s="596"/>
      <c r="AN15" s="597"/>
      <c r="AO15" s="577"/>
      <c r="AP15" s="615" t="s">
        <v>72</v>
      </c>
      <c r="AQ15" s="378"/>
      <c r="AR15" s="102">
        <f ca="1">SUMIF(委託料,AS1&amp;FIXED(AV$1,0),委託料金額)</f>
        <v>0</v>
      </c>
      <c r="AS15" s="595" t="s">
        <v>263</v>
      </c>
      <c r="AT15" s="596"/>
      <c r="AU15" s="596"/>
      <c r="AV15" s="597"/>
      <c r="AW15" s="577"/>
      <c r="AX15" s="615" t="s">
        <v>72</v>
      </c>
      <c r="AY15" s="378"/>
      <c r="AZ15" s="102">
        <f ca="1">SUMIF(委託料,BA1&amp;FIXED(BD$1,0),委託料金額)</f>
        <v>0</v>
      </c>
      <c r="BA15" s="595" t="s">
        <v>263</v>
      </c>
      <c r="BB15" s="596"/>
      <c r="BC15" s="596"/>
      <c r="BD15" s="597"/>
      <c r="BE15" s="577"/>
      <c r="BF15" s="615" t="s">
        <v>72</v>
      </c>
      <c r="BG15" s="378"/>
      <c r="BH15" s="102">
        <f ca="1">SUMIF(委託料,BI1&amp;FIXED(BL$1,0),委託料金額)</f>
        <v>0</v>
      </c>
      <c r="BI15" s="595" t="s">
        <v>263</v>
      </c>
      <c r="BJ15" s="596"/>
      <c r="BK15" s="596"/>
      <c r="BL15" s="597"/>
      <c r="BM15" s="577"/>
      <c r="BN15" s="615" t="s">
        <v>72</v>
      </c>
      <c r="BO15" s="378"/>
      <c r="BP15" s="102">
        <f ca="1">SUMIF(委託料,BQ1&amp;FIXED(BT$1,0),委託料金額)</f>
        <v>0</v>
      </c>
      <c r="BQ15" s="595" t="s">
        <v>263</v>
      </c>
      <c r="BR15" s="596"/>
      <c r="BS15" s="596"/>
      <c r="BT15" s="597"/>
      <c r="BU15" s="577"/>
      <c r="BV15" s="615" t="s">
        <v>72</v>
      </c>
      <c r="BW15" s="378"/>
      <c r="BX15" s="102">
        <f ca="1">SUMIF(委託料,BY1&amp;FIXED(CB$1,0),委託料金額)</f>
        <v>0</v>
      </c>
      <c r="BY15" s="595" t="s">
        <v>263</v>
      </c>
      <c r="BZ15" s="596"/>
      <c r="CA15" s="596"/>
      <c r="CB15" s="597"/>
    </row>
    <row r="16" spans="1:81" ht="31.5" customHeight="1" thickBot="1">
      <c r="A16" s="577"/>
      <c r="B16" s="583" t="s">
        <v>73</v>
      </c>
      <c r="C16" s="584"/>
      <c r="D16" s="103">
        <f ca="1">SUMIF(負担金,E1&amp;FIXED(H$1,0),負担金金額)</f>
        <v>0</v>
      </c>
      <c r="E16" s="598" t="s">
        <v>263</v>
      </c>
      <c r="F16" s="599"/>
      <c r="G16" s="599"/>
      <c r="H16" s="600"/>
      <c r="I16" s="577"/>
      <c r="J16" s="583" t="s">
        <v>73</v>
      </c>
      <c r="K16" s="584"/>
      <c r="L16" s="103">
        <f ca="1">SUMIF(負担金,M1&amp;FIXED(P$1,0),負担金金額)</f>
        <v>0</v>
      </c>
      <c r="M16" s="598" t="s">
        <v>263</v>
      </c>
      <c r="N16" s="599"/>
      <c r="O16" s="599"/>
      <c r="P16" s="600"/>
      <c r="Q16" s="577"/>
      <c r="R16" s="583" t="s">
        <v>73</v>
      </c>
      <c r="S16" s="584"/>
      <c r="T16" s="103">
        <f ca="1">SUMIF(負担金,U1&amp;FIXED(X$1,0),負担金金額)</f>
        <v>0</v>
      </c>
      <c r="U16" s="598" t="s">
        <v>263</v>
      </c>
      <c r="V16" s="599"/>
      <c r="W16" s="599"/>
      <c r="X16" s="600"/>
      <c r="Y16" s="577"/>
      <c r="Z16" s="583" t="s">
        <v>73</v>
      </c>
      <c r="AA16" s="584"/>
      <c r="AB16" s="103">
        <f ca="1">SUMIF(負担金,AC1&amp;FIXED(AF$1,0),負担金金額)</f>
        <v>0</v>
      </c>
      <c r="AC16" s="598" t="s">
        <v>263</v>
      </c>
      <c r="AD16" s="599"/>
      <c r="AE16" s="599"/>
      <c r="AF16" s="600"/>
      <c r="AG16" s="577"/>
      <c r="AH16" s="583" t="s">
        <v>73</v>
      </c>
      <c r="AI16" s="584"/>
      <c r="AJ16" s="103">
        <f ca="1">SUMIF(負担金,AK1&amp;FIXED(AN$1,0),負担金金額)</f>
        <v>0</v>
      </c>
      <c r="AK16" s="598" t="s">
        <v>263</v>
      </c>
      <c r="AL16" s="599"/>
      <c r="AM16" s="599"/>
      <c r="AN16" s="600"/>
      <c r="AO16" s="577"/>
      <c r="AP16" s="583" t="s">
        <v>73</v>
      </c>
      <c r="AQ16" s="584"/>
      <c r="AR16" s="103">
        <f ca="1">SUMIF(負担金,AS1&amp;FIXED(AV$1,0),負担金金額)</f>
        <v>0</v>
      </c>
      <c r="AS16" s="598" t="s">
        <v>263</v>
      </c>
      <c r="AT16" s="599"/>
      <c r="AU16" s="599"/>
      <c r="AV16" s="600"/>
      <c r="AW16" s="577"/>
      <c r="AX16" s="583" t="s">
        <v>73</v>
      </c>
      <c r="AY16" s="584"/>
      <c r="AZ16" s="103">
        <f ca="1">SUMIF(負担金,BA1&amp;FIXED(BD$1,0),負担金金額)</f>
        <v>0</v>
      </c>
      <c r="BA16" s="598" t="s">
        <v>263</v>
      </c>
      <c r="BB16" s="599"/>
      <c r="BC16" s="599"/>
      <c r="BD16" s="600"/>
      <c r="BE16" s="577"/>
      <c r="BF16" s="583" t="s">
        <v>73</v>
      </c>
      <c r="BG16" s="584"/>
      <c r="BH16" s="103">
        <f ca="1">SUMIF(負担金,BI1&amp;FIXED(BL$1,0),負担金金額)</f>
        <v>0</v>
      </c>
      <c r="BI16" s="598" t="s">
        <v>263</v>
      </c>
      <c r="BJ16" s="599"/>
      <c r="BK16" s="599"/>
      <c r="BL16" s="600"/>
      <c r="BM16" s="577"/>
      <c r="BN16" s="583" t="s">
        <v>73</v>
      </c>
      <c r="BO16" s="584"/>
      <c r="BP16" s="103">
        <f ca="1">SUMIF(負担金,BQ1&amp;FIXED(BT$1,0),負担金金額)</f>
        <v>0</v>
      </c>
      <c r="BQ16" s="598" t="s">
        <v>263</v>
      </c>
      <c r="BR16" s="599"/>
      <c r="BS16" s="599"/>
      <c r="BT16" s="600"/>
      <c r="BU16" s="577"/>
      <c r="BV16" s="583" t="s">
        <v>73</v>
      </c>
      <c r="BW16" s="584"/>
      <c r="BX16" s="103">
        <f ca="1">SUMIF(負担金,BY1&amp;FIXED(CB$1,0),負担金金額)</f>
        <v>0</v>
      </c>
      <c r="BY16" s="598" t="s">
        <v>263</v>
      </c>
      <c r="BZ16" s="599"/>
      <c r="CA16" s="599"/>
      <c r="CB16" s="600"/>
      <c r="CC16" s="205"/>
    </row>
    <row r="17" spans="1:80" ht="31.5" customHeight="1" thickTop="1" thickBot="1">
      <c r="A17" s="606"/>
      <c r="B17" s="300" t="s">
        <v>14</v>
      </c>
      <c r="C17" s="300"/>
      <c r="D17" s="104">
        <f ca="1">D5+D6+D12+D14+D13+D15+D16</f>
        <v>0</v>
      </c>
      <c r="E17" s="571"/>
      <c r="F17" s="572"/>
      <c r="G17" s="572"/>
      <c r="H17" s="573"/>
      <c r="I17" s="606"/>
      <c r="J17" s="300" t="s">
        <v>14</v>
      </c>
      <c r="K17" s="300"/>
      <c r="L17" s="104">
        <f ca="1">L5+L6+L12+L14+L13+L15+L16</f>
        <v>0</v>
      </c>
      <c r="M17" s="571"/>
      <c r="N17" s="572"/>
      <c r="O17" s="572"/>
      <c r="P17" s="573"/>
      <c r="Q17" s="606"/>
      <c r="R17" s="300" t="s">
        <v>14</v>
      </c>
      <c r="S17" s="300"/>
      <c r="T17" s="104">
        <f ca="1">T5+T6+T12+T14+T13+T15+T16</f>
        <v>0</v>
      </c>
      <c r="U17" s="571"/>
      <c r="V17" s="572"/>
      <c r="W17" s="572"/>
      <c r="X17" s="573"/>
      <c r="Y17" s="606"/>
      <c r="Z17" s="300" t="s">
        <v>14</v>
      </c>
      <c r="AA17" s="300"/>
      <c r="AB17" s="104">
        <f ca="1">AB5+AB6+AB12+AB14+AB13+AB15+AB16</f>
        <v>0</v>
      </c>
      <c r="AC17" s="571"/>
      <c r="AD17" s="572"/>
      <c r="AE17" s="572"/>
      <c r="AF17" s="573"/>
      <c r="AG17" s="606"/>
      <c r="AH17" s="300" t="s">
        <v>14</v>
      </c>
      <c r="AI17" s="300"/>
      <c r="AJ17" s="104">
        <f ca="1">AJ5+AJ6+AJ12+AJ14+AJ13+AJ15+AJ16</f>
        <v>0</v>
      </c>
      <c r="AK17" s="571"/>
      <c r="AL17" s="572"/>
      <c r="AM17" s="572"/>
      <c r="AN17" s="573"/>
      <c r="AO17" s="606"/>
      <c r="AP17" s="300" t="s">
        <v>14</v>
      </c>
      <c r="AQ17" s="300"/>
      <c r="AR17" s="104">
        <f ca="1">AR5+AR6+AR12+AR14+AR13+AR15+AR16</f>
        <v>0</v>
      </c>
      <c r="AS17" s="571"/>
      <c r="AT17" s="572"/>
      <c r="AU17" s="572"/>
      <c r="AV17" s="573"/>
      <c r="AW17" s="606"/>
      <c r="AX17" s="300" t="s">
        <v>14</v>
      </c>
      <c r="AY17" s="300"/>
      <c r="AZ17" s="104">
        <f ca="1">AZ5+AZ6+AZ12+AZ14+AZ13+AZ15+AZ16</f>
        <v>0</v>
      </c>
      <c r="BA17" s="571"/>
      <c r="BB17" s="572"/>
      <c r="BC17" s="572"/>
      <c r="BD17" s="573"/>
      <c r="BE17" s="606"/>
      <c r="BF17" s="300" t="s">
        <v>14</v>
      </c>
      <c r="BG17" s="300"/>
      <c r="BH17" s="104">
        <f ca="1">BH5+BH6+BH12+BH14+BH13+BH15+BH16</f>
        <v>0</v>
      </c>
      <c r="BI17" s="571"/>
      <c r="BJ17" s="572"/>
      <c r="BK17" s="572"/>
      <c r="BL17" s="573"/>
      <c r="BM17" s="606"/>
      <c r="BN17" s="300" t="s">
        <v>14</v>
      </c>
      <c r="BO17" s="300"/>
      <c r="BP17" s="104">
        <f ca="1">BP5+BP6+BP12+BP14+BP13+BP15+BP16</f>
        <v>0</v>
      </c>
      <c r="BQ17" s="571"/>
      <c r="BR17" s="572"/>
      <c r="BS17" s="572"/>
      <c r="BT17" s="573"/>
      <c r="BU17" s="606"/>
      <c r="BV17" s="300" t="s">
        <v>14</v>
      </c>
      <c r="BW17" s="300"/>
      <c r="BX17" s="104">
        <f ca="1">BX5+BX6+BX12+BX14+BX13+BX15+BX16</f>
        <v>0</v>
      </c>
      <c r="BY17" s="571"/>
      <c r="BZ17" s="572"/>
      <c r="CA17" s="572"/>
      <c r="CB17" s="573"/>
    </row>
    <row r="18" spans="1:80" ht="31.5" customHeight="1">
      <c r="A18" s="576" t="s">
        <v>12</v>
      </c>
      <c r="B18" s="616"/>
      <c r="C18" s="617"/>
      <c r="D18" s="202"/>
      <c r="E18" s="618"/>
      <c r="F18" s="619"/>
      <c r="G18" s="619"/>
      <c r="H18" s="620"/>
      <c r="I18" s="576" t="s">
        <v>12</v>
      </c>
      <c r="J18" s="578"/>
      <c r="K18" s="579"/>
      <c r="L18" s="100"/>
      <c r="M18" s="580"/>
      <c r="N18" s="581"/>
      <c r="O18" s="581"/>
      <c r="P18" s="582"/>
      <c r="Q18" s="576" t="s">
        <v>12</v>
      </c>
      <c r="R18" s="578"/>
      <c r="S18" s="579"/>
      <c r="T18" s="100"/>
      <c r="U18" s="580"/>
      <c r="V18" s="581"/>
      <c r="W18" s="581"/>
      <c r="X18" s="582"/>
      <c r="Y18" s="576" t="s">
        <v>12</v>
      </c>
      <c r="Z18" s="578"/>
      <c r="AA18" s="579"/>
      <c r="AB18" s="100"/>
      <c r="AC18" s="580"/>
      <c r="AD18" s="581"/>
      <c r="AE18" s="581"/>
      <c r="AF18" s="582"/>
      <c r="AG18" s="576" t="s">
        <v>12</v>
      </c>
      <c r="AH18" s="578"/>
      <c r="AI18" s="579"/>
      <c r="AJ18" s="100"/>
      <c r="AK18" s="580"/>
      <c r="AL18" s="581"/>
      <c r="AM18" s="581"/>
      <c r="AN18" s="582"/>
      <c r="AO18" s="576" t="s">
        <v>12</v>
      </c>
      <c r="AP18" s="578"/>
      <c r="AQ18" s="579"/>
      <c r="AR18" s="100"/>
      <c r="AS18" s="580"/>
      <c r="AT18" s="581"/>
      <c r="AU18" s="581"/>
      <c r="AV18" s="582"/>
      <c r="AW18" s="576" t="s">
        <v>12</v>
      </c>
      <c r="AX18" s="578"/>
      <c r="AY18" s="579"/>
      <c r="AZ18" s="100"/>
      <c r="BA18" s="580"/>
      <c r="BB18" s="581"/>
      <c r="BC18" s="581"/>
      <c r="BD18" s="582"/>
      <c r="BE18" s="576" t="s">
        <v>12</v>
      </c>
      <c r="BF18" s="578"/>
      <c r="BG18" s="579"/>
      <c r="BH18" s="100"/>
      <c r="BI18" s="580"/>
      <c r="BJ18" s="581"/>
      <c r="BK18" s="581"/>
      <c r="BL18" s="582"/>
      <c r="BM18" s="576" t="s">
        <v>12</v>
      </c>
      <c r="BN18" s="578"/>
      <c r="BO18" s="579"/>
      <c r="BP18" s="100"/>
      <c r="BQ18" s="580"/>
      <c r="BR18" s="581"/>
      <c r="BS18" s="581"/>
      <c r="BT18" s="582"/>
      <c r="BU18" s="576" t="s">
        <v>12</v>
      </c>
      <c r="BV18" s="578"/>
      <c r="BW18" s="579"/>
      <c r="BX18" s="100"/>
      <c r="BY18" s="580"/>
      <c r="BZ18" s="581"/>
      <c r="CA18" s="581"/>
      <c r="CB18" s="582"/>
    </row>
    <row r="19" spans="1:80" ht="31.5" customHeight="1" thickBot="1">
      <c r="A19" s="577"/>
      <c r="B19" s="621"/>
      <c r="C19" s="622"/>
      <c r="D19" s="203"/>
      <c r="E19" s="623"/>
      <c r="F19" s="624"/>
      <c r="G19" s="624"/>
      <c r="H19" s="625"/>
      <c r="I19" s="577"/>
      <c r="J19" s="583"/>
      <c r="K19" s="584"/>
      <c r="L19" s="103"/>
      <c r="M19" s="585"/>
      <c r="N19" s="586"/>
      <c r="O19" s="586"/>
      <c r="P19" s="587"/>
      <c r="Q19" s="577"/>
      <c r="R19" s="583"/>
      <c r="S19" s="584"/>
      <c r="T19" s="103"/>
      <c r="U19" s="585"/>
      <c r="V19" s="586"/>
      <c r="W19" s="586"/>
      <c r="X19" s="587"/>
      <c r="Y19" s="577"/>
      <c r="Z19" s="583"/>
      <c r="AA19" s="584"/>
      <c r="AB19" s="103"/>
      <c r="AC19" s="585"/>
      <c r="AD19" s="586"/>
      <c r="AE19" s="586"/>
      <c r="AF19" s="587"/>
      <c r="AG19" s="577"/>
      <c r="AH19" s="583"/>
      <c r="AI19" s="584"/>
      <c r="AJ19" s="103"/>
      <c r="AK19" s="585"/>
      <c r="AL19" s="586"/>
      <c r="AM19" s="586"/>
      <c r="AN19" s="587"/>
      <c r="AO19" s="577"/>
      <c r="AP19" s="583"/>
      <c r="AQ19" s="584"/>
      <c r="AR19" s="103"/>
      <c r="AS19" s="585"/>
      <c r="AT19" s="586"/>
      <c r="AU19" s="586"/>
      <c r="AV19" s="587"/>
      <c r="AW19" s="577"/>
      <c r="AX19" s="583"/>
      <c r="AY19" s="584"/>
      <c r="AZ19" s="103"/>
      <c r="BA19" s="585"/>
      <c r="BB19" s="586"/>
      <c r="BC19" s="586"/>
      <c r="BD19" s="587"/>
      <c r="BE19" s="577"/>
      <c r="BF19" s="583"/>
      <c r="BG19" s="584"/>
      <c r="BH19" s="103"/>
      <c r="BI19" s="585"/>
      <c r="BJ19" s="586"/>
      <c r="BK19" s="586"/>
      <c r="BL19" s="587"/>
      <c r="BM19" s="577"/>
      <c r="BN19" s="583"/>
      <c r="BO19" s="584"/>
      <c r="BP19" s="103"/>
      <c r="BQ19" s="585"/>
      <c r="BR19" s="586"/>
      <c r="BS19" s="586"/>
      <c r="BT19" s="587"/>
      <c r="BU19" s="577"/>
      <c r="BV19" s="583"/>
      <c r="BW19" s="584"/>
      <c r="BX19" s="103"/>
      <c r="BY19" s="585"/>
      <c r="BZ19" s="586"/>
      <c r="CA19" s="586"/>
      <c r="CB19" s="587"/>
    </row>
    <row r="20" spans="1:80" ht="31.5" customHeight="1" thickTop="1" thickBot="1">
      <c r="A20" s="577"/>
      <c r="B20" s="588" t="s">
        <v>14</v>
      </c>
      <c r="C20" s="312"/>
      <c r="D20" s="105">
        <f>SUM(D18:D19)</f>
        <v>0</v>
      </c>
      <c r="E20" s="568"/>
      <c r="F20" s="569"/>
      <c r="G20" s="569"/>
      <c r="H20" s="570"/>
      <c r="I20" s="577"/>
      <c r="J20" s="588" t="s">
        <v>14</v>
      </c>
      <c r="K20" s="312"/>
      <c r="L20" s="105">
        <f>SUM(L18:L19)</f>
        <v>0</v>
      </c>
      <c r="M20" s="568"/>
      <c r="N20" s="569"/>
      <c r="O20" s="569"/>
      <c r="P20" s="570"/>
      <c r="Q20" s="577"/>
      <c r="R20" s="588" t="s">
        <v>14</v>
      </c>
      <c r="S20" s="312"/>
      <c r="T20" s="105">
        <f>SUM(T18:T19)</f>
        <v>0</v>
      </c>
      <c r="U20" s="568"/>
      <c r="V20" s="569"/>
      <c r="W20" s="569"/>
      <c r="X20" s="570"/>
      <c r="Y20" s="577"/>
      <c r="Z20" s="588" t="s">
        <v>14</v>
      </c>
      <c r="AA20" s="312"/>
      <c r="AB20" s="105">
        <f>SUM(AB18:AB19)</f>
        <v>0</v>
      </c>
      <c r="AC20" s="568"/>
      <c r="AD20" s="569"/>
      <c r="AE20" s="569"/>
      <c r="AF20" s="570"/>
      <c r="AG20" s="577"/>
      <c r="AH20" s="588" t="s">
        <v>14</v>
      </c>
      <c r="AI20" s="312"/>
      <c r="AJ20" s="105">
        <f>SUM(AJ18:AJ19)</f>
        <v>0</v>
      </c>
      <c r="AK20" s="568"/>
      <c r="AL20" s="569"/>
      <c r="AM20" s="569"/>
      <c r="AN20" s="570"/>
      <c r="AO20" s="577"/>
      <c r="AP20" s="588" t="s">
        <v>14</v>
      </c>
      <c r="AQ20" s="312"/>
      <c r="AR20" s="105">
        <f>SUM(AR18:AR19)</f>
        <v>0</v>
      </c>
      <c r="AS20" s="568"/>
      <c r="AT20" s="569"/>
      <c r="AU20" s="569"/>
      <c r="AV20" s="570"/>
      <c r="AW20" s="577"/>
      <c r="AX20" s="588" t="s">
        <v>14</v>
      </c>
      <c r="AY20" s="312"/>
      <c r="AZ20" s="105">
        <f>SUM(AZ18:AZ19)</f>
        <v>0</v>
      </c>
      <c r="BA20" s="568"/>
      <c r="BB20" s="569"/>
      <c r="BC20" s="569"/>
      <c r="BD20" s="570"/>
      <c r="BE20" s="577"/>
      <c r="BF20" s="588" t="s">
        <v>14</v>
      </c>
      <c r="BG20" s="312"/>
      <c r="BH20" s="105">
        <f>SUM(BH18:BH19)</f>
        <v>0</v>
      </c>
      <c r="BI20" s="568"/>
      <c r="BJ20" s="569"/>
      <c r="BK20" s="569"/>
      <c r="BL20" s="570"/>
      <c r="BM20" s="577"/>
      <c r="BN20" s="588" t="s">
        <v>14</v>
      </c>
      <c r="BO20" s="312"/>
      <c r="BP20" s="105">
        <f>SUM(BP18:BP19)</f>
        <v>0</v>
      </c>
      <c r="BQ20" s="568"/>
      <c r="BR20" s="569"/>
      <c r="BS20" s="569"/>
      <c r="BT20" s="570"/>
      <c r="BU20" s="577"/>
      <c r="BV20" s="588" t="s">
        <v>14</v>
      </c>
      <c r="BW20" s="312"/>
      <c r="BX20" s="105">
        <f>SUM(BX18:BX19)</f>
        <v>0</v>
      </c>
      <c r="BY20" s="568"/>
      <c r="BZ20" s="569"/>
      <c r="CA20" s="569"/>
      <c r="CB20" s="570"/>
    </row>
    <row r="21" spans="1:80" ht="31.5" customHeight="1" thickTop="1" thickBot="1">
      <c r="A21" s="299" t="s">
        <v>74</v>
      </c>
      <c r="B21" s="300"/>
      <c r="C21" s="300"/>
      <c r="D21" s="104">
        <f ca="1">D17+D20</f>
        <v>0</v>
      </c>
      <c r="E21" s="571"/>
      <c r="F21" s="572"/>
      <c r="G21" s="572"/>
      <c r="H21" s="573"/>
      <c r="I21" s="299" t="s">
        <v>74</v>
      </c>
      <c r="J21" s="300"/>
      <c r="K21" s="300"/>
      <c r="L21" s="104">
        <f ca="1">L17+L20</f>
        <v>0</v>
      </c>
      <c r="M21" s="571"/>
      <c r="N21" s="572"/>
      <c r="O21" s="572"/>
      <c r="P21" s="573"/>
      <c r="Q21" s="299" t="s">
        <v>74</v>
      </c>
      <c r="R21" s="300"/>
      <c r="S21" s="300"/>
      <c r="T21" s="104">
        <f ca="1">T17+T20</f>
        <v>0</v>
      </c>
      <c r="U21" s="571"/>
      <c r="V21" s="572"/>
      <c r="W21" s="572"/>
      <c r="X21" s="573"/>
      <c r="Y21" s="299" t="s">
        <v>74</v>
      </c>
      <c r="Z21" s="300"/>
      <c r="AA21" s="300"/>
      <c r="AB21" s="104">
        <f ca="1">AB17+AB20</f>
        <v>0</v>
      </c>
      <c r="AC21" s="571"/>
      <c r="AD21" s="572"/>
      <c r="AE21" s="572"/>
      <c r="AF21" s="573"/>
      <c r="AG21" s="299" t="s">
        <v>74</v>
      </c>
      <c r="AH21" s="300"/>
      <c r="AI21" s="300"/>
      <c r="AJ21" s="104">
        <f ca="1">AJ17+AJ20</f>
        <v>0</v>
      </c>
      <c r="AK21" s="571"/>
      <c r="AL21" s="572"/>
      <c r="AM21" s="572"/>
      <c r="AN21" s="573"/>
      <c r="AO21" s="299" t="s">
        <v>74</v>
      </c>
      <c r="AP21" s="300"/>
      <c r="AQ21" s="300"/>
      <c r="AR21" s="104">
        <f ca="1">AR17+AR20</f>
        <v>0</v>
      </c>
      <c r="AS21" s="571"/>
      <c r="AT21" s="572"/>
      <c r="AU21" s="572"/>
      <c r="AV21" s="573"/>
      <c r="AW21" s="299" t="s">
        <v>74</v>
      </c>
      <c r="AX21" s="300"/>
      <c r="AY21" s="300"/>
      <c r="AZ21" s="104">
        <f ca="1">AZ17+AZ20</f>
        <v>0</v>
      </c>
      <c r="BA21" s="571"/>
      <c r="BB21" s="572"/>
      <c r="BC21" s="572"/>
      <c r="BD21" s="573"/>
      <c r="BE21" s="299" t="s">
        <v>74</v>
      </c>
      <c r="BF21" s="300"/>
      <c r="BG21" s="300"/>
      <c r="BH21" s="104">
        <f ca="1">BH17+BH20</f>
        <v>0</v>
      </c>
      <c r="BI21" s="571"/>
      <c r="BJ21" s="572"/>
      <c r="BK21" s="572"/>
      <c r="BL21" s="573"/>
      <c r="BM21" s="299" t="s">
        <v>74</v>
      </c>
      <c r="BN21" s="300"/>
      <c r="BO21" s="300"/>
      <c r="BP21" s="104">
        <f ca="1">BP17+BP20</f>
        <v>0</v>
      </c>
      <c r="BQ21" s="571"/>
      <c r="BR21" s="572"/>
      <c r="BS21" s="572"/>
      <c r="BT21" s="573"/>
      <c r="BU21" s="299" t="s">
        <v>74</v>
      </c>
      <c r="BV21" s="300"/>
      <c r="BW21" s="300"/>
      <c r="BX21" s="104">
        <f ca="1">BX17+BX20</f>
        <v>0</v>
      </c>
      <c r="BY21" s="571"/>
      <c r="BZ21" s="572"/>
      <c r="CA21" s="572"/>
      <c r="CB21" s="573"/>
    </row>
    <row r="22" spans="1:80" ht="18.75" customHeight="1">
      <c r="A22" s="574" t="s">
        <v>37</v>
      </c>
      <c r="B22" s="574"/>
      <c r="C22" s="574"/>
      <c r="D22" s="574"/>
      <c r="E22" s="574"/>
      <c r="F22" s="98"/>
      <c r="G22" s="98"/>
      <c r="H22" s="42"/>
      <c r="I22" s="574" t="s">
        <v>37</v>
      </c>
      <c r="J22" s="574"/>
      <c r="K22" s="574"/>
      <c r="L22" s="574"/>
      <c r="M22" s="574"/>
      <c r="N22" s="98"/>
      <c r="O22" s="98"/>
      <c r="P22" s="42"/>
      <c r="Q22" s="574" t="s">
        <v>37</v>
      </c>
      <c r="R22" s="574"/>
      <c r="S22" s="574"/>
      <c r="T22" s="574"/>
      <c r="U22" s="574"/>
      <c r="V22" s="98"/>
      <c r="W22" s="98"/>
      <c r="X22" s="42"/>
      <c r="Y22" s="574" t="s">
        <v>37</v>
      </c>
      <c r="Z22" s="574"/>
      <c r="AA22" s="574"/>
      <c r="AB22" s="574"/>
      <c r="AC22" s="574"/>
      <c r="AD22" s="98"/>
      <c r="AE22" s="98"/>
      <c r="AF22" s="42"/>
      <c r="AG22" s="574" t="s">
        <v>37</v>
      </c>
      <c r="AH22" s="574"/>
      <c r="AI22" s="574"/>
      <c r="AJ22" s="574"/>
      <c r="AK22" s="574"/>
      <c r="AL22" s="98"/>
      <c r="AM22" s="98"/>
      <c r="AN22" s="42"/>
      <c r="AO22" s="574" t="s">
        <v>37</v>
      </c>
      <c r="AP22" s="574"/>
      <c r="AQ22" s="574"/>
      <c r="AR22" s="574"/>
      <c r="AS22" s="574"/>
      <c r="AT22" s="98"/>
      <c r="AU22" s="98"/>
      <c r="AV22" s="42"/>
      <c r="AW22" s="574" t="s">
        <v>37</v>
      </c>
      <c r="AX22" s="574"/>
      <c r="AY22" s="574"/>
      <c r="AZ22" s="574"/>
      <c r="BA22" s="574"/>
      <c r="BB22" s="98"/>
      <c r="BC22" s="98"/>
      <c r="BD22" s="42"/>
      <c r="BE22" s="574" t="s">
        <v>37</v>
      </c>
      <c r="BF22" s="574"/>
      <c r="BG22" s="574"/>
      <c r="BH22" s="574"/>
      <c r="BI22" s="574"/>
      <c r="BJ22" s="98"/>
      <c r="BK22" s="98"/>
      <c r="BL22" s="42"/>
      <c r="BM22" s="574" t="s">
        <v>37</v>
      </c>
      <c r="BN22" s="574"/>
      <c r="BO22" s="574"/>
      <c r="BP22" s="574"/>
      <c r="BQ22" s="574"/>
      <c r="BR22" s="98"/>
      <c r="BS22" s="98"/>
      <c r="BT22" s="42"/>
      <c r="BU22" s="574" t="s">
        <v>37</v>
      </c>
      <c r="BV22" s="574"/>
      <c r="BW22" s="574"/>
      <c r="BX22" s="574"/>
      <c r="BY22" s="574"/>
      <c r="BZ22" s="98"/>
      <c r="CA22" s="98"/>
      <c r="CB22" s="42"/>
    </row>
    <row r="23" spans="1:80" ht="37.5" customHeight="1">
      <c r="A23" s="567" t="s">
        <v>182</v>
      </c>
      <c r="B23" s="567"/>
      <c r="C23" s="567"/>
      <c r="D23" s="567"/>
      <c r="E23" s="567"/>
      <c r="F23" s="567"/>
      <c r="G23" s="567"/>
      <c r="H23" s="567"/>
      <c r="I23" s="567" t="s">
        <v>182</v>
      </c>
      <c r="J23" s="567"/>
      <c r="K23" s="567"/>
      <c r="L23" s="567"/>
      <c r="M23" s="567"/>
      <c r="N23" s="567"/>
      <c r="O23" s="567"/>
      <c r="P23" s="567"/>
      <c r="Q23" s="567" t="s">
        <v>182</v>
      </c>
      <c r="R23" s="567"/>
      <c r="S23" s="567"/>
      <c r="T23" s="567"/>
      <c r="U23" s="567"/>
      <c r="V23" s="567"/>
      <c r="W23" s="567"/>
      <c r="X23" s="567"/>
      <c r="Y23" s="567" t="s">
        <v>182</v>
      </c>
      <c r="Z23" s="567"/>
      <c r="AA23" s="567"/>
      <c r="AB23" s="567"/>
      <c r="AC23" s="567"/>
      <c r="AD23" s="567"/>
      <c r="AE23" s="567"/>
      <c r="AF23" s="567"/>
      <c r="AG23" s="567" t="s">
        <v>182</v>
      </c>
      <c r="AH23" s="567"/>
      <c r="AI23" s="567"/>
      <c r="AJ23" s="567"/>
      <c r="AK23" s="567"/>
      <c r="AL23" s="567"/>
      <c r="AM23" s="567"/>
      <c r="AN23" s="567"/>
      <c r="AO23" s="567" t="s">
        <v>182</v>
      </c>
      <c r="AP23" s="567"/>
      <c r="AQ23" s="567"/>
      <c r="AR23" s="567"/>
      <c r="AS23" s="567"/>
      <c r="AT23" s="567"/>
      <c r="AU23" s="567"/>
      <c r="AV23" s="567"/>
      <c r="AW23" s="567" t="s">
        <v>182</v>
      </c>
      <c r="AX23" s="567"/>
      <c r="AY23" s="567"/>
      <c r="AZ23" s="567"/>
      <c r="BA23" s="567"/>
      <c r="BB23" s="567"/>
      <c r="BC23" s="567"/>
      <c r="BD23" s="567"/>
      <c r="BE23" s="567" t="s">
        <v>182</v>
      </c>
      <c r="BF23" s="567"/>
      <c r="BG23" s="567"/>
      <c r="BH23" s="567"/>
      <c r="BI23" s="567"/>
      <c r="BJ23" s="567"/>
      <c r="BK23" s="567"/>
      <c r="BL23" s="567"/>
      <c r="BM23" s="567" t="s">
        <v>182</v>
      </c>
      <c r="BN23" s="567"/>
      <c r="BO23" s="567"/>
      <c r="BP23" s="567"/>
      <c r="BQ23" s="567"/>
      <c r="BR23" s="567"/>
      <c r="BS23" s="567"/>
      <c r="BT23" s="567"/>
      <c r="BU23" s="567" t="s">
        <v>182</v>
      </c>
      <c r="BV23" s="567"/>
      <c r="BW23" s="567"/>
      <c r="BX23" s="567"/>
      <c r="BY23" s="567"/>
      <c r="BZ23" s="567"/>
      <c r="CA23" s="567"/>
      <c r="CB23" s="567"/>
    </row>
    <row r="24" spans="1:80" ht="17.25" customHeight="1">
      <c r="A24" s="41"/>
      <c r="B24" s="567" t="s">
        <v>183</v>
      </c>
      <c r="C24" s="567"/>
      <c r="D24" s="567"/>
      <c r="E24" s="567"/>
      <c r="F24" s="97"/>
      <c r="G24" s="97"/>
      <c r="H24" s="42"/>
      <c r="I24" s="41"/>
      <c r="J24" s="567" t="s">
        <v>183</v>
      </c>
      <c r="K24" s="567"/>
      <c r="L24" s="567"/>
      <c r="M24" s="567"/>
      <c r="N24" s="97"/>
      <c r="O24" s="97"/>
      <c r="P24" s="42"/>
      <c r="Q24" s="41"/>
      <c r="R24" s="567" t="s">
        <v>183</v>
      </c>
      <c r="S24" s="567"/>
      <c r="T24" s="567"/>
      <c r="U24" s="567"/>
      <c r="V24" s="97"/>
      <c r="W24" s="97"/>
      <c r="X24" s="42"/>
      <c r="Y24" s="41"/>
      <c r="Z24" s="567" t="s">
        <v>183</v>
      </c>
      <c r="AA24" s="567"/>
      <c r="AB24" s="567"/>
      <c r="AC24" s="567"/>
      <c r="AD24" s="97"/>
      <c r="AE24" s="97"/>
      <c r="AF24" s="42"/>
      <c r="AG24" s="41"/>
      <c r="AH24" s="567" t="s">
        <v>183</v>
      </c>
      <c r="AI24" s="567"/>
      <c r="AJ24" s="567"/>
      <c r="AK24" s="567"/>
      <c r="AL24" s="97"/>
      <c r="AM24" s="97"/>
      <c r="AN24" s="42"/>
      <c r="AO24" s="41"/>
      <c r="AP24" s="567" t="s">
        <v>183</v>
      </c>
      <c r="AQ24" s="567"/>
      <c r="AR24" s="567"/>
      <c r="AS24" s="567"/>
      <c r="AT24" s="97"/>
      <c r="AU24" s="97"/>
      <c r="AV24" s="42"/>
      <c r="AW24" s="41"/>
      <c r="AX24" s="567" t="s">
        <v>183</v>
      </c>
      <c r="AY24" s="567"/>
      <c r="AZ24" s="567"/>
      <c r="BA24" s="567"/>
      <c r="BB24" s="97"/>
      <c r="BC24" s="97"/>
      <c r="BD24" s="42"/>
      <c r="BE24" s="41"/>
      <c r="BF24" s="567" t="s">
        <v>183</v>
      </c>
      <c r="BG24" s="567"/>
      <c r="BH24" s="567"/>
      <c r="BI24" s="567"/>
      <c r="BJ24" s="97"/>
      <c r="BK24" s="97"/>
      <c r="BL24" s="42"/>
      <c r="BM24" s="41"/>
      <c r="BN24" s="567" t="s">
        <v>183</v>
      </c>
      <c r="BO24" s="567"/>
      <c r="BP24" s="567"/>
      <c r="BQ24" s="567"/>
      <c r="BR24" s="97"/>
      <c r="BS24" s="97"/>
      <c r="BT24" s="42"/>
      <c r="BU24" s="41"/>
      <c r="BV24" s="567" t="s">
        <v>183</v>
      </c>
      <c r="BW24" s="567"/>
      <c r="BX24" s="567"/>
      <c r="BY24" s="567"/>
      <c r="BZ24" s="97"/>
      <c r="CA24" s="97"/>
      <c r="CB24" s="42"/>
    </row>
    <row r="25" spans="1:80" ht="32.25" customHeight="1">
      <c r="A25" s="41"/>
      <c r="B25" s="567" t="s">
        <v>184</v>
      </c>
      <c r="C25" s="567"/>
      <c r="D25" s="567"/>
      <c r="E25" s="567"/>
      <c r="F25" s="567"/>
      <c r="G25" s="567"/>
      <c r="H25" s="567"/>
      <c r="I25" s="41"/>
      <c r="J25" s="567" t="s">
        <v>184</v>
      </c>
      <c r="K25" s="567"/>
      <c r="L25" s="567"/>
      <c r="M25" s="567"/>
      <c r="N25" s="567"/>
      <c r="O25" s="567"/>
      <c r="P25" s="567"/>
      <c r="Q25" s="41"/>
      <c r="R25" s="567" t="s">
        <v>184</v>
      </c>
      <c r="S25" s="567"/>
      <c r="T25" s="567"/>
      <c r="U25" s="567"/>
      <c r="V25" s="567"/>
      <c r="W25" s="567"/>
      <c r="X25" s="567"/>
      <c r="Y25" s="41"/>
      <c r="Z25" s="567" t="s">
        <v>184</v>
      </c>
      <c r="AA25" s="567"/>
      <c r="AB25" s="567"/>
      <c r="AC25" s="567"/>
      <c r="AD25" s="567"/>
      <c r="AE25" s="567"/>
      <c r="AF25" s="567"/>
      <c r="AG25" s="41"/>
      <c r="AH25" s="567" t="s">
        <v>184</v>
      </c>
      <c r="AI25" s="567"/>
      <c r="AJ25" s="567"/>
      <c r="AK25" s="567"/>
      <c r="AL25" s="567"/>
      <c r="AM25" s="567"/>
      <c r="AN25" s="567"/>
      <c r="AO25" s="41"/>
      <c r="AP25" s="567" t="s">
        <v>184</v>
      </c>
      <c r="AQ25" s="567"/>
      <c r="AR25" s="567"/>
      <c r="AS25" s="567"/>
      <c r="AT25" s="567"/>
      <c r="AU25" s="567"/>
      <c r="AV25" s="567"/>
      <c r="AW25" s="41"/>
      <c r="AX25" s="567" t="s">
        <v>184</v>
      </c>
      <c r="AY25" s="567"/>
      <c r="AZ25" s="567"/>
      <c r="BA25" s="567"/>
      <c r="BB25" s="567"/>
      <c r="BC25" s="567"/>
      <c r="BD25" s="567"/>
      <c r="BE25" s="41"/>
      <c r="BF25" s="567" t="s">
        <v>184</v>
      </c>
      <c r="BG25" s="567"/>
      <c r="BH25" s="567"/>
      <c r="BI25" s="567"/>
      <c r="BJ25" s="567"/>
      <c r="BK25" s="567"/>
      <c r="BL25" s="567"/>
      <c r="BM25" s="41"/>
      <c r="BN25" s="567" t="s">
        <v>184</v>
      </c>
      <c r="BO25" s="567"/>
      <c r="BP25" s="567"/>
      <c r="BQ25" s="567"/>
      <c r="BR25" s="567"/>
      <c r="BS25" s="567"/>
      <c r="BT25" s="567"/>
      <c r="BU25" s="41"/>
      <c r="BV25" s="567" t="s">
        <v>184</v>
      </c>
      <c r="BW25" s="567"/>
      <c r="BX25" s="567"/>
      <c r="BY25" s="567"/>
      <c r="BZ25" s="567"/>
      <c r="CA25" s="567"/>
      <c r="CB25" s="567"/>
    </row>
    <row r="26" spans="1:80" ht="37.5" customHeight="1">
      <c r="A26" s="567" t="s">
        <v>108</v>
      </c>
      <c r="B26" s="567"/>
      <c r="C26" s="567"/>
      <c r="D26" s="567"/>
      <c r="E26" s="567"/>
      <c r="F26" s="567"/>
      <c r="G26" s="567"/>
      <c r="H26" s="567"/>
      <c r="I26" s="567" t="s">
        <v>108</v>
      </c>
      <c r="J26" s="567"/>
      <c r="K26" s="567"/>
      <c r="L26" s="567"/>
      <c r="M26" s="567"/>
      <c r="N26" s="567"/>
      <c r="O26" s="567"/>
      <c r="P26" s="567"/>
      <c r="Q26" s="567" t="s">
        <v>108</v>
      </c>
      <c r="R26" s="567"/>
      <c r="S26" s="567"/>
      <c r="T26" s="567"/>
      <c r="U26" s="567"/>
      <c r="V26" s="567"/>
      <c r="W26" s="567"/>
      <c r="X26" s="567"/>
      <c r="Y26" s="567" t="s">
        <v>108</v>
      </c>
      <c r="Z26" s="567"/>
      <c r="AA26" s="567"/>
      <c r="AB26" s="567"/>
      <c r="AC26" s="567"/>
      <c r="AD26" s="567"/>
      <c r="AE26" s="567"/>
      <c r="AF26" s="567"/>
      <c r="AG26" s="567" t="s">
        <v>108</v>
      </c>
      <c r="AH26" s="567"/>
      <c r="AI26" s="567"/>
      <c r="AJ26" s="567"/>
      <c r="AK26" s="567"/>
      <c r="AL26" s="567"/>
      <c r="AM26" s="567"/>
      <c r="AN26" s="567"/>
      <c r="AO26" s="567" t="s">
        <v>108</v>
      </c>
      <c r="AP26" s="567"/>
      <c r="AQ26" s="567"/>
      <c r="AR26" s="567"/>
      <c r="AS26" s="567"/>
      <c r="AT26" s="567"/>
      <c r="AU26" s="567"/>
      <c r="AV26" s="567"/>
      <c r="AW26" s="567" t="s">
        <v>108</v>
      </c>
      <c r="AX26" s="567"/>
      <c r="AY26" s="567"/>
      <c r="AZ26" s="567"/>
      <c r="BA26" s="567"/>
      <c r="BB26" s="567"/>
      <c r="BC26" s="567"/>
      <c r="BD26" s="567"/>
      <c r="BE26" s="567" t="s">
        <v>108</v>
      </c>
      <c r="BF26" s="567"/>
      <c r="BG26" s="567"/>
      <c r="BH26" s="567"/>
      <c r="BI26" s="567"/>
      <c r="BJ26" s="567"/>
      <c r="BK26" s="567"/>
      <c r="BL26" s="567"/>
      <c r="BM26" s="567" t="s">
        <v>108</v>
      </c>
      <c r="BN26" s="567"/>
      <c r="BO26" s="567"/>
      <c r="BP26" s="567"/>
      <c r="BQ26" s="567"/>
      <c r="BR26" s="567"/>
      <c r="BS26" s="567"/>
      <c r="BT26" s="567"/>
      <c r="BU26" s="567" t="s">
        <v>108</v>
      </c>
      <c r="BV26" s="567"/>
      <c r="BW26" s="567"/>
      <c r="BX26" s="567"/>
      <c r="BY26" s="567"/>
      <c r="BZ26" s="567"/>
      <c r="CA26" s="567"/>
      <c r="CB26" s="567"/>
    </row>
    <row r="27" spans="1:80" ht="37.5" customHeight="1">
      <c r="A27" s="567" t="s">
        <v>109</v>
      </c>
      <c r="B27" s="567"/>
      <c r="C27" s="567"/>
      <c r="D27" s="567"/>
      <c r="E27" s="567"/>
      <c r="F27" s="567"/>
      <c r="G27" s="567"/>
      <c r="H27" s="567"/>
      <c r="I27" s="567" t="s">
        <v>109</v>
      </c>
      <c r="J27" s="567"/>
      <c r="K27" s="567"/>
      <c r="L27" s="567"/>
      <c r="M27" s="567"/>
      <c r="N27" s="567"/>
      <c r="O27" s="567"/>
      <c r="P27" s="567"/>
      <c r="Q27" s="567" t="s">
        <v>109</v>
      </c>
      <c r="R27" s="567"/>
      <c r="S27" s="567"/>
      <c r="T27" s="567"/>
      <c r="U27" s="567"/>
      <c r="V27" s="567"/>
      <c r="W27" s="567"/>
      <c r="X27" s="567"/>
      <c r="Y27" s="567" t="s">
        <v>109</v>
      </c>
      <c r="Z27" s="567"/>
      <c r="AA27" s="567"/>
      <c r="AB27" s="567"/>
      <c r="AC27" s="567"/>
      <c r="AD27" s="567"/>
      <c r="AE27" s="567"/>
      <c r="AF27" s="567"/>
      <c r="AG27" s="567" t="s">
        <v>109</v>
      </c>
      <c r="AH27" s="567"/>
      <c r="AI27" s="567"/>
      <c r="AJ27" s="567"/>
      <c r="AK27" s="567"/>
      <c r="AL27" s="567"/>
      <c r="AM27" s="567"/>
      <c r="AN27" s="567"/>
      <c r="AO27" s="567" t="s">
        <v>109</v>
      </c>
      <c r="AP27" s="567"/>
      <c r="AQ27" s="567"/>
      <c r="AR27" s="567"/>
      <c r="AS27" s="567"/>
      <c r="AT27" s="567"/>
      <c r="AU27" s="567"/>
      <c r="AV27" s="567"/>
      <c r="AW27" s="567" t="s">
        <v>109</v>
      </c>
      <c r="AX27" s="567"/>
      <c r="AY27" s="567"/>
      <c r="AZ27" s="567"/>
      <c r="BA27" s="567"/>
      <c r="BB27" s="567"/>
      <c r="BC27" s="567"/>
      <c r="BD27" s="567"/>
      <c r="BE27" s="567" t="s">
        <v>109</v>
      </c>
      <c r="BF27" s="567"/>
      <c r="BG27" s="567"/>
      <c r="BH27" s="567"/>
      <c r="BI27" s="567"/>
      <c r="BJ27" s="567"/>
      <c r="BK27" s="567"/>
      <c r="BL27" s="567"/>
      <c r="BM27" s="567" t="s">
        <v>109</v>
      </c>
      <c r="BN27" s="567"/>
      <c r="BO27" s="567"/>
      <c r="BP27" s="567"/>
      <c r="BQ27" s="567"/>
      <c r="BR27" s="567"/>
      <c r="BS27" s="567"/>
      <c r="BT27" s="567"/>
      <c r="BU27" s="567" t="s">
        <v>109</v>
      </c>
      <c r="BV27" s="567"/>
      <c r="BW27" s="567"/>
      <c r="BX27" s="567"/>
      <c r="BY27" s="567"/>
      <c r="BZ27" s="567"/>
      <c r="CA27" s="567"/>
      <c r="CB27" s="567"/>
    </row>
    <row r="28" spans="1:80" ht="14.25">
      <c r="A28" s="3"/>
      <c r="I28" s="3"/>
      <c r="Q28" s="3"/>
      <c r="Y28" s="3"/>
      <c r="AG28" s="3"/>
      <c r="AO28" s="3"/>
      <c r="AW28" s="3"/>
      <c r="BE28" s="3"/>
      <c r="BM28" s="3"/>
      <c r="BU28" s="3"/>
    </row>
    <row r="29" spans="1:80" ht="37.5" customHeight="1"/>
  </sheetData>
  <mergeCells count="430">
    <mergeCell ref="A4:C4"/>
    <mergeCell ref="A5:A17"/>
    <mergeCell ref="B5:C5"/>
    <mergeCell ref="B6:C6"/>
    <mergeCell ref="B7:B12"/>
    <mergeCell ref="C7:C8"/>
    <mergeCell ref="D7:D8"/>
    <mergeCell ref="B24:E24"/>
    <mergeCell ref="J25:P25"/>
    <mergeCell ref="J18:K18"/>
    <mergeCell ref="M18:P18"/>
    <mergeCell ref="J19:K19"/>
    <mergeCell ref="M19:P19"/>
    <mergeCell ref="J20:K20"/>
    <mergeCell ref="I26:P26"/>
    <mergeCell ref="I27:P27"/>
    <mergeCell ref="A21:C21"/>
    <mergeCell ref="A22:E22"/>
    <mergeCell ref="B13:C13"/>
    <mergeCell ref="B14:C14"/>
    <mergeCell ref="B15:C15"/>
    <mergeCell ref="B16:C16"/>
    <mergeCell ref="B17:C17"/>
    <mergeCell ref="A18:A20"/>
    <mergeCell ref="B18:C18"/>
    <mergeCell ref="B19:C19"/>
    <mergeCell ref="B20:C20"/>
    <mergeCell ref="M20:P20"/>
    <mergeCell ref="I21:K21"/>
    <mergeCell ref="M21:P21"/>
    <mergeCell ref="I22:M22"/>
    <mergeCell ref="I23:P23"/>
    <mergeCell ref="J24:M24"/>
    <mergeCell ref="J16:K16"/>
    <mergeCell ref="M16:P16"/>
    <mergeCell ref="J17:K17"/>
    <mergeCell ref="M17:P17"/>
    <mergeCell ref="I18:I20"/>
    <mergeCell ref="A3:H3"/>
    <mergeCell ref="E1:G1"/>
    <mergeCell ref="A2:H2"/>
    <mergeCell ref="B25:H25"/>
    <mergeCell ref="A23:H23"/>
    <mergeCell ref="A27:H27"/>
    <mergeCell ref="E17:H17"/>
    <mergeCell ref="E18:H18"/>
    <mergeCell ref="E19:H19"/>
    <mergeCell ref="E20:H20"/>
    <mergeCell ref="E21:H21"/>
    <mergeCell ref="A26:H26"/>
    <mergeCell ref="E11:H11"/>
    <mergeCell ref="E12:H12"/>
    <mergeCell ref="E13:H13"/>
    <mergeCell ref="E14:H14"/>
    <mergeCell ref="E15:H15"/>
    <mergeCell ref="E16:H16"/>
    <mergeCell ref="E4:H4"/>
    <mergeCell ref="E5:H5"/>
    <mergeCell ref="E6:H6"/>
    <mergeCell ref="E7:H8"/>
    <mergeCell ref="E9:H9"/>
    <mergeCell ref="E10:H10"/>
    <mergeCell ref="M1:O1"/>
    <mergeCell ref="I2:P2"/>
    <mergeCell ref="I3:P3"/>
    <mergeCell ref="I4:K4"/>
    <mergeCell ref="M4:P4"/>
    <mergeCell ref="I5:I17"/>
    <mergeCell ref="J5:K5"/>
    <mergeCell ref="M5:P5"/>
    <mergeCell ref="J6:K6"/>
    <mergeCell ref="M6:P6"/>
    <mergeCell ref="J13:K13"/>
    <mergeCell ref="M13:P13"/>
    <mergeCell ref="J14:K14"/>
    <mergeCell ref="M14:P14"/>
    <mergeCell ref="J15:K15"/>
    <mergeCell ref="M15:P15"/>
    <mergeCell ref="J7:J12"/>
    <mergeCell ref="K7:K8"/>
    <mergeCell ref="L7:L8"/>
    <mergeCell ref="M7:P8"/>
    <mergeCell ref="M9:P9"/>
    <mergeCell ref="M10:P10"/>
    <mergeCell ref="M11:P11"/>
    <mergeCell ref="M12:P12"/>
    <mergeCell ref="U1:W1"/>
    <mergeCell ref="Q2:X2"/>
    <mergeCell ref="Q3:X3"/>
    <mergeCell ref="Q4:S4"/>
    <mergeCell ref="U4:X4"/>
    <mergeCell ref="Q5:Q17"/>
    <mergeCell ref="R5:S5"/>
    <mergeCell ref="U5:X5"/>
    <mergeCell ref="R6:S6"/>
    <mergeCell ref="U6:X6"/>
    <mergeCell ref="U19:X19"/>
    <mergeCell ref="R20:S20"/>
    <mergeCell ref="R13:S13"/>
    <mergeCell ref="U13:X13"/>
    <mergeCell ref="R14:S14"/>
    <mergeCell ref="U14:X14"/>
    <mergeCell ref="R15:S15"/>
    <mergeCell ref="U15:X15"/>
    <mergeCell ref="R7:R12"/>
    <mergeCell ref="S7:S8"/>
    <mergeCell ref="T7:T8"/>
    <mergeCell ref="U7:X8"/>
    <mergeCell ref="U9:X9"/>
    <mergeCell ref="U10:X10"/>
    <mergeCell ref="U11:X11"/>
    <mergeCell ref="U12:X12"/>
    <mergeCell ref="R25:X25"/>
    <mergeCell ref="Q26:X26"/>
    <mergeCell ref="Q27:X27"/>
    <mergeCell ref="AC1:AE1"/>
    <mergeCell ref="AK1:AM1"/>
    <mergeCell ref="Y2:AF2"/>
    <mergeCell ref="AG2:AN2"/>
    <mergeCell ref="Y3:AF3"/>
    <mergeCell ref="AG3:AN3"/>
    <mergeCell ref="Y4:AA4"/>
    <mergeCell ref="U20:X20"/>
    <mergeCell ref="Q21:S21"/>
    <mergeCell ref="U21:X21"/>
    <mergeCell ref="Q22:U22"/>
    <mergeCell ref="Q23:X23"/>
    <mergeCell ref="R24:U24"/>
    <mergeCell ref="R16:S16"/>
    <mergeCell ref="U16:X16"/>
    <mergeCell ref="R17:S17"/>
    <mergeCell ref="U17:X17"/>
    <mergeCell ref="Q18:Q20"/>
    <mergeCell ref="R18:S18"/>
    <mergeCell ref="U18:X18"/>
    <mergeCell ref="R19:S19"/>
    <mergeCell ref="AC4:AF4"/>
    <mergeCell ref="AG4:AI4"/>
    <mergeCell ref="AK4:AN4"/>
    <mergeCell ref="Y5:Y17"/>
    <mergeCell ref="Z5:AA5"/>
    <mergeCell ref="AC5:AF5"/>
    <mergeCell ref="AG5:AG17"/>
    <mergeCell ref="AH5:AI5"/>
    <mergeCell ref="AK5:AN5"/>
    <mergeCell ref="Z6:AA6"/>
    <mergeCell ref="AK7:AN8"/>
    <mergeCell ref="AC9:AF9"/>
    <mergeCell ref="AK9:AN9"/>
    <mergeCell ref="AC10:AF10"/>
    <mergeCell ref="AK10:AN10"/>
    <mergeCell ref="AC11:AF11"/>
    <mergeCell ref="AK11:AN11"/>
    <mergeCell ref="AC6:AF6"/>
    <mergeCell ref="AH6:AI6"/>
    <mergeCell ref="AK6:AN6"/>
    <mergeCell ref="AC7:AF8"/>
    <mergeCell ref="AH7:AH12"/>
    <mergeCell ref="AI7:AI8"/>
    <mergeCell ref="AJ7:AJ8"/>
    <mergeCell ref="Z14:AA14"/>
    <mergeCell ref="AC14:AF14"/>
    <mergeCell ref="AH14:AI14"/>
    <mergeCell ref="AK14:AN14"/>
    <mergeCell ref="Z15:AA15"/>
    <mergeCell ref="AC15:AF15"/>
    <mergeCell ref="AH15:AI15"/>
    <mergeCell ref="AK15:AN15"/>
    <mergeCell ref="AC12:AF12"/>
    <mergeCell ref="AK12:AN12"/>
    <mergeCell ref="Z13:AA13"/>
    <mergeCell ref="AC13:AF13"/>
    <mergeCell ref="AH13:AI13"/>
    <mergeCell ref="AK13:AN13"/>
    <mergeCell ref="Z7:Z12"/>
    <mergeCell ref="AA7:AA8"/>
    <mergeCell ref="AB7:AB8"/>
    <mergeCell ref="Z19:AA19"/>
    <mergeCell ref="AC19:AF19"/>
    <mergeCell ref="AH19:AI19"/>
    <mergeCell ref="AK19:AN19"/>
    <mergeCell ref="Z16:AA16"/>
    <mergeCell ref="AC16:AF16"/>
    <mergeCell ref="AH16:AI16"/>
    <mergeCell ref="AK16:AN16"/>
    <mergeCell ref="Z17:AA17"/>
    <mergeCell ref="AC17:AF17"/>
    <mergeCell ref="AH17:AI17"/>
    <mergeCell ref="AK17:AN17"/>
    <mergeCell ref="Y26:AF26"/>
    <mergeCell ref="AG26:AN26"/>
    <mergeCell ref="Y27:AF27"/>
    <mergeCell ref="AG27:AN27"/>
    <mergeCell ref="Y22:AC22"/>
    <mergeCell ref="AG22:AK22"/>
    <mergeCell ref="Y23:AF23"/>
    <mergeCell ref="AG23:AN23"/>
    <mergeCell ref="Z24:AC24"/>
    <mergeCell ref="AH24:AK24"/>
    <mergeCell ref="AS1:AU1"/>
    <mergeCell ref="BA1:BC1"/>
    <mergeCell ref="BI1:BK1"/>
    <mergeCell ref="BQ1:BS1"/>
    <mergeCell ref="AO2:AV2"/>
    <mergeCell ref="AW2:BD2"/>
    <mergeCell ref="BE2:BL2"/>
    <mergeCell ref="BM2:BT2"/>
    <mergeCell ref="Z25:AF25"/>
    <mergeCell ref="AH25:AN25"/>
    <mergeCell ref="Z20:AA20"/>
    <mergeCell ref="AC20:AF20"/>
    <mergeCell ref="AH20:AI20"/>
    <mergeCell ref="AK20:AN20"/>
    <mergeCell ref="Y21:AA21"/>
    <mergeCell ref="AC21:AF21"/>
    <mergeCell ref="AG21:AI21"/>
    <mergeCell ref="AK21:AN21"/>
    <mergeCell ref="Y18:Y20"/>
    <mergeCell ref="Z18:AA18"/>
    <mergeCell ref="AC18:AF18"/>
    <mergeCell ref="AG18:AG20"/>
    <mergeCell ref="AH18:AI18"/>
    <mergeCell ref="AK18:AN18"/>
    <mergeCell ref="AO3:AV3"/>
    <mergeCell ref="AW3:BD3"/>
    <mergeCell ref="BE3:BL3"/>
    <mergeCell ref="BM3:BT3"/>
    <mergeCell ref="AO4:AQ4"/>
    <mergeCell ref="AS4:AV4"/>
    <mergeCell ref="AW4:AY4"/>
    <mergeCell ref="BA4:BD4"/>
    <mergeCell ref="BE4:BG4"/>
    <mergeCell ref="BI4:BL4"/>
    <mergeCell ref="BM4:BO4"/>
    <mergeCell ref="BQ4:BT4"/>
    <mergeCell ref="BI5:BL5"/>
    <mergeCell ref="BA11:BD11"/>
    <mergeCell ref="BI11:BL11"/>
    <mergeCell ref="AP13:AQ13"/>
    <mergeCell ref="AS13:AV13"/>
    <mergeCell ref="AX13:AY13"/>
    <mergeCell ref="BA13:BD13"/>
    <mergeCell ref="BF13:BG13"/>
    <mergeCell ref="BI13:BL13"/>
    <mergeCell ref="AP6:AQ6"/>
    <mergeCell ref="AS6:AV6"/>
    <mergeCell ref="AX6:AY6"/>
    <mergeCell ref="BA6:BD6"/>
    <mergeCell ref="BF6:BG6"/>
    <mergeCell ref="BI6:BL6"/>
    <mergeCell ref="BH7:BH8"/>
    <mergeCell ref="BF7:BF12"/>
    <mergeCell ref="BG7:BG8"/>
    <mergeCell ref="BI7:BL8"/>
    <mergeCell ref="BA7:BD8"/>
    <mergeCell ref="AS10:AV10"/>
    <mergeCell ref="BA10:BD10"/>
    <mergeCell ref="AS11:AV11"/>
    <mergeCell ref="AS9:AV9"/>
    <mergeCell ref="BA9:BD9"/>
    <mergeCell ref="AP14:AQ14"/>
    <mergeCell ref="AX14:AY14"/>
    <mergeCell ref="BA14:BD14"/>
    <mergeCell ref="BN7:BN12"/>
    <mergeCell ref="BO7:BO8"/>
    <mergeCell ref="AS12:AV12"/>
    <mergeCell ref="BA12:BD12"/>
    <mergeCell ref="BI12:BL12"/>
    <mergeCell ref="AS14:AV14"/>
    <mergeCell ref="BF14:BG14"/>
    <mergeCell ref="BN17:BO17"/>
    <mergeCell ref="BQ17:BT17"/>
    <mergeCell ref="BI17:BL17"/>
    <mergeCell ref="BN6:BO6"/>
    <mergeCell ref="BQ6:BT6"/>
    <mergeCell ref="BI10:BL10"/>
    <mergeCell ref="BQ10:BT10"/>
    <mergeCell ref="BQ11:BT11"/>
    <mergeCell ref="BP7:BP8"/>
    <mergeCell ref="BQ7:BT8"/>
    <mergeCell ref="BI9:BL9"/>
    <mergeCell ref="BQ9:BT9"/>
    <mergeCell ref="BI14:BL14"/>
    <mergeCell ref="BN14:BO14"/>
    <mergeCell ref="BQ14:BT14"/>
    <mergeCell ref="BN15:BO15"/>
    <mergeCell ref="BQ15:BT15"/>
    <mergeCell ref="AP16:AQ16"/>
    <mergeCell ref="AS16:AV16"/>
    <mergeCell ref="AX16:AY16"/>
    <mergeCell ref="BA16:BD16"/>
    <mergeCell ref="BF16:BG16"/>
    <mergeCell ref="BI16:BL16"/>
    <mergeCell ref="BN16:BO16"/>
    <mergeCell ref="BQ16:BT16"/>
    <mergeCell ref="AP15:AQ15"/>
    <mergeCell ref="AS15:AV15"/>
    <mergeCell ref="AX15:AY15"/>
    <mergeCell ref="BA15:BD15"/>
    <mergeCell ref="BF15:BG15"/>
    <mergeCell ref="BI15:BL15"/>
    <mergeCell ref="AW5:AW17"/>
    <mergeCell ref="AX5:AY5"/>
    <mergeCell ref="BA5:BD5"/>
    <mergeCell ref="BE5:BE17"/>
    <mergeCell ref="BQ12:BT12"/>
    <mergeCell ref="BM5:BM17"/>
    <mergeCell ref="BN5:BO5"/>
    <mergeCell ref="BQ5:BT5"/>
    <mergeCell ref="BN13:BO13"/>
    <mergeCell ref="BQ13:BT13"/>
    <mergeCell ref="AO18:AO20"/>
    <mergeCell ref="AP18:AQ18"/>
    <mergeCell ref="AS18:AV18"/>
    <mergeCell ref="AW18:AW20"/>
    <mergeCell ref="AX18:AY18"/>
    <mergeCell ref="BA18:BD18"/>
    <mergeCell ref="BE18:BE20"/>
    <mergeCell ref="BF18:BG18"/>
    <mergeCell ref="AP17:AQ17"/>
    <mergeCell ref="AS17:AV17"/>
    <mergeCell ref="AX17:AY17"/>
    <mergeCell ref="BA17:BD17"/>
    <mergeCell ref="BF17:BG17"/>
    <mergeCell ref="AO5:AO17"/>
    <mergeCell ref="AP5:AQ5"/>
    <mergeCell ref="AS5:AV5"/>
    <mergeCell ref="BF5:BG5"/>
    <mergeCell ref="AP7:AP12"/>
    <mergeCell ref="AQ7:AQ8"/>
    <mergeCell ref="AR7:AR8"/>
    <mergeCell ref="AS7:AV8"/>
    <mergeCell ref="AX7:AX12"/>
    <mergeCell ref="AY7:AY8"/>
    <mergeCell ref="AZ7:AZ8"/>
    <mergeCell ref="BI18:BL18"/>
    <mergeCell ref="BM18:BM20"/>
    <mergeCell ref="BN18:BO18"/>
    <mergeCell ref="BQ18:BT18"/>
    <mergeCell ref="AP19:AQ19"/>
    <mergeCell ref="AS19:AV19"/>
    <mergeCell ref="AX19:AY19"/>
    <mergeCell ref="BA19:BD19"/>
    <mergeCell ref="BF19:BG19"/>
    <mergeCell ref="BI19:BL19"/>
    <mergeCell ref="BN19:BO19"/>
    <mergeCell ref="BQ19:BT19"/>
    <mergeCell ref="AP20:AQ20"/>
    <mergeCell ref="AS20:AV20"/>
    <mergeCell ref="AX20:AY20"/>
    <mergeCell ref="BA20:BD20"/>
    <mergeCell ref="BF20:BG20"/>
    <mergeCell ref="BI20:BL20"/>
    <mergeCell ref="BN20:BO20"/>
    <mergeCell ref="BQ20:BT20"/>
    <mergeCell ref="BF24:BI24"/>
    <mergeCell ref="BN24:BQ24"/>
    <mergeCell ref="BM21:BO21"/>
    <mergeCell ref="BQ21:BT21"/>
    <mergeCell ref="AO22:AS22"/>
    <mergeCell ref="AW22:BA22"/>
    <mergeCell ref="BE22:BI22"/>
    <mergeCell ref="BM22:BQ22"/>
    <mergeCell ref="AO21:AQ21"/>
    <mergeCell ref="AS21:AV21"/>
    <mergeCell ref="AW21:AY21"/>
    <mergeCell ref="BA21:BD21"/>
    <mergeCell ref="BE21:BG21"/>
    <mergeCell ref="BI21:BL21"/>
    <mergeCell ref="AO27:AV27"/>
    <mergeCell ref="AW27:BD27"/>
    <mergeCell ref="BE27:BL27"/>
    <mergeCell ref="BM27:BT27"/>
    <mergeCell ref="BY1:CA1"/>
    <mergeCell ref="BU2:CB2"/>
    <mergeCell ref="BU3:CB3"/>
    <mergeCell ref="BU4:BW4"/>
    <mergeCell ref="BY4:CB4"/>
    <mergeCell ref="BU5:BU17"/>
    <mergeCell ref="AP25:AV25"/>
    <mergeCell ref="AX25:BD25"/>
    <mergeCell ref="BF25:BL25"/>
    <mergeCell ref="BN25:BT25"/>
    <mergeCell ref="AO26:AV26"/>
    <mergeCell ref="AW26:BD26"/>
    <mergeCell ref="BE26:BL26"/>
    <mergeCell ref="BM26:BT26"/>
    <mergeCell ref="AO23:AV23"/>
    <mergeCell ref="AW23:BD23"/>
    <mergeCell ref="BE23:BL23"/>
    <mergeCell ref="BM23:BT23"/>
    <mergeCell ref="AP24:AS24"/>
    <mergeCell ref="AX24:BA24"/>
    <mergeCell ref="BV5:BW5"/>
    <mergeCell ref="BY5:CB5"/>
    <mergeCell ref="BV6:BW6"/>
    <mergeCell ref="BY6:CB6"/>
    <mergeCell ref="BV7:BV12"/>
    <mergeCell ref="BW7:BW8"/>
    <mergeCell ref="BX7:BX8"/>
    <mergeCell ref="BY7:CB8"/>
    <mergeCell ref="BY9:CB9"/>
    <mergeCell ref="BY10:CB10"/>
    <mergeCell ref="BV15:BW15"/>
    <mergeCell ref="BY15:CB15"/>
    <mergeCell ref="BV16:BW16"/>
    <mergeCell ref="BY16:CB16"/>
    <mergeCell ref="BV17:BW17"/>
    <mergeCell ref="BY17:CB17"/>
    <mergeCell ref="BY11:CB11"/>
    <mergeCell ref="BY12:CB12"/>
    <mergeCell ref="BV13:BW13"/>
    <mergeCell ref="BY13:CB13"/>
    <mergeCell ref="BV14:BW14"/>
    <mergeCell ref="BY14:CB14"/>
    <mergeCell ref="BU26:CB26"/>
    <mergeCell ref="BU27:CB27"/>
    <mergeCell ref="BU21:BW21"/>
    <mergeCell ref="BY21:CB21"/>
    <mergeCell ref="BU22:BY22"/>
    <mergeCell ref="BU23:CB23"/>
    <mergeCell ref="BV24:BY24"/>
    <mergeCell ref="BV25:CB25"/>
    <mergeCell ref="BU18:BU20"/>
    <mergeCell ref="BV18:BW18"/>
    <mergeCell ref="BY18:CB18"/>
    <mergeCell ref="BV19:BW19"/>
    <mergeCell ref="BY19:CB19"/>
    <mergeCell ref="BV20:BW20"/>
    <mergeCell ref="BY20:CB20"/>
  </mergeCells>
  <phoneticPr fontId="40"/>
  <pageMargins left="0.7" right="0.7" top="0.75" bottom="0.75" header="0.3" footer="0.3"/>
  <pageSetup paperSize="9" scale="9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
  <sheetViews>
    <sheetView view="pageBreakPreview" topLeftCell="A7" zoomScale="93" zoomScaleNormal="100" zoomScaleSheetLayoutView="93" workbookViewId="0">
      <selection activeCell="B15" sqref="B15"/>
    </sheetView>
  </sheetViews>
  <sheetFormatPr defaultRowHeight="13.5"/>
  <cols>
    <col min="1" max="1" width="27.75" customWidth="1"/>
    <col min="2" max="2" width="28.75" customWidth="1"/>
    <col min="3" max="3" width="32.375" customWidth="1"/>
    <col min="4" max="7" width="11.375" customWidth="1"/>
    <col min="8" max="8" width="7.375" customWidth="1"/>
    <col min="9" max="16" width="5.375" customWidth="1"/>
  </cols>
  <sheetData>
    <row r="1" spans="1:15" ht="14.25" customHeight="1">
      <c r="A1" s="258" t="s">
        <v>269</v>
      </c>
      <c r="B1" s="259"/>
      <c r="C1" s="259"/>
      <c r="D1" s="259"/>
      <c r="E1" s="259"/>
      <c r="F1" s="259"/>
      <c r="G1" s="259"/>
      <c r="H1" s="259"/>
      <c r="I1" s="259"/>
      <c r="J1" s="259"/>
      <c r="K1" s="259"/>
      <c r="L1" s="259"/>
      <c r="M1" s="259"/>
      <c r="N1" s="259"/>
      <c r="O1" s="259"/>
    </row>
    <row r="2" spans="1:15" ht="15" thickBot="1">
      <c r="A2" s="3"/>
    </row>
    <row r="3" spans="1:15" ht="52.5" customHeight="1">
      <c r="A3" s="48"/>
      <c r="B3" s="49"/>
      <c r="C3" s="50"/>
    </row>
    <row r="4" spans="1:15" ht="52.5" customHeight="1">
      <c r="A4" s="51"/>
      <c r="B4" s="52"/>
      <c r="C4" s="53"/>
    </row>
    <row r="5" spans="1:15" ht="52.5" customHeight="1">
      <c r="A5" s="51"/>
      <c r="B5" s="52"/>
      <c r="C5" s="53"/>
    </row>
    <row r="6" spans="1:15" ht="52.5" customHeight="1">
      <c r="A6" s="265" t="s">
        <v>136</v>
      </c>
      <c r="B6" s="266"/>
      <c r="C6" s="267"/>
    </row>
    <row r="7" spans="1:15" ht="52.5" customHeight="1">
      <c r="A7" s="265" t="s">
        <v>0</v>
      </c>
      <c r="B7" s="266"/>
      <c r="C7" s="267"/>
    </row>
    <row r="8" spans="1:15" ht="52.5" customHeight="1">
      <c r="A8" s="51"/>
      <c r="B8" s="52"/>
      <c r="C8" s="53"/>
    </row>
    <row r="9" spans="1:15" ht="52.5" customHeight="1">
      <c r="A9" s="51"/>
      <c r="B9" s="52"/>
      <c r="C9" s="53"/>
    </row>
    <row r="10" spans="1:15" ht="52.5" customHeight="1">
      <c r="A10" s="51"/>
      <c r="B10" s="52"/>
      <c r="C10" s="53"/>
    </row>
    <row r="11" spans="1:15" ht="27" customHeight="1">
      <c r="A11" s="56"/>
      <c r="B11" s="59" t="str">
        <f>様式第１号!M6</f>
        <v>令和　年　月　日</v>
      </c>
      <c r="C11" s="57"/>
    </row>
    <row r="12" spans="1:15" s="37" customFormat="1" ht="27" customHeight="1">
      <c r="A12" s="56"/>
      <c r="B12" s="58"/>
      <c r="C12" s="57"/>
    </row>
    <row r="13" spans="1:15" ht="27" customHeight="1">
      <c r="A13" s="268" t="str">
        <f>様式第１号!J14</f>
        <v>団体の名称</v>
      </c>
      <c r="B13" s="269"/>
      <c r="C13" s="270"/>
    </row>
    <row r="14" spans="1:15" ht="27" customHeight="1">
      <c r="A14" s="54"/>
      <c r="B14" s="232" t="s">
        <v>333</v>
      </c>
      <c r="C14" s="53"/>
    </row>
    <row r="15" spans="1:15" ht="27" customHeight="1">
      <c r="A15" s="54"/>
      <c r="B15" s="233" t="s">
        <v>330</v>
      </c>
      <c r="C15" s="53"/>
    </row>
    <row r="16" spans="1:15" ht="45" customHeight="1">
      <c r="A16" s="54"/>
      <c r="B16" s="52"/>
      <c r="C16" s="53"/>
    </row>
    <row r="17" spans="1:3" ht="63.75" customHeight="1">
      <c r="A17" s="55"/>
      <c r="B17" s="52"/>
      <c r="C17" s="53"/>
    </row>
    <row r="18" spans="1:3" ht="63.75" customHeight="1">
      <c r="A18" s="55"/>
      <c r="B18" s="52"/>
      <c r="C18" s="53"/>
    </row>
    <row r="19" spans="1:3" ht="69" customHeight="1">
      <c r="A19" s="60"/>
      <c r="B19" s="52"/>
      <c r="C19" s="52"/>
    </row>
    <row r="20" spans="1:3" ht="14.25">
      <c r="A20" s="1"/>
    </row>
  </sheetData>
  <mergeCells count="4">
    <mergeCell ref="A1:O1"/>
    <mergeCell ref="A7:C7"/>
    <mergeCell ref="A6:C6"/>
    <mergeCell ref="A13:C13"/>
  </mergeCells>
  <phoneticPr fontId="40"/>
  <conditionalFormatting sqref="B15">
    <cfRule type="expression" dxfId="3" priority="1">
      <formula>$B$14="（新規）"</formula>
    </cfRule>
  </conditionalFormatting>
  <dataValidations count="1">
    <dataValidation type="list" allowBlank="1" showInputMessage="1" showErrorMessage="1" sqref="B14">
      <formula1>"（新規）,（継続)"</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7"/>
  <sheetViews>
    <sheetView view="pageBreakPreview" zoomScale="80" zoomScaleNormal="100" zoomScaleSheetLayoutView="80" workbookViewId="0">
      <selection activeCell="A47" sqref="A47:H47"/>
    </sheetView>
  </sheetViews>
  <sheetFormatPr defaultRowHeight="13.5"/>
  <cols>
    <col min="1" max="1" width="9.375" customWidth="1"/>
    <col min="2" max="2" width="7.375" customWidth="1"/>
    <col min="3" max="3" width="11.375" customWidth="1"/>
    <col min="4" max="4" width="13.375" customWidth="1"/>
    <col min="5" max="5" width="11.625" customWidth="1"/>
    <col min="6" max="7" width="12.75" customWidth="1"/>
    <col min="8" max="8" width="10.375" customWidth="1"/>
    <col min="9" max="16" width="5.375" customWidth="1"/>
    <col min="17" max="17" width="33.25" bestFit="1" customWidth="1"/>
  </cols>
  <sheetData>
    <row r="1" spans="1:17" s="12" customFormat="1" ht="21.75" customHeight="1">
      <c r="A1" s="271" t="s">
        <v>1</v>
      </c>
      <c r="B1" s="271"/>
      <c r="C1" s="271"/>
      <c r="D1" s="271"/>
      <c r="E1" s="271"/>
      <c r="F1" s="271"/>
      <c r="G1" s="74"/>
      <c r="H1" s="234" t="str">
        <f>様式第１号!J14</f>
        <v>団体の名称</v>
      </c>
      <c r="I1" s="74"/>
      <c r="J1" s="74"/>
      <c r="K1" s="74"/>
      <c r="L1" s="74"/>
      <c r="M1" s="74"/>
      <c r="N1" s="74"/>
      <c r="O1" s="74"/>
      <c r="Q1" s="61" t="s">
        <v>148</v>
      </c>
    </row>
    <row r="2" spans="1:17" s="12" customFormat="1" ht="21.75" customHeight="1">
      <c r="A2" s="258" t="s">
        <v>2</v>
      </c>
      <c r="B2" s="272"/>
      <c r="C2" s="272"/>
      <c r="D2" s="272"/>
      <c r="E2" s="272"/>
      <c r="F2" s="272"/>
      <c r="G2" s="272"/>
      <c r="H2" s="272"/>
      <c r="I2" s="272"/>
      <c r="J2" s="272"/>
      <c r="K2" s="272"/>
      <c r="L2" s="272"/>
      <c r="M2" s="272"/>
      <c r="N2" s="272"/>
      <c r="O2" s="272"/>
      <c r="Q2" s="62" t="s">
        <v>147</v>
      </c>
    </row>
    <row r="3" spans="1:17" ht="21.75" customHeight="1" thickBot="1">
      <c r="A3" s="282" t="s">
        <v>3</v>
      </c>
      <c r="B3" s="282"/>
      <c r="C3" s="282"/>
      <c r="D3" s="282"/>
      <c r="E3" s="282"/>
      <c r="F3" s="282"/>
      <c r="G3" s="282"/>
      <c r="H3" s="282"/>
      <c r="I3" s="12"/>
      <c r="J3" s="12"/>
      <c r="K3" s="12"/>
      <c r="L3" s="12"/>
      <c r="M3" s="12"/>
      <c r="N3" s="12"/>
      <c r="O3" s="12"/>
      <c r="Q3" s="62" t="s">
        <v>146</v>
      </c>
    </row>
    <row r="4" spans="1:17" s="12" customFormat="1" ht="30" customHeight="1">
      <c r="A4" s="279" t="s">
        <v>113</v>
      </c>
      <c r="B4" s="273" t="s">
        <v>4</v>
      </c>
      <c r="C4" s="273" t="s">
        <v>5</v>
      </c>
      <c r="D4" s="273" t="s">
        <v>6</v>
      </c>
      <c r="E4" s="273" t="s">
        <v>114</v>
      </c>
      <c r="F4" s="273" t="s">
        <v>8</v>
      </c>
      <c r="G4" s="273"/>
      <c r="H4" s="276" t="s">
        <v>9</v>
      </c>
      <c r="Q4" s="62" t="s">
        <v>145</v>
      </c>
    </row>
    <row r="5" spans="1:17" s="12" customFormat="1" ht="23.25" customHeight="1" thickBot="1">
      <c r="A5" s="280"/>
      <c r="B5" s="274"/>
      <c r="C5" s="274"/>
      <c r="D5" s="274"/>
      <c r="E5" s="274"/>
      <c r="F5" s="16" t="s">
        <v>10</v>
      </c>
      <c r="G5" s="16" t="s">
        <v>12</v>
      </c>
      <c r="H5" s="277"/>
      <c r="Q5" s="63"/>
    </row>
    <row r="6" spans="1:17" s="12" customFormat="1" ht="27.75" customHeight="1" thickBot="1">
      <c r="A6" s="281"/>
      <c r="B6" s="275"/>
      <c r="C6" s="275"/>
      <c r="D6" s="275"/>
      <c r="E6" s="275"/>
      <c r="F6" s="17" t="s">
        <v>11</v>
      </c>
      <c r="G6" s="17" t="s">
        <v>13</v>
      </c>
      <c r="H6" s="278"/>
    </row>
    <row r="7" spans="1:17" ht="20.25" customHeight="1">
      <c r="A7" s="279" t="s">
        <v>270</v>
      </c>
      <c r="B7" s="292">
        <v>1</v>
      </c>
      <c r="C7" s="293"/>
      <c r="D7" s="294"/>
      <c r="E7" s="289">
        <f ca="1">INDEX('様式第４号２(3)県民提案型 '!$A$6:$AV$11,6,O7)</f>
        <v>0</v>
      </c>
      <c r="F7" s="289">
        <f ca="1">INDEX('様式第４号２(3)県民提案型 '!$A$6:$AV$11,6,P7)</f>
        <v>0</v>
      </c>
      <c r="G7" s="298">
        <f ca="1">E7-F7</f>
        <v>0</v>
      </c>
      <c r="H7" s="283"/>
      <c r="O7" s="93">
        <v>7</v>
      </c>
      <c r="P7" s="50">
        <f>O7+1</f>
        <v>8</v>
      </c>
    </row>
    <row r="8" spans="1:17" ht="20.25" customHeight="1">
      <c r="A8" s="280"/>
      <c r="B8" s="284"/>
      <c r="C8" s="285"/>
      <c r="D8" s="286"/>
      <c r="E8" s="287"/>
      <c r="F8" s="287"/>
      <c r="G8" s="298"/>
      <c r="H8" s="283"/>
      <c r="O8" s="54"/>
      <c r="P8" s="53"/>
    </row>
    <row r="9" spans="1:17" s="37" customFormat="1" ht="20.25" customHeight="1">
      <c r="A9" s="280"/>
      <c r="B9" s="284">
        <v>2</v>
      </c>
      <c r="C9" s="285"/>
      <c r="D9" s="286"/>
      <c r="E9" s="287">
        <f ca="1">INDEX('様式第４号２(3)県民提案型 '!$A$6:$AV$11,6,O9)</f>
        <v>0</v>
      </c>
      <c r="F9" s="287">
        <f ca="1">INDEX('様式第４号２(3)県民提案型 '!$A$6:$AV$11,6,P9)</f>
        <v>0</v>
      </c>
      <c r="G9" s="288">
        <f ca="1">E9-F9</f>
        <v>0</v>
      </c>
      <c r="H9" s="290"/>
      <c r="O9" s="54">
        <f>O7+8</f>
        <v>15</v>
      </c>
      <c r="P9" s="53">
        <f>O9+1</f>
        <v>16</v>
      </c>
    </row>
    <row r="10" spans="1:17" s="37" customFormat="1" ht="20.25" customHeight="1">
      <c r="A10" s="280"/>
      <c r="B10" s="284"/>
      <c r="C10" s="285"/>
      <c r="D10" s="286"/>
      <c r="E10" s="287"/>
      <c r="F10" s="287"/>
      <c r="G10" s="289"/>
      <c r="H10" s="291"/>
      <c r="O10" s="54"/>
      <c r="P10" s="53"/>
    </row>
    <row r="11" spans="1:17" s="37" customFormat="1" ht="20.25" customHeight="1">
      <c r="A11" s="280"/>
      <c r="B11" s="284">
        <v>3</v>
      </c>
      <c r="C11" s="285"/>
      <c r="D11" s="286"/>
      <c r="E11" s="287">
        <f ca="1">INDEX('様式第４号２(3)県民提案型 '!$A$6:$AV$11,6,O11)</f>
        <v>0</v>
      </c>
      <c r="F11" s="287">
        <f ca="1">INDEX('様式第４号２(3)県民提案型 '!$A$6:$AV$11,6,P11)</f>
        <v>0</v>
      </c>
      <c r="G11" s="288">
        <f t="shared" ref="G11" ca="1" si="0">E11-F11</f>
        <v>0</v>
      </c>
      <c r="H11" s="290"/>
      <c r="O11" s="54">
        <f>O9+8</f>
        <v>23</v>
      </c>
      <c r="P11" s="53">
        <f>O11+1</f>
        <v>24</v>
      </c>
    </row>
    <row r="12" spans="1:17" s="37" customFormat="1" ht="20.25" customHeight="1" thickBot="1">
      <c r="A12" s="280"/>
      <c r="B12" s="284"/>
      <c r="C12" s="285"/>
      <c r="D12" s="286"/>
      <c r="E12" s="297"/>
      <c r="F12" s="297"/>
      <c r="G12" s="295"/>
      <c r="H12" s="296"/>
      <c r="O12" s="94"/>
      <c r="P12" s="95"/>
    </row>
    <row r="13" spans="1:17" s="37" customFormat="1" ht="20.25" hidden="1" customHeight="1">
      <c r="A13" s="280"/>
      <c r="B13" s="284">
        <v>4</v>
      </c>
      <c r="C13" s="285"/>
      <c r="D13" s="286"/>
      <c r="E13" s="289">
        <f ca="1">INDEX('様式第４号２(3)県民提案型 '!$A$6:$AV$11,6,O13)</f>
        <v>0</v>
      </c>
      <c r="F13" s="289">
        <f ca="1">INDEX('様式第４号２(3)県民提案型 '!$A$6:$AV$11,6,P13)</f>
        <v>0</v>
      </c>
      <c r="G13" s="298">
        <f t="shared" ref="G13" ca="1" si="1">E13-F13</f>
        <v>0</v>
      </c>
      <c r="H13" s="283"/>
      <c r="O13" s="54">
        <f>O11+8</f>
        <v>31</v>
      </c>
      <c r="P13" s="53">
        <f>O13+1</f>
        <v>32</v>
      </c>
    </row>
    <row r="14" spans="1:17" s="37" customFormat="1" ht="20.25" hidden="1" customHeight="1">
      <c r="A14" s="280"/>
      <c r="B14" s="284"/>
      <c r="C14" s="285"/>
      <c r="D14" s="286"/>
      <c r="E14" s="287"/>
      <c r="F14" s="287"/>
      <c r="G14" s="289"/>
      <c r="H14" s="291"/>
      <c r="O14" s="54"/>
      <c r="P14" s="53"/>
    </row>
    <row r="15" spans="1:17" ht="20.25" hidden="1" customHeight="1">
      <c r="A15" s="280"/>
      <c r="B15" s="284">
        <v>5</v>
      </c>
      <c r="C15" s="285"/>
      <c r="D15" s="286"/>
      <c r="E15" s="287">
        <f ca="1">INDEX('様式第４号２(3)県民提案型 '!$A$6:$AV$11,6,O15)</f>
        <v>0</v>
      </c>
      <c r="F15" s="287">
        <f ca="1">INDEX('様式第４号２(3)県民提案型 '!$A$6:$AV$11,6,P15)</f>
        <v>0</v>
      </c>
      <c r="G15" s="288">
        <f t="shared" ref="G15" ca="1" si="2">E15-F15</f>
        <v>0</v>
      </c>
      <c r="H15" s="290"/>
      <c r="O15" s="54">
        <f>O13+8</f>
        <v>39</v>
      </c>
      <c r="P15" s="53">
        <f>O15+1</f>
        <v>40</v>
      </c>
    </row>
    <row r="16" spans="1:17" ht="20.25" hidden="1" customHeight="1">
      <c r="A16" s="280"/>
      <c r="B16" s="284"/>
      <c r="C16" s="285"/>
      <c r="D16" s="286"/>
      <c r="E16" s="287"/>
      <c r="F16" s="287"/>
      <c r="G16" s="289"/>
      <c r="H16" s="291"/>
      <c r="O16" s="54"/>
      <c r="P16" s="53"/>
    </row>
    <row r="17" spans="1:16" ht="20.25" hidden="1" customHeight="1" thickBot="1">
      <c r="A17" s="280"/>
      <c r="B17" s="284">
        <v>6</v>
      </c>
      <c r="C17" s="285"/>
      <c r="D17" s="286"/>
      <c r="E17" s="287">
        <f ca="1">INDEX('様式第４号２(3)県民提案型 '!$A$6:$AV$11,6,O17)</f>
        <v>0</v>
      </c>
      <c r="F17" s="287">
        <f ca="1">INDEX('様式第４号２(3)県民提案型 '!$A$6:$AV$11,6,P17)</f>
        <v>0</v>
      </c>
      <c r="G17" s="288">
        <f t="shared" ref="G17" ca="1" si="3">E17-F17</f>
        <v>0</v>
      </c>
      <c r="H17" s="283"/>
      <c r="O17" s="94">
        <f>O15+8</f>
        <v>47</v>
      </c>
      <c r="P17" s="95">
        <f>O17+1</f>
        <v>48</v>
      </c>
    </row>
    <row r="18" spans="1:16" ht="20.25" hidden="1" customHeight="1" thickBot="1">
      <c r="A18" s="301"/>
      <c r="B18" s="322"/>
      <c r="C18" s="323"/>
      <c r="D18" s="324"/>
      <c r="E18" s="297"/>
      <c r="F18" s="297"/>
      <c r="G18" s="289"/>
      <c r="H18" s="296"/>
    </row>
    <row r="19" spans="1:16" ht="31.5" hidden="1" customHeight="1" thickTop="1" thickBot="1">
      <c r="A19" s="299" t="s">
        <v>14</v>
      </c>
      <c r="B19" s="300"/>
      <c r="C19" s="300"/>
      <c r="D19" s="300"/>
      <c r="E19" s="99">
        <f ca="1">SUBTOTAL(9,E7:E18)</f>
        <v>0</v>
      </c>
      <c r="F19" s="99">
        <f t="shared" ref="F19:G19" ca="1" si="4">SUBTOTAL(9,F7:F18)</f>
        <v>0</v>
      </c>
      <c r="G19" s="64">
        <f t="shared" ca="1" si="4"/>
        <v>0</v>
      </c>
      <c r="H19" s="13"/>
    </row>
    <row r="20" spans="1:16" ht="20.25" hidden="1" customHeight="1">
      <c r="A20" s="279" t="s">
        <v>139</v>
      </c>
      <c r="B20" s="273">
        <v>1</v>
      </c>
      <c r="C20" s="315"/>
      <c r="D20" s="321"/>
      <c r="E20" s="298">
        <f ca="1">INDEX('（未使用）様式第２号２(3)アクションプラン'!$A$6:$CB$11,6,O20)</f>
        <v>0</v>
      </c>
      <c r="F20" s="298">
        <f ca="1">INDEX('（未使用）様式第２号２(3)アクションプラン'!$A$6:$CB$11,6,P20)</f>
        <v>0</v>
      </c>
      <c r="G20" s="319">
        <f ca="1">E20-F20</f>
        <v>0</v>
      </c>
      <c r="H20" s="283"/>
      <c r="O20" s="93">
        <v>7</v>
      </c>
      <c r="P20" s="50">
        <f>O20+1</f>
        <v>8</v>
      </c>
    </row>
    <row r="21" spans="1:16" ht="20.25" hidden="1" customHeight="1">
      <c r="A21" s="280"/>
      <c r="B21" s="274"/>
      <c r="C21" s="315"/>
      <c r="D21" s="321"/>
      <c r="E21" s="298"/>
      <c r="F21" s="298"/>
      <c r="G21" s="320"/>
      <c r="H21" s="283"/>
      <c r="O21" s="54"/>
      <c r="P21" s="53"/>
    </row>
    <row r="22" spans="1:16" s="37" customFormat="1" ht="20.25" hidden="1" customHeight="1">
      <c r="A22" s="280"/>
      <c r="B22" s="302">
        <v>2</v>
      </c>
      <c r="C22" s="303"/>
      <c r="D22" s="308"/>
      <c r="E22" s="287">
        <f ca="1">INDEX('（未使用）様式第２号２(3)アクションプラン'!$A$6:$CB$11,6,O22)</f>
        <v>0</v>
      </c>
      <c r="F22" s="287">
        <f ca="1">INDEX('（未使用）様式第２号２(3)アクションプラン'!$A$6:$CB$11,6,P22)</f>
        <v>0</v>
      </c>
      <c r="G22" s="306">
        <f t="shared" ref="G22" ca="1" si="5">E22-F22</f>
        <v>0</v>
      </c>
      <c r="H22" s="290"/>
      <c r="O22" s="54">
        <f>O20+8</f>
        <v>15</v>
      </c>
      <c r="P22" s="53">
        <f>O22+1</f>
        <v>16</v>
      </c>
    </row>
    <row r="23" spans="1:16" s="37" customFormat="1" ht="20.25" hidden="1" customHeight="1">
      <c r="A23" s="280"/>
      <c r="B23" s="292"/>
      <c r="C23" s="293"/>
      <c r="D23" s="294"/>
      <c r="E23" s="287"/>
      <c r="F23" s="287"/>
      <c r="G23" s="307"/>
      <c r="H23" s="291"/>
      <c r="O23" s="54"/>
      <c r="P23" s="53"/>
    </row>
    <row r="24" spans="1:16" s="37" customFormat="1" ht="20.25" hidden="1" customHeight="1">
      <c r="A24" s="280"/>
      <c r="B24" s="302">
        <v>3</v>
      </c>
      <c r="C24" s="303"/>
      <c r="D24" s="308"/>
      <c r="E24" s="287">
        <f ca="1">INDEX('（未使用）様式第２号２(3)アクションプラン'!$A$6:$CB$11,6,O24)</f>
        <v>0</v>
      </c>
      <c r="F24" s="287">
        <f ca="1">INDEX('（未使用）様式第２号２(3)アクションプラン'!$A$6:$CB$11,6,P24)</f>
        <v>0</v>
      </c>
      <c r="G24" s="306">
        <f t="shared" ref="G24" ca="1" si="6">E24-F24</f>
        <v>0</v>
      </c>
      <c r="H24" s="290"/>
      <c r="O24" s="54">
        <f>O22+8</f>
        <v>23</v>
      </c>
      <c r="P24" s="53">
        <f>O24+1</f>
        <v>24</v>
      </c>
    </row>
    <row r="25" spans="1:16" s="37" customFormat="1" ht="20.25" hidden="1" customHeight="1">
      <c r="A25" s="280"/>
      <c r="B25" s="292"/>
      <c r="C25" s="293"/>
      <c r="D25" s="294"/>
      <c r="E25" s="287"/>
      <c r="F25" s="287"/>
      <c r="G25" s="307"/>
      <c r="H25" s="291"/>
      <c r="O25" s="54"/>
      <c r="P25" s="53"/>
    </row>
    <row r="26" spans="1:16" s="37" customFormat="1" ht="20.25" hidden="1" customHeight="1">
      <c r="A26" s="280"/>
      <c r="B26" s="302">
        <v>4</v>
      </c>
      <c r="C26" s="303"/>
      <c r="D26" s="308"/>
      <c r="E26" s="287">
        <f ca="1">INDEX('（未使用）様式第２号２(3)アクションプラン'!$A$6:$CB$11,6,O26)</f>
        <v>0</v>
      </c>
      <c r="F26" s="287">
        <f ca="1">INDEX('（未使用）様式第２号２(3)アクションプラン'!$A$6:$CB$11,6,P26)</f>
        <v>0</v>
      </c>
      <c r="G26" s="306">
        <f t="shared" ref="G26" ca="1" si="7">E26-F26</f>
        <v>0</v>
      </c>
      <c r="H26" s="290"/>
      <c r="O26" s="54">
        <f>O24+8</f>
        <v>31</v>
      </c>
      <c r="P26" s="53">
        <f>O26+1</f>
        <v>32</v>
      </c>
    </row>
    <row r="27" spans="1:16" s="37" customFormat="1" ht="20.25" hidden="1" customHeight="1">
      <c r="A27" s="280"/>
      <c r="B27" s="292"/>
      <c r="C27" s="293"/>
      <c r="D27" s="294"/>
      <c r="E27" s="287"/>
      <c r="F27" s="287"/>
      <c r="G27" s="307"/>
      <c r="H27" s="291"/>
      <c r="O27" s="54"/>
      <c r="P27" s="53"/>
    </row>
    <row r="28" spans="1:16" s="37" customFormat="1" ht="20.25" hidden="1" customHeight="1">
      <c r="A28" s="280"/>
      <c r="B28" s="302">
        <v>5</v>
      </c>
      <c r="C28" s="303"/>
      <c r="D28" s="308"/>
      <c r="E28" s="287">
        <f ca="1">INDEX('（未使用）様式第２号２(3)アクションプラン'!$A$6:$CB$11,6,O28)</f>
        <v>0</v>
      </c>
      <c r="F28" s="287">
        <f ca="1">INDEX('（未使用）様式第２号２(3)アクションプラン'!$A$6:$CB$11,6,P28)</f>
        <v>0</v>
      </c>
      <c r="G28" s="306">
        <f t="shared" ref="G28" ca="1" si="8">E28-F28</f>
        <v>0</v>
      </c>
      <c r="H28" s="290"/>
      <c r="O28" s="54">
        <f>O26+8</f>
        <v>39</v>
      </c>
      <c r="P28" s="53">
        <f>O28+1</f>
        <v>40</v>
      </c>
    </row>
    <row r="29" spans="1:16" s="37" customFormat="1" ht="20.25" hidden="1" customHeight="1">
      <c r="A29" s="280"/>
      <c r="B29" s="292"/>
      <c r="C29" s="293"/>
      <c r="D29" s="294"/>
      <c r="E29" s="287"/>
      <c r="F29" s="287"/>
      <c r="G29" s="307"/>
      <c r="H29" s="291"/>
      <c r="O29" s="54"/>
      <c r="P29" s="53"/>
    </row>
    <row r="30" spans="1:16" s="37" customFormat="1" ht="20.25" hidden="1" customHeight="1">
      <c r="A30" s="280"/>
      <c r="B30" s="302">
        <v>6</v>
      </c>
      <c r="C30" s="303"/>
      <c r="D30" s="304"/>
      <c r="E30" s="287">
        <f ca="1">INDEX('（未使用）様式第２号２(3)アクションプラン'!$A$6:$CB$11,6,O30)</f>
        <v>0</v>
      </c>
      <c r="F30" s="287">
        <f ca="1">INDEX('（未使用）様式第２号２(3)アクションプラン'!$A$6:$CB$11,6,P30)</f>
        <v>0</v>
      </c>
      <c r="G30" s="306">
        <f t="shared" ref="G30" ca="1" si="9">E30-F30</f>
        <v>0</v>
      </c>
      <c r="H30" s="290"/>
      <c r="O30" s="54">
        <f>O28+8</f>
        <v>47</v>
      </c>
      <c r="P30" s="53">
        <f>O30+1</f>
        <v>48</v>
      </c>
    </row>
    <row r="31" spans="1:16" s="37" customFormat="1" ht="20.25" hidden="1" customHeight="1">
      <c r="A31" s="280"/>
      <c r="B31" s="292"/>
      <c r="C31" s="293"/>
      <c r="D31" s="305"/>
      <c r="E31" s="287"/>
      <c r="F31" s="287"/>
      <c r="G31" s="307"/>
      <c r="H31" s="291"/>
      <c r="O31" s="54"/>
      <c r="P31" s="53"/>
    </row>
    <row r="32" spans="1:16" s="37" customFormat="1" ht="20.25" hidden="1" customHeight="1">
      <c r="A32" s="280"/>
      <c r="B32" s="302">
        <v>7</v>
      </c>
      <c r="C32" s="303"/>
      <c r="D32" s="304"/>
      <c r="E32" s="287">
        <f ca="1">INDEX('（未使用）様式第２号２(3)アクションプラン'!$A$6:$CB$11,6,O32)</f>
        <v>0</v>
      </c>
      <c r="F32" s="287">
        <f ca="1">INDEX('（未使用）様式第２号２(3)アクションプラン'!$A$6:$CB$11,6,P32)</f>
        <v>0</v>
      </c>
      <c r="G32" s="306">
        <f t="shared" ref="G32" ca="1" si="10">E32-F32</f>
        <v>0</v>
      </c>
      <c r="H32" s="290"/>
      <c r="O32" s="54">
        <f>O30+8</f>
        <v>55</v>
      </c>
      <c r="P32" s="53">
        <f>O32+1</f>
        <v>56</v>
      </c>
    </row>
    <row r="33" spans="1:16" s="37" customFormat="1" ht="20.25" hidden="1" customHeight="1">
      <c r="A33" s="280"/>
      <c r="B33" s="292"/>
      <c r="C33" s="293"/>
      <c r="D33" s="305"/>
      <c r="E33" s="287"/>
      <c r="F33" s="287"/>
      <c r="G33" s="307"/>
      <c r="H33" s="291"/>
      <c r="O33" s="54"/>
      <c r="P33" s="53"/>
    </row>
    <row r="34" spans="1:16" s="37" customFormat="1" ht="20.25" hidden="1" customHeight="1">
      <c r="A34" s="280"/>
      <c r="B34" s="302">
        <v>8</v>
      </c>
      <c r="C34" s="303"/>
      <c r="D34" s="304"/>
      <c r="E34" s="287">
        <f ca="1">INDEX('（未使用）様式第２号２(3)アクションプラン'!$A$6:$CB$11,6,O34)</f>
        <v>0</v>
      </c>
      <c r="F34" s="287">
        <f ca="1">INDEX('（未使用）様式第２号２(3)アクションプラン'!$A$6:$CB$11,6,P34)</f>
        <v>0</v>
      </c>
      <c r="G34" s="306">
        <f t="shared" ref="G34" ca="1" si="11">E34-F34</f>
        <v>0</v>
      </c>
      <c r="H34" s="290"/>
      <c r="O34" s="54">
        <f>O32+8</f>
        <v>63</v>
      </c>
      <c r="P34" s="53">
        <f>O34+1</f>
        <v>64</v>
      </c>
    </row>
    <row r="35" spans="1:16" s="37" customFormat="1" ht="20.25" hidden="1" customHeight="1">
      <c r="A35" s="280"/>
      <c r="B35" s="292"/>
      <c r="C35" s="293"/>
      <c r="D35" s="305"/>
      <c r="E35" s="287"/>
      <c r="F35" s="287"/>
      <c r="G35" s="307"/>
      <c r="H35" s="291"/>
      <c r="O35" s="54"/>
      <c r="P35" s="53"/>
    </row>
    <row r="36" spans="1:16" ht="20.25" hidden="1" customHeight="1">
      <c r="A36" s="280"/>
      <c r="B36" s="302">
        <v>9</v>
      </c>
      <c r="C36" s="303"/>
      <c r="D36" s="304"/>
      <c r="E36" s="287">
        <f ca="1">INDEX('（未使用）様式第２号２(3)アクションプラン'!$A$6:$CB$11,6,O36)</f>
        <v>0</v>
      </c>
      <c r="F36" s="287">
        <f ca="1">INDEX('（未使用）様式第２号２(3)アクションプラン'!$A$6:$CB$11,6,P36)</f>
        <v>0</v>
      </c>
      <c r="G36" s="306">
        <f t="shared" ref="G36" ca="1" si="12">E36-F36</f>
        <v>0</v>
      </c>
      <c r="H36" s="290"/>
      <c r="O36" s="54">
        <f>O34+8</f>
        <v>71</v>
      </c>
      <c r="P36" s="53">
        <f>O36+1</f>
        <v>72</v>
      </c>
    </row>
    <row r="37" spans="1:16" ht="20.25" hidden="1" customHeight="1">
      <c r="A37" s="280"/>
      <c r="B37" s="292"/>
      <c r="C37" s="293"/>
      <c r="D37" s="305"/>
      <c r="E37" s="287"/>
      <c r="F37" s="287"/>
      <c r="G37" s="307"/>
      <c r="H37" s="291"/>
      <c r="O37" s="54"/>
      <c r="P37" s="53"/>
    </row>
    <row r="38" spans="1:16" ht="20.25" hidden="1" customHeight="1" thickBot="1">
      <c r="A38" s="280"/>
      <c r="B38" s="274">
        <v>10</v>
      </c>
      <c r="C38" s="315"/>
      <c r="D38" s="317"/>
      <c r="E38" s="287">
        <f ca="1">INDEX('（未使用）様式第２号２(3)アクションプラン'!$A$6:$CB$11,6,O38)</f>
        <v>0</v>
      </c>
      <c r="F38" s="287">
        <f ca="1">INDEX('（未使用）様式第２号２(3)アクションプラン'!$A$6:$CB$11,6,P38)</f>
        <v>0</v>
      </c>
      <c r="G38" s="306">
        <f t="shared" ref="G38" ca="1" si="13">E38-F38</f>
        <v>0</v>
      </c>
      <c r="H38" s="283"/>
      <c r="O38" s="94">
        <f>O36+8</f>
        <v>79</v>
      </c>
      <c r="P38" s="95">
        <f>O38+1</f>
        <v>80</v>
      </c>
    </row>
    <row r="39" spans="1:16" ht="20.25" hidden="1" customHeight="1" thickBot="1">
      <c r="A39" s="301"/>
      <c r="B39" s="314"/>
      <c r="C39" s="316"/>
      <c r="D39" s="318"/>
      <c r="E39" s="297"/>
      <c r="F39" s="297"/>
      <c r="G39" s="310"/>
      <c r="H39" s="283"/>
    </row>
    <row r="40" spans="1:16" ht="32.65" hidden="1" customHeight="1" thickTop="1" thickBot="1">
      <c r="A40" s="311" t="s">
        <v>14</v>
      </c>
      <c r="B40" s="312"/>
      <c r="C40" s="312"/>
      <c r="D40" s="312"/>
      <c r="E40" s="65">
        <f ca="1">SUBTOTAL(9,E20:E39)</f>
        <v>0</v>
      </c>
      <c r="F40" s="65">
        <f t="shared" ref="F40:G40" ca="1" si="14">SUBTOTAL(9,F20:F39)</f>
        <v>0</v>
      </c>
      <c r="G40" s="65">
        <f t="shared" ca="1" si="14"/>
        <v>0</v>
      </c>
      <c r="H40" s="15"/>
    </row>
    <row r="41" spans="1:16" ht="33.6" customHeight="1" thickTop="1" thickBot="1">
      <c r="A41" s="299" t="s">
        <v>15</v>
      </c>
      <c r="B41" s="313"/>
      <c r="C41" s="313"/>
      <c r="D41" s="313"/>
      <c r="E41" s="99">
        <f ca="1">SUM(E40,E19)</f>
        <v>0</v>
      </c>
      <c r="F41" s="99">
        <f t="shared" ref="F41:G41" ca="1" si="15">SUM(F40,F19)</f>
        <v>0</v>
      </c>
      <c r="G41" s="99">
        <f t="shared" ca="1" si="15"/>
        <v>0</v>
      </c>
      <c r="H41" s="14"/>
    </row>
    <row r="42" spans="1:16" ht="24.75" customHeight="1">
      <c r="A42" s="260" t="s">
        <v>16</v>
      </c>
      <c r="B42" s="259"/>
      <c r="C42" s="259"/>
      <c r="D42" s="259"/>
      <c r="E42" s="259"/>
      <c r="F42" s="259"/>
      <c r="G42" s="259"/>
      <c r="H42" s="259"/>
      <c r="I42" s="259"/>
      <c r="J42" s="259"/>
      <c r="K42" s="259"/>
      <c r="L42" s="259"/>
      <c r="M42" s="259"/>
      <c r="N42" s="259"/>
      <c r="O42" s="259"/>
    </row>
    <row r="43" spans="1:16" ht="36.75" customHeight="1">
      <c r="A43" s="309" t="s">
        <v>140</v>
      </c>
      <c r="B43" s="309"/>
      <c r="C43" s="309"/>
      <c r="D43" s="309"/>
      <c r="E43" s="309"/>
      <c r="F43" s="309"/>
      <c r="G43" s="309"/>
      <c r="H43" s="309"/>
      <c r="I43" s="4"/>
      <c r="J43" s="4"/>
      <c r="K43" s="4"/>
      <c r="L43" s="4"/>
      <c r="M43" s="4"/>
      <c r="N43" s="4"/>
      <c r="O43" s="4"/>
    </row>
    <row r="44" spans="1:16" ht="36.75" customHeight="1">
      <c r="A44" s="309" t="s">
        <v>141</v>
      </c>
      <c r="B44" s="309"/>
      <c r="C44" s="309"/>
      <c r="D44" s="309"/>
      <c r="E44" s="309"/>
      <c r="F44" s="309"/>
      <c r="G44" s="309"/>
      <c r="H44" s="309"/>
      <c r="I44" s="4"/>
      <c r="J44" s="4"/>
      <c r="K44" s="4"/>
      <c r="L44" s="4"/>
      <c r="M44" s="4"/>
      <c r="N44" s="4"/>
      <c r="O44" s="4"/>
    </row>
    <row r="45" spans="1:16" ht="36.75" customHeight="1">
      <c r="A45" s="309" t="s">
        <v>142</v>
      </c>
      <c r="B45" s="309"/>
      <c r="C45" s="309"/>
      <c r="D45" s="309"/>
      <c r="E45" s="309"/>
      <c r="F45" s="309"/>
      <c r="G45" s="309"/>
      <c r="H45" s="309"/>
      <c r="I45" s="4"/>
      <c r="J45" s="4"/>
      <c r="K45" s="4"/>
      <c r="L45" s="4"/>
      <c r="M45" s="4"/>
      <c r="N45" s="4"/>
      <c r="O45" s="4"/>
    </row>
    <row r="46" spans="1:16" ht="36.75" customHeight="1">
      <c r="A46" s="309" t="s">
        <v>143</v>
      </c>
      <c r="B46" s="309"/>
      <c r="C46" s="309"/>
      <c r="D46" s="309"/>
      <c r="E46" s="309"/>
      <c r="F46" s="309"/>
      <c r="G46" s="309"/>
      <c r="H46" s="309"/>
      <c r="I46" s="4"/>
      <c r="J46" s="4"/>
      <c r="K46" s="4"/>
      <c r="L46" s="4"/>
      <c r="M46" s="4"/>
      <c r="N46" s="4"/>
      <c r="O46" s="4"/>
    </row>
    <row r="47" spans="1:16" ht="36.75" customHeight="1">
      <c r="A47" s="309" t="s">
        <v>144</v>
      </c>
      <c r="B47" s="309"/>
      <c r="C47" s="309"/>
      <c r="D47" s="309"/>
      <c r="E47" s="309"/>
      <c r="F47" s="309"/>
      <c r="G47" s="309"/>
      <c r="H47" s="309"/>
      <c r="I47" s="4"/>
      <c r="J47" s="4"/>
      <c r="K47" s="4"/>
      <c r="L47" s="4"/>
      <c r="M47" s="4"/>
      <c r="N47" s="4"/>
      <c r="O47" s="4"/>
    </row>
  </sheetData>
  <mergeCells count="133">
    <mergeCell ref="H30:H31"/>
    <mergeCell ref="B32:B33"/>
    <mergeCell ref="E28:E29"/>
    <mergeCell ref="F28:F29"/>
    <mergeCell ref="G28:G29"/>
    <mergeCell ref="H28:H29"/>
    <mergeCell ref="C26:C27"/>
    <mergeCell ref="D26:D27"/>
    <mergeCell ref="E26:E27"/>
    <mergeCell ref="F26:F27"/>
    <mergeCell ref="G26:G27"/>
    <mergeCell ref="E30:E31"/>
    <mergeCell ref="F30:F31"/>
    <mergeCell ref="H17:H18"/>
    <mergeCell ref="B17:B18"/>
    <mergeCell ref="G17:G18"/>
    <mergeCell ref="C17:C18"/>
    <mergeCell ref="D17:D18"/>
    <mergeCell ref="H32:H33"/>
    <mergeCell ref="B22:B23"/>
    <mergeCell ref="C22:C23"/>
    <mergeCell ref="D22:D23"/>
    <mergeCell ref="E22:E23"/>
    <mergeCell ref="F22:F23"/>
    <mergeCell ref="G22:G23"/>
    <mergeCell ref="H22:H23"/>
    <mergeCell ref="B24:B25"/>
    <mergeCell ref="C24:C25"/>
    <mergeCell ref="D24:D25"/>
    <mergeCell ref="E24:E25"/>
    <mergeCell ref="F24:F25"/>
    <mergeCell ref="H20:H21"/>
    <mergeCell ref="E17:E18"/>
    <mergeCell ref="F17:F18"/>
    <mergeCell ref="G24:G25"/>
    <mergeCell ref="H24:H25"/>
    <mergeCell ref="B26:B27"/>
    <mergeCell ref="H36:H37"/>
    <mergeCell ref="E20:E21"/>
    <mergeCell ref="F20:F21"/>
    <mergeCell ref="G20:G21"/>
    <mergeCell ref="B20:B21"/>
    <mergeCell ref="C20:C21"/>
    <mergeCell ref="D20:D21"/>
    <mergeCell ref="B34:B35"/>
    <mergeCell ref="C34:C35"/>
    <mergeCell ref="D34:D35"/>
    <mergeCell ref="E34:E35"/>
    <mergeCell ref="F34:F35"/>
    <mergeCell ref="G34:G35"/>
    <mergeCell ref="H34:H35"/>
    <mergeCell ref="B30:B31"/>
    <mergeCell ref="C30:C31"/>
    <mergeCell ref="D30:D31"/>
    <mergeCell ref="C32:C33"/>
    <mergeCell ref="D32:D33"/>
    <mergeCell ref="E32:E33"/>
    <mergeCell ref="F32:F33"/>
    <mergeCell ref="G32:G33"/>
    <mergeCell ref="H26:H27"/>
    <mergeCell ref="B28:B29"/>
    <mergeCell ref="A46:H46"/>
    <mergeCell ref="A47:H47"/>
    <mergeCell ref="G38:G39"/>
    <mergeCell ref="H38:H39"/>
    <mergeCell ref="A40:D40"/>
    <mergeCell ref="A41:D41"/>
    <mergeCell ref="A42:O42"/>
    <mergeCell ref="B38:B39"/>
    <mergeCell ref="C38:C39"/>
    <mergeCell ref="D38:D39"/>
    <mergeCell ref="E38:E39"/>
    <mergeCell ref="F38:F39"/>
    <mergeCell ref="A43:H43"/>
    <mergeCell ref="A44:H44"/>
    <mergeCell ref="A45:H45"/>
    <mergeCell ref="G7:G8"/>
    <mergeCell ref="A19:D19"/>
    <mergeCell ref="A7:A18"/>
    <mergeCell ref="A20:A39"/>
    <mergeCell ref="B13:B14"/>
    <mergeCell ref="C13:C14"/>
    <mergeCell ref="D13:D14"/>
    <mergeCell ref="E13:E14"/>
    <mergeCell ref="B9:B10"/>
    <mergeCell ref="C9:C10"/>
    <mergeCell ref="D9:D10"/>
    <mergeCell ref="E9:E10"/>
    <mergeCell ref="B36:B37"/>
    <mergeCell ref="C36:C37"/>
    <mergeCell ref="D36:D37"/>
    <mergeCell ref="E36:E37"/>
    <mergeCell ref="F36:F37"/>
    <mergeCell ref="G36:G37"/>
    <mergeCell ref="F13:F14"/>
    <mergeCell ref="G13:G14"/>
    <mergeCell ref="C28:C29"/>
    <mergeCell ref="D28:D29"/>
    <mergeCell ref="G30:G31"/>
    <mergeCell ref="H7:H8"/>
    <mergeCell ref="B15:B16"/>
    <mergeCell ref="C15:C16"/>
    <mergeCell ref="D15:D16"/>
    <mergeCell ref="E15:E16"/>
    <mergeCell ref="F15:F16"/>
    <mergeCell ref="G15:G16"/>
    <mergeCell ref="H15:H16"/>
    <mergeCell ref="B7:B8"/>
    <mergeCell ref="C7:C8"/>
    <mergeCell ref="D7:D8"/>
    <mergeCell ref="E7:E8"/>
    <mergeCell ref="F7:F8"/>
    <mergeCell ref="G9:G10"/>
    <mergeCell ref="H9:H10"/>
    <mergeCell ref="G11:G12"/>
    <mergeCell ref="H11:H12"/>
    <mergeCell ref="F9:F10"/>
    <mergeCell ref="B11:B12"/>
    <mergeCell ref="C11:C12"/>
    <mergeCell ref="D11:D12"/>
    <mergeCell ref="E11:E12"/>
    <mergeCell ref="F11:F12"/>
    <mergeCell ref="H13:H14"/>
    <mergeCell ref="A1:F1"/>
    <mergeCell ref="A2:O2"/>
    <mergeCell ref="B4:B6"/>
    <mergeCell ref="C4:C6"/>
    <mergeCell ref="D4:D6"/>
    <mergeCell ref="F4:G4"/>
    <mergeCell ref="H4:H6"/>
    <mergeCell ref="A4:A6"/>
    <mergeCell ref="E4:E6"/>
    <mergeCell ref="A3:H3"/>
  </mergeCells>
  <phoneticPr fontId="40"/>
  <dataValidations count="1">
    <dataValidation type="list" allowBlank="1" showInputMessage="1" showErrorMessage="1" sqref="C7:C18 C20:C39">
      <formula1>事業項目</formula1>
    </dataValidation>
  </dataValidations>
  <pageMargins left="0.7" right="0.7" top="0.75" bottom="0.75" header="0.3" footer="0.3"/>
  <pageSetup paperSize="9" scale="9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1"/>
  <sheetViews>
    <sheetView view="pageBreakPreview" zoomScale="87" zoomScaleNormal="100" zoomScaleSheetLayoutView="87" workbookViewId="0">
      <selection activeCell="D8" sqref="D8"/>
    </sheetView>
  </sheetViews>
  <sheetFormatPr defaultRowHeight="13.5"/>
  <cols>
    <col min="1" max="1" width="6.625" style="40" customWidth="1"/>
    <col min="2" max="2" width="10.875" style="40" customWidth="1"/>
    <col min="3" max="3" width="13.25" style="40" customWidth="1"/>
    <col min="4" max="4" width="7.875" style="40" customWidth="1"/>
    <col min="5" max="5" width="9.75" style="40" customWidth="1"/>
    <col min="6" max="7" width="11.375" style="40" customWidth="1"/>
    <col min="8" max="8" width="17.625" style="40" customWidth="1"/>
    <col min="9" max="9" width="6.625" style="40" customWidth="1"/>
    <col min="10" max="10" width="10.875" style="40" customWidth="1"/>
    <col min="11" max="11" width="13.25" style="40" customWidth="1"/>
    <col min="12" max="12" width="7.875" style="40" customWidth="1"/>
    <col min="13" max="13" width="9.75" style="40" customWidth="1"/>
    <col min="14" max="15" width="11.375" style="40" customWidth="1"/>
    <col min="16" max="16" width="17.625" style="40" customWidth="1"/>
    <col min="17" max="17" width="6.625" style="40" customWidth="1"/>
    <col min="18" max="18" width="10.875" style="40" customWidth="1"/>
    <col min="19" max="19" width="13.25" style="40" customWidth="1"/>
    <col min="20" max="20" width="7.875" style="40" customWidth="1"/>
    <col min="21" max="21" width="9.75" style="40" customWidth="1"/>
    <col min="22" max="23" width="11.375" style="40" customWidth="1"/>
    <col min="24" max="24" width="17.625" style="40" customWidth="1"/>
    <col min="25" max="25" width="6.625" style="40" hidden="1" customWidth="1"/>
    <col min="26" max="26" width="10.875" style="40" hidden="1" customWidth="1"/>
    <col min="27" max="27" width="13.25" style="40" hidden="1" customWidth="1"/>
    <col min="28" max="28" width="7.875" style="40" hidden="1" customWidth="1"/>
    <col min="29" max="29" width="9.75" style="40" hidden="1" customWidth="1"/>
    <col min="30" max="31" width="11.375" style="40" hidden="1" customWidth="1"/>
    <col min="32" max="32" width="17.625" style="40" hidden="1" customWidth="1"/>
    <col min="33" max="33" width="6.625" style="40" hidden="1" customWidth="1"/>
    <col min="34" max="34" width="10.875" style="40" hidden="1" customWidth="1"/>
    <col min="35" max="35" width="13.25" style="40" hidden="1" customWidth="1"/>
    <col min="36" max="36" width="7.875" style="40" hidden="1" customWidth="1"/>
    <col min="37" max="37" width="9.75" style="40" hidden="1" customWidth="1"/>
    <col min="38" max="39" width="11.375" style="40" hidden="1" customWidth="1"/>
    <col min="40" max="40" width="17.625" style="40" hidden="1" customWidth="1"/>
    <col min="41" max="41" width="6.625" style="40" hidden="1" customWidth="1"/>
    <col min="42" max="42" width="10.875" style="40" hidden="1" customWidth="1"/>
    <col min="43" max="43" width="13.25" style="40" hidden="1" customWidth="1"/>
    <col min="44" max="44" width="7.875" style="40" hidden="1" customWidth="1"/>
    <col min="45" max="45" width="9.75" style="40" hidden="1" customWidth="1"/>
    <col min="46" max="47" width="11.375" style="40" hidden="1" customWidth="1"/>
    <col min="48" max="48" width="17.625" style="40" hidden="1" customWidth="1"/>
    <col min="49" max="16384" width="9" style="40"/>
  </cols>
  <sheetData>
    <row r="1" spans="1:48" ht="20.25" customHeight="1">
      <c r="A1" s="271" t="s">
        <v>167</v>
      </c>
      <c r="B1" s="271"/>
      <c r="C1" s="271"/>
      <c r="D1" s="271"/>
      <c r="E1" s="271"/>
      <c r="F1" s="271"/>
      <c r="G1" s="271"/>
      <c r="H1" s="235" t="str">
        <f>様式第１号!J14</f>
        <v>団体の名称</v>
      </c>
      <c r="I1" s="271"/>
      <c r="J1" s="271"/>
      <c r="K1" s="271"/>
      <c r="L1" s="271"/>
      <c r="M1" s="271"/>
      <c r="N1" s="271"/>
      <c r="O1" s="271"/>
      <c r="P1" s="235" t="str">
        <f>H1</f>
        <v>団体の名称</v>
      </c>
      <c r="Q1" s="271"/>
      <c r="R1" s="271"/>
      <c r="S1" s="271"/>
      <c r="T1" s="271"/>
      <c r="U1" s="271"/>
      <c r="V1" s="271"/>
      <c r="W1" s="271"/>
      <c r="X1" s="235" t="str">
        <f>P1</f>
        <v>団体の名称</v>
      </c>
      <c r="Y1" s="271"/>
      <c r="Z1" s="271"/>
      <c r="AA1" s="271"/>
      <c r="AB1" s="271"/>
      <c r="AC1" s="271"/>
      <c r="AD1" s="271"/>
      <c r="AE1" s="271"/>
      <c r="AF1" s="106" t="str">
        <f>X1</f>
        <v>団体の名称</v>
      </c>
      <c r="AG1" s="271"/>
      <c r="AH1" s="271"/>
      <c r="AI1" s="271"/>
      <c r="AJ1" s="271"/>
      <c r="AK1" s="271"/>
      <c r="AL1" s="271"/>
      <c r="AM1" s="271"/>
      <c r="AN1" s="106" t="str">
        <f>AF1</f>
        <v>団体の名称</v>
      </c>
      <c r="AO1" s="271"/>
      <c r="AP1" s="271"/>
      <c r="AQ1" s="271"/>
      <c r="AR1" s="271"/>
      <c r="AS1" s="271"/>
      <c r="AT1" s="271"/>
      <c r="AU1" s="271"/>
      <c r="AV1" s="106" t="str">
        <f>AN1</f>
        <v>団体の名称</v>
      </c>
    </row>
    <row r="2" spans="1:48" ht="20.25" customHeight="1" thickBot="1">
      <c r="A2" s="384" t="s">
        <v>17</v>
      </c>
      <c r="B2" s="384"/>
      <c r="C2" s="384"/>
      <c r="D2" s="384"/>
      <c r="E2" s="384"/>
      <c r="F2" s="384"/>
      <c r="G2" s="384"/>
      <c r="H2" s="42"/>
      <c r="I2" s="384"/>
      <c r="J2" s="384"/>
      <c r="K2" s="384"/>
      <c r="L2" s="384"/>
      <c r="M2" s="384"/>
      <c r="N2" s="384"/>
      <c r="O2" s="384"/>
      <c r="P2" s="42"/>
      <c r="Q2" s="384"/>
      <c r="R2" s="384"/>
      <c r="S2" s="384"/>
      <c r="T2" s="384"/>
      <c r="U2" s="384"/>
      <c r="V2" s="384"/>
      <c r="W2" s="384"/>
      <c r="X2" s="42"/>
      <c r="Y2" s="384"/>
      <c r="Z2" s="384"/>
      <c r="AA2" s="384"/>
      <c r="AB2" s="384"/>
      <c r="AC2" s="384"/>
      <c r="AD2" s="384"/>
      <c r="AE2" s="384"/>
      <c r="AF2" s="42"/>
      <c r="AG2" s="384"/>
      <c r="AH2" s="384"/>
      <c r="AI2" s="384"/>
      <c r="AJ2" s="384"/>
      <c r="AK2" s="384"/>
      <c r="AL2" s="384"/>
      <c r="AM2" s="384"/>
      <c r="AN2" s="42"/>
      <c r="AO2" s="384"/>
      <c r="AP2" s="384"/>
      <c r="AQ2" s="384"/>
      <c r="AR2" s="384"/>
      <c r="AS2" s="384"/>
      <c r="AT2" s="384"/>
      <c r="AU2" s="384"/>
      <c r="AV2" s="42"/>
    </row>
    <row r="3" spans="1:48" ht="29.65" customHeight="1">
      <c r="A3" s="45" t="s">
        <v>4</v>
      </c>
      <c r="B3" s="66">
        <v>1</v>
      </c>
      <c r="C3" s="47" t="s">
        <v>18</v>
      </c>
      <c r="D3" s="385" t="s">
        <v>270</v>
      </c>
      <c r="E3" s="385"/>
      <c r="F3" s="385"/>
      <c r="G3" s="385"/>
      <c r="H3" s="386"/>
      <c r="I3" s="45" t="s">
        <v>4</v>
      </c>
      <c r="J3" s="66">
        <f>B3+1</f>
        <v>2</v>
      </c>
      <c r="K3" s="47" t="s">
        <v>18</v>
      </c>
      <c r="L3" s="385" t="s">
        <v>149</v>
      </c>
      <c r="M3" s="385"/>
      <c r="N3" s="385"/>
      <c r="O3" s="385"/>
      <c r="P3" s="386"/>
      <c r="Q3" s="45" t="s">
        <v>4</v>
      </c>
      <c r="R3" s="66">
        <f>J3+1</f>
        <v>3</v>
      </c>
      <c r="S3" s="47" t="s">
        <v>18</v>
      </c>
      <c r="T3" s="385" t="s">
        <v>149</v>
      </c>
      <c r="U3" s="385"/>
      <c r="V3" s="385"/>
      <c r="W3" s="385"/>
      <c r="X3" s="386"/>
      <c r="Y3" s="45" t="s">
        <v>4</v>
      </c>
      <c r="Z3" s="66">
        <f>R3+1</f>
        <v>4</v>
      </c>
      <c r="AA3" s="47" t="s">
        <v>18</v>
      </c>
      <c r="AB3" s="385" t="s">
        <v>149</v>
      </c>
      <c r="AC3" s="385"/>
      <c r="AD3" s="385"/>
      <c r="AE3" s="385"/>
      <c r="AF3" s="386"/>
      <c r="AG3" s="45" t="s">
        <v>4</v>
      </c>
      <c r="AH3" s="66">
        <f>Z3+1</f>
        <v>5</v>
      </c>
      <c r="AI3" s="47" t="s">
        <v>18</v>
      </c>
      <c r="AJ3" s="385" t="s">
        <v>149</v>
      </c>
      <c r="AK3" s="385"/>
      <c r="AL3" s="385"/>
      <c r="AM3" s="385"/>
      <c r="AN3" s="386"/>
      <c r="AO3" s="45" t="s">
        <v>4</v>
      </c>
      <c r="AP3" s="66">
        <f>AH3+1</f>
        <v>6</v>
      </c>
      <c r="AQ3" s="47" t="s">
        <v>18</v>
      </c>
      <c r="AR3" s="385" t="s">
        <v>149</v>
      </c>
      <c r="AS3" s="385"/>
      <c r="AT3" s="385"/>
      <c r="AU3" s="385"/>
      <c r="AV3" s="386"/>
    </row>
    <row r="4" spans="1:48" ht="30.75" customHeight="1">
      <c r="A4" s="347" t="s">
        <v>5</v>
      </c>
      <c r="B4" s="348"/>
      <c r="C4" s="387">
        <f>VLOOKUP(B3,'様式第４号１(1)'!$B$7:$D$18,2)</f>
        <v>0</v>
      </c>
      <c r="D4" s="387"/>
      <c r="E4" s="387"/>
      <c r="F4" s="387"/>
      <c r="G4" s="387"/>
      <c r="H4" s="388"/>
      <c r="I4" s="347" t="s">
        <v>5</v>
      </c>
      <c r="J4" s="348"/>
      <c r="K4" s="387">
        <f>VLOOKUP(J3,'様式第４号１(1)'!$B$7:$D$18,2)</f>
        <v>0</v>
      </c>
      <c r="L4" s="387"/>
      <c r="M4" s="387"/>
      <c r="N4" s="387"/>
      <c r="O4" s="387"/>
      <c r="P4" s="388"/>
      <c r="Q4" s="347" t="s">
        <v>5</v>
      </c>
      <c r="R4" s="348"/>
      <c r="S4" s="387">
        <f>VLOOKUP(R3,'様式第４号１(1)'!$B$7:$D$18,2)</f>
        <v>0</v>
      </c>
      <c r="T4" s="387"/>
      <c r="U4" s="387"/>
      <c r="V4" s="387"/>
      <c r="W4" s="387"/>
      <c r="X4" s="388"/>
      <c r="Y4" s="347" t="s">
        <v>5</v>
      </c>
      <c r="Z4" s="348"/>
      <c r="AA4" s="387">
        <f>VLOOKUP(Z3,'様式第４号１(1)'!$B$7:$D$18,2)</f>
        <v>0</v>
      </c>
      <c r="AB4" s="387"/>
      <c r="AC4" s="387"/>
      <c r="AD4" s="387"/>
      <c r="AE4" s="387"/>
      <c r="AF4" s="388"/>
      <c r="AG4" s="347" t="s">
        <v>5</v>
      </c>
      <c r="AH4" s="348"/>
      <c r="AI4" s="387">
        <f>VLOOKUP(AH3,'様式第４号１(1)'!$B$7:$D$18,2)</f>
        <v>0</v>
      </c>
      <c r="AJ4" s="387"/>
      <c r="AK4" s="387"/>
      <c r="AL4" s="387"/>
      <c r="AM4" s="387"/>
      <c r="AN4" s="388"/>
      <c r="AO4" s="347" t="s">
        <v>5</v>
      </c>
      <c r="AP4" s="348"/>
      <c r="AQ4" s="387">
        <f>VLOOKUP(AP3,'様式第４号１(1)'!$B$7:$D$18,2)</f>
        <v>0</v>
      </c>
      <c r="AR4" s="387"/>
      <c r="AS4" s="387"/>
      <c r="AT4" s="387"/>
      <c r="AU4" s="387"/>
      <c r="AV4" s="388"/>
    </row>
    <row r="5" spans="1:48" ht="23.25" customHeight="1">
      <c r="A5" s="356" t="s">
        <v>6</v>
      </c>
      <c r="B5" s="357"/>
      <c r="C5" s="387">
        <f>VLOOKUP(B3,'様式第４号１(1)'!$B$7:$D$18,3)</f>
        <v>0</v>
      </c>
      <c r="D5" s="387"/>
      <c r="E5" s="387"/>
      <c r="F5" s="387"/>
      <c r="G5" s="387"/>
      <c r="H5" s="388"/>
      <c r="I5" s="356" t="s">
        <v>6</v>
      </c>
      <c r="J5" s="357"/>
      <c r="K5" s="387">
        <f>VLOOKUP(J3,'様式第４号１(1)'!$B$7:$D$18,3)</f>
        <v>0</v>
      </c>
      <c r="L5" s="387"/>
      <c r="M5" s="387"/>
      <c r="N5" s="387"/>
      <c r="O5" s="387"/>
      <c r="P5" s="388"/>
      <c r="Q5" s="356" t="s">
        <v>6</v>
      </c>
      <c r="R5" s="357"/>
      <c r="S5" s="387">
        <f>VLOOKUP(R3,'様式第４号１(1)'!$B$7:$D$18,3)</f>
        <v>0</v>
      </c>
      <c r="T5" s="387"/>
      <c r="U5" s="387"/>
      <c r="V5" s="387"/>
      <c r="W5" s="387"/>
      <c r="X5" s="388"/>
      <c r="Y5" s="356" t="s">
        <v>6</v>
      </c>
      <c r="Z5" s="357"/>
      <c r="AA5" s="387">
        <f>VLOOKUP(Z3,'様式第４号１(1)'!$B$7:$D$18,3)</f>
        <v>0</v>
      </c>
      <c r="AB5" s="387"/>
      <c r="AC5" s="387"/>
      <c r="AD5" s="387"/>
      <c r="AE5" s="387"/>
      <c r="AF5" s="388"/>
      <c r="AG5" s="356" t="s">
        <v>6</v>
      </c>
      <c r="AH5" s="357"/>
      <c r="AI5" s="387">
        <f>VLOOKUP(AH3,'様式第４号１(1)'!$B$7:$D$18,3)</f>
        <v>0</v>
      </c>
      <c r="AJ5" s="387"/>
      <c r="AK5" s="387"/>
      <c r="AL5" s="387"/>
      <c r="AM5" s="387"/>
      <c r="AN5" s="388"/>
      <c r="AO5" s="356" t="s">
        <v>6</v>
      </c>
      <c r="AP5" s="357"/>
      <c r="AQ5" s="387">
        <f>VLOOKUP(AP3,'様式第４号１(1)'!$B$7:$D$18,3)</f>
        <v>0</v>
      </c>
      <c r="AR5" s="387"/>
      <c r="AS5" s="387"/>
      <c r="AT5" s="387"/>
      <c r="AU5" s="387"/>
      <c r="AV5" s="388"/>
    </row>
    <row r="6" spans="1:48" ht="28.5" customHeight="1">
      <c r="A6" s="347" t="s">
        <v>95</v>
      </c>
      <c r="B6" s="348"/>
      <c r="C6" s="440" t="s">
        <v>19</v>
      </c>
      <c r="D6" s="440"/>
      <c r="E6" s="440"/>
      <c r="F6" s="440"/>
      <c r="G6" s="440"/>
      <c r="H6" s="441"/>
      <c r="I6" s="347" t="s">
        <v>95</v>
      </c>
      <c r="J6" s="348"/>
      <c r="K6" s="353" t="s">
        <v>19</v>
      </c>
      <c r="L6" s="353"/>
      <c r="M6" s="353"/>
      <c r="N6" s="353"/>
      <c r="O6" s="353"/>
      <c r="P6" s="354"/>
      <c r="Q6" s="347" t="s">
        <v>95</v>
      </c>
      <c r="R6" s="348"/>
      <c r="S6" s="353" t="s">
        <v>19</v>
      </c>
      <c r="T6" s="353"/>
      <c r="U6" s="353"/>
      <c r="V6" s="353"/>
      <c r="W6" s="353"/>
      <c r="X6" s="354"/>
      <c r="Y6" s="347" t="s">
        <v>95</v>
      </c>
      <c r="Z6" s="348"/>
      <c r="AA6" s="398" t="s">
        <v>19</v>
      </c>
      <c r="AB6" s="398"/>
      <c r="AC6" s="398"/>
      <c r="AD6" s="398"/>
      <c r="AE6" s="398"/>
      <c r="AF6" s="399"/>
      <c r="AG6" s="347" t="s">
        <v>95</v>
      </c>
      <c r="AH6" s="348"/>
      <c r="AI6" s="353" t="s">
        <v>19</v>
      </c>
      <c r="AJ6" s="353"/>
      <c r="AK6" s="353"/>
      <c r="AL6" s="353"/>
      <c r="AM6" s="353"/>
      <c r="AN6" s="354"/>
      <c r="AO6" s="347" t="s">
        <v>95</v>
      </c>
      <c r="AP6" s="348"/>
      <c r="AQ6" s="353" t="s">
        <v>19</v>
      </c>
      <c r="AR6" s="353"/>
      <c r="AS6" s="353"/>
      <c r="AT6" s="353"/>
      <c r="AU6" s="353"/>
      <c r="AV6" s="354"/>
    </row>
    <row r="7" spans="1:48" ht="28.5" customHeight="1">
      <c r="A7" s="349"/>
      <c r="B7" s="350"/>
      <c r="C7" s="440"/>
      <c r="D7" s="440"/>
      <c r="E7" s="440"/>
      <c r="F7" s="440"/>
      <c r="G7" s="440"/>
      <c r="H7" s="441"/>
      <c r="I7" s="349"/>
      <c r="J7" s="350"/>
      <c r="K7" s="353"/>
      <c r="L7" s="353"/>
      <c r="M7" s="353"/>
      <c r="N7" s="353"/>
      <c r="O7" s="353"/>
      <c r="P7" s="354"/>
      <c r="Q7" s="349"/>
      <c r="R7" s="350"/>
      <c r="S7" s="353"/>
      <c r="T7" s="353"/>
      <c r="U7" s="353"/>
      <c r="V7" s="353"/>
      <c r="W7" s="353"/>
      <c r="X7" s="354"/>
      <c r="Y7" s="349"/>
      <c r="Z7" s="350"/>
      <c r="AA7" s="398"/>
      <c r="AB7" s="398"/>
      <c r="AC7" s="398"/>
      <c r="AD7" s="398"/>
      <c r="AE7" s="398"/>
      <c r="AF7" s="399"/>
      <c r="AG7" s="349"/>
      <c r="AH7" s="350"/>
      <c r="AI7" s="353"/>
      <c r="AJ7" s="353"/>
      <c r="AK7" s="353"/>
      <c r="AL7" s="353"/>
      <c r="AM7" s="353"/>
      <c r="AN7" s="354"/>
      <c r="AO7" s="349"/>
      <c r="AP7" s="350"/>
      <c r="AQ7" s="353"/>
      <c r="AR7" s="353"/>
      <c r="AS7" s="353"/>
      <c r="AT7" s="353"/>
      <c r="AU7" s="353"/>
      <c r="AV7" s="354"/>
    </row>
    <row r="8" spans="1:48" ht="15" customHeight="1">
      <c r="A8" s="349"/>
      <c r="B8" s="350"/>
      <c r="C8" s="236" t="s">
        <v>20</v>
      </c>
      <c r="D8" s="237"/>
      <c r="E8" s="237"/>
      <c r="F8" s="237"/>
      <c r="G8" s="237"/>
      <c r="H8" s="238"/>
      <c r="I8" s="349"/>
      <c r="J8" s="350"/>
      <c r="K8" s="236" t="s">
        <v>20</v>
      </c>
      <c r="L8" s="237"/>
      <c r="M8" s="237"/>
      <c r="N8" s="237"/>
      <c r="O8" s="237"/>
      <c r="P8" s="238"/>
      <c r="Q8" s="349"/>
      <c r="R8" s="350"/>
      <c r="S8" s="236" t="s">
        <v>20</v>
      </c>
      <c r="T8" s="237"/>
      <c r="U8" s="237"/>
      <c r="V8" s="237"/>
      <c r="W8" s="237"/>
      <c r="X8" s="238"/>
      <c r="Y8" s="349"/>
      <c r="Z8" s="350"/>
      <c r="AA8" s="400" t="s">
        <v>20</v>
      </c>
      <c r="AB8" s="398"/>
      <c r="AC8" s="398"/>
      <c r="AD8" s="398"/>
      <c r="AE8" s="398"/>
      <c r="AF8" s="399"/>
      <c r="AG8" s="349"/>
      <c r="AH8" s="350"/>
      <c r="AI8" s="355" t="s">
        <v>20</v>
      </c>
      <c r="AJ8" s="353"/>
      <c r="AK8" s="353"/>
      <c r="AL8" s="353"/>
      <c r="AM8" s="353"/>
      <c r="AN8" s="354"/>
      <c r="AO8" s="349"/>
      <c r="AP8" s="350"/>
      <c r="AQ8" s="355" t="s">
        <v>20</v>
      </c>
      <c r="AR8" s="353"/>
      <c r="AS8" s="353"/>
      <c r="AT8" s="353"/>
      <c r="AU8" s="353"/>
      <c r="AV8" s="354"/>
    </row>
    <row r="9" spans="1:48" ht="63.75" customHeight="1">
      <c r="A9" s="349"/>
      <c r="B9" s="350"/>
      <c r="C9" s="239"/>
      <c r="D9" s="240"/>
      <c r="E9" s="240"/>
      <c r="F9" s="240"/>
      <c r="G9" s="240"/>
      <c r="H9" s="241"/>
      <c r="I9" s="349"/>
      <c r="J9" s="350"/>
      <c r="K9" s="239"/>
      <c r="L9" s="240"/>
      <c r="M9" s="240"/>
      <c r="N9" s="240"/>
      <c r="O9" s="240"/>
      <c r="P9" s="241"/>
      <c r="Q9" s="349"/>
      <c r="R9" s="350"/>
      <c r="S9" s="239"/>
      <c r="T9" s="240"/>
      <c r="U9" s="240"/>
      <c r="V9" s="240"/>
      <c r="W9" s="240"/>
      <c r="X9" s="241"/>
      <c r="Y9" s="349"/>
      <c r="Z9" s="350"/>
      <c r="AA9" s="400"/>
      <c r="AB9" s="398"/>
      <c r="AC9" s="398"/>
      <c r="AD9" s="398"/>
      <c r="AE9" s="398"/>
      <c r="AF9" s="399"/>
      <c r="AG9" s="349"/>
      <c r="AH9" s="350"/>
      <c r="AI9" s="355"/>
      <c r="AJ9" s="353"/>
      <c r="AK9" s="353"/>
      <c r="AL9" s="353"/>
      <c r="AM9" s="353"/>
      <c r="AN9" s="354"/>
      <c r="AO9" s="349"/>
      <c r="AP9" s="350"/>
      <c r="AQ9" s="355"/>
      <c r="AR9" s="353"/>
      <c r="AS9" s="353"/>
      <c r="AT9" s="353"/>
      <c r="AU9" s="353"/>
      <c r="AV9" s="354"/>
    </row>
    <row r="10" spans="1:48" s="124" customFormat="1">
      <c r="A10" s="349"/>
      <c r="B10" s="350"/>
      <c r="C10" s="325" t="s">
        <v>272</v>
      </c>
      <c r="D10" s="326"/>
      <c r="E10" s="326"/>
      <c r="F10" s="326"/>
      <c r="G10" s="326"/>
      <c r="H10" s="242"/>
      <c r="I10" s="349"/>
      <c r="J10" s="350"/>
      <c r="K10" s="325" t="s">
        <v>272</v>
      </c>
      <c r="L10" s="326"/>
      <c r="M10" s="326"/>
      <c r="N10" s="326"/>
      <c r="O10" s="326"/>
      <c r="P10" s="242"/>
      <c r="Q10" s="349"/>
      <c r="R10" s="350"/>
      <c r="S10" s="325" t="s">
        <v>272</v>
      </c>
      <c r="T10" s="326"/>
      <c r="U10" s="326"/>
      <c r="V10" s="326"/>
      <c r="W10" s="326"/>
      <c r="X10" s="242"/>
      <c r="Y10" s="349"/>
      <c r="Z10" s="350"/>
      <c r="AA10" s="400"/>
      <c r="AB10" s="398"/>
      <c r="AC10" s="398"/>
      <c r="AD10" s="398"/>
      <c r="AE10" s="398"/>
      <c r="AF10" s="399"/>
      <c r="AG10" s="349"/>
      <c r="AH10" s="350"/>
      <c r="AI10" s="355"/>
      <c r="AJ10" s="353"/>
      <c r="AK10" s="353"/>
      <c r="AL10" s="353"/>
      <c r="AM10" s="353"/>
      <c r="AN10" s="354"/>
      <c r="AO10" s="349"/>
      <c r="AP10" s="350"/>
      <c r="AQ10" s="355"/>
      <c r="AR10" s="353"/>
      <c r="AS10" s="353"/>
      <c r="AT10" s="353"/>
      <c r="AU10" s="353"/>
      <c r="AV10" s="354"/>
    </row>
    <row r="11" spans="1:48">
      <c r="A11" s="351"/>
      <c r="B11" s="352"/>
      <c r="C11" s="179" t="s">
        <v>153</v>
      </c>
      <c r="D11" s="327" t="s">
        <v>273</v>
      </c>
      <c r="E11" s="327"/>
      <c r="F11" s="327"/>
      <c r="G11" s="327"/>
      <c r="H11" s="328"/>
      <c r="I11" s="351"/>
      <c r="J11" s="352"/>
      <c r="K11" s="179" t="s">
        <v>153</v>
      </c>
      <c r="L11" s="327" t="s">
        <v>273</v>
      </c>
      <c r="M11" s="327"/>
      <c r="N11" s="327"/>
      <c r="O11" s="327"/>
      <c r="P11" s="328"/>
      <c r="Q11" s="351"/>
      <c r="R11" s="352"/>
      <c r="S11" s="179" t="s">
        <v>153</v>
      </c>
      <c r="T11" s="327" t="s">
        <v>273</v>
      </c>
      <c r="U11" s="327"/>
      <c r="V11" s="327"/>
      <c r="W11" s="327"/>
      <c r="X11" s="328"/>
      <c r="Y11" s="351"/>
      <c r="Z11" s="352"/>
      <c r="AA11" s="400"/>
      <c r="AB11" s="398"/>
      <c r="AC11" s="398"/>
      <c r="AD11" s="398"/>
      <c r="AE11" s="398"/>
      <c r="AF11" s="399"/>
      <c r="AG11" s="351"/>
      <c r="AH11" s="352"/>
      <c r="AI11" s="355"/>
      <c r="AJ11" s="353"/>
      <c r="AK11" s="353"/>
      <c r="AL11" s="353"/>
      <c r="AM11" s="353"/>
      <c r="AN11" s="354"/>
      <c r="AO11" s="351"/>
      <c r="AP11" s="352"/>
      <c r="AQ11" s="355"/>
      <c r="AR11" s="353"/>
      <c r="AS11" s="353"/>
      <c r="AT11" s="353"/>
      <c r="AU11" s="353"/>
      <c r="AV11" s="354"/>
    </row>
    <row r="12" spans="1:48" ht="13.5" customHeight="1">
      <c r="A12" s="356" t="s">
        <v>169</v>
      </c>
      <c r="B12" s="357"/>
      <c r="C12" s="438"/>
      <c r="D12" s="438"/>
      <c r="E12" s="438"/>
      <c r="F12" s="438"/>
      <c r="G12" s="438"/>
      <c r="H12" s="439"/>
      <c r="I12" s="356" t="s">
        <v>169</v>
      </c>
      <c r="J12" s="357"/>
      <c r="K12" s="358"/>
      <c r="L12" s="358"/>
      <c r="M12" s="358"/>
      <c r="N12" s="358"/>
      <c r="O12" s="358"/>
      <c r="P12" s="359"/>
      <c r="Q12" s="356" t="s">
        <v>169</v>
      </c>
      <c r="R12" s="357"/>
      <c r="S12" s="358"/>
      <c r="T12" s="358"/>
      <c r="U12" s="358"/>
      <c r="V12" s="358"/>
      <c r="W12" s="358"/>
      <c r="X12" s="359"/>
      <c r="Y12" s="356" t="s">
        <v>169</v>
      </c>
      <c r="Z12" s="357"/>
      <c r="AA12" s="401"/>
      <c r="AB12" s="401"/>
      <c r="AC12" s="401"/>
      <c r="AD12" s="401"/>
      <c r="AE12" s="401"/>
      <c r="AF12" s="402"/>
      <c r="AG12" s="356" t="s">
        <v>169</v>
      </c>
      <c r="AH12" s="357"/>
      <c r="AI12" s="358"/>
      <c r="AJ12" s="358"/>
      <c r="AK12" s="358"/>
      <c r="AL12" s="358"/>
      <c r="AM12" s="358"/>
      <c r="AN12" s="359"/>
      <c r="AO12" s="356" t="s">
        <v>169</v>
      </c>
      <c r="AP12" s="357"/>
      <c r="AQ12" s="358"/>
      <c r="AR12" s="358"/>
      <c r="AS12" s="358"/>
      <c r="AT12" s="358"/>
      <c r="AU12" s="358"/>
      <c r="AV12" s="359"/>
    </row>
    <row r="13" spans="1:48" ht="13.5" customHeight="1">
      <c r="A13" s="356"/>
      <c r="B13" s="357"/>
      <c r="C13" s="438"/>
      <c r="D13" s="438"/>
      <c r="E13" s="438"/>
      <c r="F13" s="438"/>
      <c r="G13" s="438"/>
      <c r="H13" s="439"/>
      <c r="I13" s="356"/>
      <c r="J13" s="357"/>
      <c r="K13" s="358"/>
      <c r="L13" s="358"/>
      <c r="M13" s="358"/>
      <c r="N13" s="358"/>
      <c r="O13" s="358"/>
      <c r="P13" s="359"/>
      <c r="Q13" s="356"/>
      <c r="R13" s="357"/>
      <c r="S13" s="358"/>
      <c r="T13" s="358"/>
      <c r="U13" s="358"/>
      <c r="V13" s="358"/>
      <c r="W13" s="358"/>
      <c r="X13" s="359"/>
      <c r="Y13" s="356"/>
      <c r="Z13" s="357"/>
      <c r="AA13" s="401"/>
      <c r="AB13" s="401"/>
      <c r="AC13" s="401"/>
      <c r="AD13" s="401"/>
      <c r="AE13" s="401"/>
      <c r="AF13" s="402"/>
      <c r="AG13" s="356"/>
      <c r="AH13" s="357"/>
      <c r="AI13" s="358"/>
      <c r="AJ13" s="358"/>
      <c r="AK13" s="358"/>
      <c r="AL13" s="358"/>
      <c r="AM13" s="358"/>
      <c r="AN13" s="359"/>
      <c r="AO13" s="356"/>
      <c r="AP13" s="357"/>
      <c r="AQ13" s="358"/>
      <c r="AR13" s="358"/>
      <c r="AS13" s="358"/>
      <c r="AT13" s="358"/>
      <c r="AU13" s="358"/>
      <c r="AV13" s="359"/>
    </row>
    <row r="14" spans="1:48" ht="13.5" customHeight="1">
      <c r="A14" s="356"/>
      <c r="B14" s="357"/>
      <c r="C14" s="438"/>
      <c r="D14" s="438"/>
      <c r="E14" s="438"/>
      <c r="F14" s="438"/>
      <c r="G14" s="438"/>
      <c r="H14" s="439"/>
      <c r="I14" s="356"/>
      <c r="J14" s="357"/>
      <c r="K14" s="358"/>
      <c r="L14" s="358"/>
      <c r="M14" s="358"/>
      <c r="N14" s="358"/>
      <c r="O14" s="358"/>
      <c r="P14" s="359"/>
      <c r="Q14" s="356"/>
      <c r="R14" s="357"/>
      <c r="S14" s="358"/>
      <c r="T14" s="358"/>
      <c r="U14" s="358"/>
      <c r="V14" s="358"/>
      <c r="W14" s="358"/>
      <c r="X14" s="359"/>
      <c r="Y14" s="356"/>
      <c r="Z14" s="357"/>
      <c r="AA14" s="401"/>
      <c r="AB14" s="401"/>
      <c r="AC14" s="401"/>
      <c r="AD14" s="401"/>
      <c r="AE14" s="401"/>
      <c r="AF14" s="402"/>
      <c r="AG14" s="356"/>
      <c r="AH14" s="357"/>
      <c r="AI14" s="358"/>
      <c r="AJ14" s="358"/>
      <c r="AK14" s="358"/>
      <c r="AL14" s="358"/>
      <c r="AM14" s="358"/>
      <c r="AN14" s="359"/>
      <c r="AO14" s="356"/>
      <c r="AP14" s="357"/>
      <c r="AQ14" s="358"/>
      <c r="AR14" s="358"/>
      <c r="AS14" s="358"/>
      <c r="AT14" s="358"/>
      <c r="AU14" s="358"/>
      <c r="AV14" s="359"/>
    </row>
    <row r="15" spans="1:48" ht="22.5" customHeight="1">
      <c r="A15" s="356" t="s">
        <v>21</v>
      </c>
      <c r="B15" s="357"/>
      <c r="C15" s="329" t="s">
        <v>22</v>
      </c>
      <c r="D15" s="330"/>
      <c r="E15" s="330"/>
      <c r="F15" s="330"/>
      <c r="G15" s="330"/>
      <c r="H15" s="331"/>
      <c r="I15" s="356" t="s">
        <v>21</v>
      </c>
      <c r="J15" s="357"/>
      <c r="K15" s="329" t="s">
        <v>22</v>
      </c>
      <c r="L15" s="330"/>
      <c r="M15" s="330"/>
      <c r="N15" s="330"/>
      <c r="O15" s="330"/>
      <c r="P15" s="331"/>
      <c r="Q15" s="356" t="s">
        <v>21</v>
      </c>
      <c r="R15" s="357"/>
      <c r="S15" s="329" t="s">
        <v>22</v>
      </c>
      <c r="T15" s="330"/>
      <c r="U15" s="330"/>
      <c r="V15" s="330"/>
      <c r="W15" s="330"/>
      <c r="X15" s="331"/>
      <c r="Y15" s="356" t="s">
        <v>21</v>
      </c>
      <c r="Z15" s="357"/>
      <c r="AA15" s="426" t="s">
        <v>22</v>
      </c>
      <c r="AB15" s="427"/>
      <c r="AC15" s="427"/>
      <c r="AD15" s="427"/>
      <c r="AE15" s="427"/>
      <c r="AF15" s="428"/>
      <c r="AG15" s="356" t="s">
        <v>21</v>
      </c>
      <c r="AH15" s="357"/>
      <c r="AI15" s="329" t="s">
        <v>22</v>
      </c>
      <c r="AJ15" s="330"/>
      <c r="AK15" s="330"/>
      <c r="AL15" s="330"/>
      <c r="AM15" s="330"/>
      <c r="AN15" s="331"/>
      <c r="AO15" s="356" t="s">
        <v>21</v>
      </c>
      <c r="AP15" s="357"/>
      <c r="AQ15" s="329" t="s">
        <v>22</v>
      </c>
      <c r="AR15" s="330"/>
      <c r="AS15" s="330"/>
      <c r="AT15" s="330"/>
      <c r="AU15" s="330"/>
      <c r="AV15" s="331"/>
    </row>
    <row r="16" spans="1:48" ht="13.5" customHeight="1">
      <c r="A16" s="356"/>
      <c r="B16" s="357"/>
      <c r="C16" s="332" t="s">
        <v>150</v>
      </c>
      <c r="D16" s="333"/>
      <c r="E16" s="333"/>
      <c r="F16" s="333"/>
      <c r="G16" s="333"/>
      <c r="H16" s="334"/>
      <c r="I16" s="356"/>
      <c r="J16" s="357"/>
      <c r="K16" s="332" t="s">
        <v>150</v>
      </c>
      <c r="L16" s="333"/>
      <c r="M16" s="333"/>
      <c r="N16" s="333"/>
      <c r="O16" s="333"/>
      <c r="P16" s="334"/>
      <c r="Q16" s="356"/>
      <c r="R16" s="357"/>
      <c r="S16" s="332" t="s">
        <v>150</v>
      </c>
      <c r="T16" s="333"/>
      <c r="U16" s="333"/>
      <c r="V16" s="333"/>
      <c r="W16" s="333"/>
      <c r="X16" s="334"/>
      <c r="Y16" s="356"/>
      <c r="Z16" s="357"/>
      <c r="AA16" s="429" t="s">
        <v>150</v>
      </c>
      <c r="AB16" s="430"/>
      <c r="AC16" s="430"/>
      <c r="AD16" s="430"/>
      <c r="AE16" s="430"/>
      <c r="AF16" s="431"/>
      <c r="AG16" s="356"/>
      <c r="AH16" s="357"/>
      <c r="AI16" s="332" t="s">
        <v>150</v>
      </c>
      <c r="AJ16" s="333"/>
      <c r="AK16" s="333"/>
      <c r="AL16" s="333"/>
      <c r="AM16" s="333"/>
      <c r="AN16" s="334"/>
      <c r="AO16" s="356"/>
      <c r="AP16" s="357"/>
      <c r="AQ16" s="332" t="s">
        <v>150</v>
      </c>
      <c r="AR16" s="333"/>
      <c r="AS16" s="333"/>
      <c r="AT16" s="333"/>
      <c r="AU16" s="333"/>
      <c r="AV16" s="334"/>
    </row>
    <row r="17" spans="1:48" ht="13.5" customHeight="1">
      <c r="A17" s="356"/>
      <c r="B17" s="357"/>
      <c r="C17" s="179" t="s">
        <v>153</v>
      </c>
      <c r="D17" s="68" t="s">
        <v>151</v>
      </c>
      <c r="E17" s="18"/>
      <c r="F17" s="18"/>
      <c r="G17" s="18"/>
      <c r="H17" s="178">
        <v>0</v>
      </c>
      <c r="I17" s="356"/>
      <c r="J17" s="357"/>
      <c r="K17" s="67" t="s">
        <v>153</v>
      </c>
      <c r="L17" s="68" t="s">
        <v>151</v>
      </c>
      <c r="M17" s="18"/>
      <c r="N17" s="18"/>
      <c r="O17" s="18"/>
      <c r="P17" s="69">
        <v>0</v>
      </c>
      <c r="Q17" s="356"/>
      <c r="R17" s="357"/>
      <c r="S17" s="67" t="s">
        <v>153</v>
      </c>
      <c r="T17" s="68" t="s">
        <v>151</v>
      </c>
      <c r="U17" s="18"/>
      <c r="V17" s="18"/>
      <c r="W17" s="18"/>
      <c r="X17" s="69">
        <v>0</v>
      </c>
      <c r="Y17" s="356"/>
      <c r="Z17" s="357"/>
      <c r="AA17" s="220" t="s">
        <v>153</v>
      </c>
      <c r="AB17" s="221" t="s">
        <v>151</v>
      </c>
      <c r="AC17" s="188"/>
      <c r="AD17" s="188"/>
      <c r="AE17" s="188"/>
      <c r="AF17" s="222">
        <v>0</v>
      </c>
      <c r="AG17" s="356"/>
      <c r="AH17" s="357"/>
      <c r="AI17" s="67" t="s">
        <v>153</v>
      </c>
      <c r="AJ17" s="68" t="s">
        <v>151</v>
      </c>
      <c r="AK17" s="18"/>
      <c r="AL17" s="18"/>
      <c r="AM17" s="18"/>
      <c r="AN17" s="69">
        <v>0</v>
      </c>
      <c r="AO17" s="356"/>
      <c r="AP17" s="357"/>
      <c r="AQ17" s="67" t="s">
        <v>153</v>
      </c>
      <c r="AR17" s="68" t="s">
        <v>151</v>
      </c>
      <c r="AS17" s="18"/>
      <c r="AT17" s="18"/>
      <c r="AU17" s="18"/>
      <c r="AV17" s="69">
        <v>0</v>
      </c>
    </row>
    <row r="18" spans="1:48" ht="13.5" customHeight="1">
      <c r="A18" s="356"/>
      <c r="B18" s="357"/>
      <c r="C18" s="180" t="s">
        <v>153</v>
      </c>
      <c r="D18" s="335" t="s">
        <v>152</v>
      </c>
      <c r="E18" s="335"/>
      <c r="F18" s="335"/>
      <c r="G18" s="335"/>
      <c r="H18" s="336"/>
      <c r="I18" s="356"/>
      <c r="J18" s="357"/>
      <c r="K18" s="70" t="s">
        <v>153</v>
      </c>
      <c r="L18" s="335" t="s">
        <v>152</v>
      </c>
      <c r="M18" s="335"/>
      <c r="N18" s="335"/>
      <c r="O18" s="335"/>
      <c r="P18" s="336"/>
      <c r="Q18" s="356"/>
      <c r="R18" s="357"/>
      <c r="S18" s="70" t="s">
        <v>153</v>
      </c>
      <c r="T18" s="335" t="s">
        <v>152</v>
      </c>
      <c r="U18" s="335"/>
      <c r="V18" s="335"/>
      <c r="W18" s="335"/>
      <c r="X18" s="336"/>
      <c r="Y18" s="356"/>
      <c r="Z18" s="357"/>
      <c r="AA18" s="223" t="s">
        <v>153</v>
      </c>
      <c r="AB18" s="432" t="s">
        <v>152</v>
      </c>
      <c r="AC18" s="432"/>
      <c r="AD18" s="432"/>
      <c r="AE18" s="432"/>
      <c r="AF18" s="433"/>
      <c r="AG18" s="356"/>
      <c r="AH18" s="357"/>
      <c r="AI18" s="70" t="s">
        <v>153</v>
      </c>
      <c r="AJ18" s="335" t="s">
        <v>152</v>
      </c>
      <c r="AK18" s="335"/>
      <c r="AL18" s="335"/>
      <c r="AM18" s="335"/>
      <c r="AN18" s="336"/>
      <c r="AO18" s="356"/>
      <c r="AP18" s="357"/>
      <c r="AQ18" s="70" t="s">
        <v>153</v>
      </c>
      <c r="AR18" s="335" t="s">
        <v>152</v>
      </c>
      <c r="AS18" s="335"/>
      <c r="AT18" s="335"/>
      <c r="AU18" s="335"/>
      <c r="AV18" s="336"/>
    </row>
    <row r="19" spans="1:48" ht="19.5" customHeight="1">
      <c r="A19" s="356"/>
      <c r="B19" s="357"/>
      <c r="C19" s="330" t="s">
        <v>23</v>
      </c>
      <c r="D19" s="330"/>
      <c r="E19" s="330"/>
      <c r="F19" s="330"/>
      <c r="G19" s="330"/>
      <c r="H19" s="337"/>
      <c r="I19" s="356"/>
      <c r="J19" s="357"/>
      <c r="K19" s="330" t="s">
        <v>23</v>
      </c>
      <c r="L19" s="330"/>
      <c r="M19" s="330"/>
      <c r="N19" s="330"/>
      <c r="O19" s="330"/>
      <c r="P19" s="337"/>
      <c r="Q19" s="356"/>
      <c r="R19" s="357"/>
      <c r="S19" s="330" t="s">
        <v>23</v>
      </c>
      <c r="T19" s="330"/>
      <c r="U19" s="330"/>
      <c r="V19" s="330"/>
      <c r="W19" s="330"/>
      <c r="X19" s="337"/>
      <c r="Y19" s="356"/>
      <c r="Z19" s="357"/>
      <c r="AA19" s="427" t="s">
        <v>23</v>
      </c>
      <c r="AB19" s="427"/>
      <c r="AC19" s="427"/>
      <c r="AD19" s="427"/>
      <c r="AE19" s="427"/>
      <c r="AF19" s="434"/>
      <c r="AG19" s="356"/>
      <c r="AH19" s="357"/>
      <c r="AI19" s="330" t="s">
        <v>23</v>
      </c>
      <c r="AJ19" s="330"/>
      <c r="AK19" s="330"/>
      <c r="AL19" s="330"/>
      <c r="AM19" s="330"/>
      <c r="AN19" s="337"/>
      <c r="AO19" s="356"/>
      <c r="AP19" s="357"/>
      <c r="AQ19" s="330" t="s">
        <v>23</v>
      </c>
      <c r="AR19" s="330"/>
      <c r="AS19" s="330"/>
      <c r="AT19" s="330"/>
      <c r="AU19" s="330"/>
      <c r="AV19" s="337"/>
    </row>
    <row r="20" spans="1:48" ht="13.5" customHeight="1">
      <c r="A20" s="356"/>
      <c r="B20" s="357"/>
      <c r="C20" s="181"/>
      <c r="D20" s="182"/>
      <c r="E20" s="182"/>
      <c r="F20" s="182"/>
      <c r="G20" s="182"/>
      <c r="H20" s="183"/>
      <c r="I20" s="356"/>
      <c r="J20" s="357"/>
      <c r="K20" s="24"/>
      <c r="L20" s="18"/>
      <c r="M20" s="18"/>
      <c r="N20" s="18"/>
      <c r="O20" s="18"/>
      <c r="P20" s="19"/>
      <c r="Q20" s="356"/>
      <c r="R20" s="357"/>
      <c r="S20" s="24"/>
      <c r="T20" s="18"/>
      <c r="U20" s="18"/>
      <c r="V20" s="18"/>
      <c r="W20" s="18"/>
      <c r="X20" s="19"/>
      <c r="Y20" s="356"/>
      <c r="Z20" s="357"/>
      <c r="AA20" s="187"/>
      <c r="AB20" s="188"/>
      <c r="AC20" s="188"/>
      <c r="AD20" s="188"/>
      <c r="AE20" s="188"/>
      <c r="AF20" s="189"/>
      <c r="AG20" s="356"/>
      <c r="AH20" s="357"/>
      <c r="AI20" s="24"/>
      <c r="AJ20" s="18"/>
      <c r="AK20" s="18"/>
      <c r="AL20" s="18"/>
      <c r="AM20" s="18"/>
      <c r="AN20" s="19"/>
      <c r="AO20" s="356"/>
      <c r="AP20" s="357"/>
      <c r="AQ20" s="24"/>
      <c r="AR20" s="18"/>
      <c r="AS20" s="18"/>
      <c r="AT20" s="18"/>
      <c r="AU20" s="18"/>
      <c r="AV20" s="19"/>
    </row>
    <row r="21" spans="1:48" ht="13.5" customHeight="1">
      <c r="A21" s="356"/>
      <c r="B21" s="357"/>
      <c r="C21" s="184"/>
      <c r="D21" s="185"/>
      <c r="E21" s="185"/>
      <c r="F21" s="185"/>
      <c r="G21" s="185"/>
      <c r="H21" s="186"/>
      <c r="I21" s="356"/>
      <c r="J21" s="357"/>
      <c r="K21" s="21"/>
      <c r="L21" s="22"/>
      <c r="M21" s="22"/>
      <c r="N21" s="22"/>
      <c r="O21" s="22"/>
      <c r="P21" s="23"/>
      <c r="Q21" s="356"/>
      <c r="R21" s="357"/>
      <c r="S21" s="21"/>
      <c r="T21" s="22"/>
      <c r="U21" s="22"/>
      <c r="V21" s="22"/>
      <c r="W21" s="22"/>
      <c r="X21" s="23"/>
      <c r="Y21" s="356"/>
      <c r="Z21" s="357"/>
      <c r="AA21" s="190"/>
      <c r="AB21" s="191"/>
      <c r="AC21" s="191"/>
      <c r="AD21" s="191"/>
      <c r="AE21" s="191"/>
      <c r="AF21" s="192"/>
      <c r="AG21" s="356"/>
      <c r="AH21" s="357"/>
      <c r="AI21" s="21"/>
      <c r="AJ21" s="22"/>
      <c r="AK21" s="22"/>
      <c r="AL21" s="22"/>
      <c r="AM21" s="22"/>
      <c r="AN21" s="23"/>
      <c r="AO21" s="356"/>
      <c r="AP21" s="357"/>
      <c r="AQ21" s="21"/>
      <c r="AR21" s="22"/>
      <c r="AS21" s="22"/>
      <c r="AT21" s="22"/>
      <c r="AU21" s="22"/>
      <c r="AV21" s="23"/>
    </row>
    <row r="22" spans="1:48" ht="28.5" customHeight="1">
      <c r="A22" s="356"/>
      <c r="B22" s="360"/>
      <c r="C22" s="338" t="s">
        <v>24</v>
      </c>
      <c r="D22" s="338"/>
      <c r="E22" s="193" t="s">
        <v>25</v>
      </c>
      <c r="F22" s="75" t="s">
        <v>26</v>
      </c>
      <c r="G22" s="436" t="s">
        <v>27</v>
      </c>
      <c r="H22" s="437"/>
      <c r="I22" s="356"/>
      <c r="J22" s="360"/>
      <c r="K22" s="338" t="s">
        <v>24</v>
      </c>
      <c r="L22" s="338"/>
      <c r="M22" s="20" t="s">
        <v>25</v>
      </c>
      <c r="N22" s="43" t="s">
        <v>26</v>
      </c>
      <c r="O22" s="339" t="s">
        <v>27</v>
      </c>
      <c r="P22" s="340"/>
      <c r="Q22" s="356"/>
      <c r="R22" s="360"/>
      <c r="S22" s="338" t="s">
        <v>24</v>
      </c>
      <c r="T22" s="338"/>
      <c r="U22" s="20" t="s">
        <v>25</v>
      </c>
      <c r="V22" s="43" t="s">
        <v>26</v>
      </c>
      <c r="W22" s="339" t="s">
        <v>27</v>
      </c>
      <c r="X22" s="340"/>
      <c r="Y22" s="356"/>
      <c r="Z22" s="360"/>
      <c r="AA22" s="435" t="s">
        <v>24</v>
      </c>
      <c r="AB22" s="435"/>
      <c r="AC22" s="224" t="s">
        <v>25</v>
      </c>
      <c r="AD22" s="225" t="s">
        <v>26</v>
      </c>
      <c r="AE22" s="410" t="s">
        <v>27</v>
      </c>
      <c r="AF22" s="411"/>
      <c r="AG22" s="356"/>
      <c r="AH22" s="360"/>
      <c r="AI22" s="338" t="s">
        <v>24</v>
      </c>
      <c r="AJ22" s="338"/>
      <c r="AK22" s="20" t="s">
        <v>25</v>
      </c>
      <c r="AL22" s="43" t="s">
        <v>26</v>
      </c>
      <c r="AM22" s="339" t="s">
        <v>27</v>
      </c>
      <c r="AN22" s="340"/>
      <c r="AO22" s="356"/>
      <c r="AP22" s="360"/>
      <c r="AQ22" s="338" t="s">
        <v>24</v>
      </c>
      <c r="AR22" s="338"/>
      <c r="AS22" s="20" t="s">
        <v>25</v>
      </c>
      <c r="AT22" s="43" t="s">
        <v>26</v>
      </c>
      <c r="AU22" s="339" t="s">
        <v>27</v>
      </c>
      <c r="AV22" s="340"/>
    </row>
    <row r="23" spans="1:48" ht="24.75" customHeight="1">
      <c r="A23" s="356"/>
      <c r="B23" s="360"/>
      <c r="C23" s="341" t="s">
        <v>115</v>
      </c>
      <c r="D23" s="342"/>
      <c r="E23" s="343"/>
      <c r="F23" s="30" t="s">
        <v>28</v>
      </c>
      <c r="G23" s="422" t="s">
        <v>29</v>
      </c>
      <c r="H23" s="423"/>
      <c r="I23" s="356"/>
      <c r="J23" s="360"/>
      <c r="K23" s="341" t="s">
        <v>115</v>
      </c>
      <c r="L23" s="342"/>
      <c r="M23" s="343"/>
      <c r="N23" s="30" t="s">
        <v>28</v>
      </c>
      <c r="O23" s="339" t="s">
        <v>29</v>
      </c>
      <c r="P23" s="340"/>
      <c r="Q23" s="356"/>
      <c r="R23" s="360"/>
      <c r="S23" s="341" t="s">
        <v>115</v>
      </c>
      <c r="T23" s="342"/>
      <c r="U23" s="343"/>
      <c r="V23" s="30" t="s">
        <v>28</v>
      </c>
      <c r="W23" s="339" t="s">
        <v>29</v>
      </c>
      <c r="X23" s="340"/>
      <c r="Y23" s="356"/>
      <c r="Z23" s="360"/>
      <c r="AA23" s="404" t="s">
        <v>115</v>
      </c>
      <c r="AB23" s="405"/>
      <c r="AC23" s="406"/>
      <c r="AD23" s="226" t="s">
        <v>28</v>
      </c>
      <c r="AE23" s="410" t="s">
        <v>29</v>
      </c>
      <c r="AF23" s="411"/>
      <c r="AG23" s="356"/>
      <c r="AH23" s="360"/>
      <c r="AI23" s="341" t="s">
        <v>115</v>
      </c>
      <c r="AJ23" s="342"/>
      <c r="AK23" s="343"/>
      <c r="AL23" s="30" t="s">
        <v>28</v>
      </c>
      <c r="AM23" s="339" t="s">
        <v>29</v>
      </c>
      <c r="AN23" s="340"/>
      <c r="AO23" s="356"/>
      <c r="AP23" s="360"/>
      <c r="AQ23" s="341" t="s">
        <v>115</v>
      </c>
      <c r="AR23" s="342"/>
      <c r="AS23" s="343"/>
      <c r="AT23" s="30" t="s">
        <v>28</v>
      </c>
      <c r="AU23" s="339" t="s">
        <v>29</v>
      </c>
      <c r="AV23" s="340"/>
    </row>
    <row r="24" spans="1:48" ht="54" customHeight="1">
      <c r="A24" s="356"/>
      <c r="B24" s="360"/>
      <c r="C24" s="344"/>
      <c r="D24" s="345"/>
      <c r="E24" s="346"/>
      <c r="F24" s="30" t="s">
        <v>30</v>
      </c>
      <c r="G24" s="422" t="s">
        <v>31</v>
      </c>
      <c r="H24" s="423"/>
      <c r="I24" s="356"/>
      <c r="J24" s="360"/>
      <c r="K24" s="344"/>
      <c r="L24" s="345"/>
      <c r="M24" s="346"/>
      <c r="N24" s="30" t="s">
        <v>30</v>
      </c>
      <c r="O24" s="339" t="s">
        <v>31</v>
      </c>
      <c r="P24" s="340"/>
      <c r="Q24" s="356"/>
      <c r="R24" s="360"/>
      <c r="S24" s="344"/>
      <c r="T24" s="345"/>
      <c r="U24" s="346"/>
      <c r="V24" s="30" t="s">
        <v>30</v>
      </c>
      <c r="W24" s="339" t="s">
        <v>31</v>
      </c>
      <c r="X24" s="340"/>
      <c r="Y24" s="356"/>
      <c r="Z24" s="360"/>
      <c r="AA24" s="407"/>
      <c r="AB24" s="408"/>
      <c r="AC24" s="409"/>
      <c r="AD24" s="226" t="s">
        <v>30</v>
      </c>
      <c r="AE24" s="410" t="s">
        <v>31</v>
      </c>
      <c r="AF24" s="411"/>
      <c r="AG24" s="356"/>
      <c r="AH24" s="360"/>
      <c r="AI24" s="344"/>
      <c r="AJ24" s="345"/>
      <c r="AK24" s="346"/>
      <c r="AL24" s="30" t="s">
        <v>30</v>
      </c>
      <c r="AM24" s="339" t="s">
        <v>31</v>
      </c>
      <c r="AN24" s="340"/>
      <c r="AO24" s="356"/>
      <c r="AP24" s="360"/>
      <c r="AQ24" s="344"/>
      <c r="AR24" s="345"/>
      <c r="AS24" s="346"/>
      <c r="AT24" s="30" t="s">
        <v>30</v>
      </c>
      <c r="AU24" s="339" t="s">
        <v>31</v>
      </c>
      <c r="AV24" s="340"/>
    </row>
    <row r="25" spans="1:48" ht="30" customHeight="1">
      <c r="A25" s="356"/>
      <c r="B25" s="360"/>
      <c r="C25" s="371" t="s">
        <v>116</v>
      </c>
      <c r="D25" s="372"/>
      <c r="E25" s="373"/>
      <c r="F25" s="30" t="s">
        <v>32</v>
      </c>
      <c r="G25" s="422" t="s">
        <v>33</v>
      </c>
      <c r="H25" s="423"/>
      <c r="I25" s="356"/>
      <c r="J25" s="360"/>
      <c r="K25" s="371" t="s">
        <v>116</v>
      </c>
      <c r="L25" s="372"/>
      <c r="M25" s="373"/>
      <c r="N25" s="30" t="s">
        <v>32</v>
      </c>
      <c r="O25" s="339" t="s">
        <v>33</v>
      </c>
      <c r="P25" s="340"/>
      <c r="Q25" s="356"/>
      <c r="R25" s="360"/>
      <c r="S25" s="371" t="s">
        <v>116</v>
      </c>
      <c r="T25" s="372"/>
      <c r="U25" s="373"/>
      <c r="V25" s="30" t="s">
        <v>32</v>
      </c>
      <c r="W25" s="339" t="s">
        <v>33</v>
      </c>
      <c r="X25" s="340"/>
      <c r="Y25" s="356"/>
      <c r="Z25" s="360"/>
      <c r="AA25" s="412" t="s">
        <v>116</v>
      </c>
      <c r="AB25" s="413"/>
      <c r="AC25" s="414"/>
      <c r="AD25" s="226" t="s">
        <v>32</v>
      </c>
      <c r="AE25" s="410" t="s">
        <v>33</v>
      </c>
      <c r="AF25" s="411"/>
      <c r="AG25" s="356"/>
      <c r="AH25" s="360"/>
      <c r="AI25" s="371" t="s">
        <v>116</v>
      </c>
      <c r="AJ25" s="372"/>
      <c r="AK25" s="373"/>
      <c r="AL25" s="30" t="s">
        <v>32</v>
      </c>
      <c r="AM25" s="339" t="s">
        <v>33</v>
      </c>
      <c r="AN25" s="340"/>
      <c r="AO25" s="356"/>
      <c r="AP25" s="360"/>
      <c r="AQ25" s="371" t="s">
        <v>116</v>
      </c>
      <c r="AR25" s="372"/>
      <c r="AS25" s="373"/>
      <c r="AT25" s="30" t="s">
        <v>32</v>
      </c>
      <c r="AU25" s="339" t="s">
        <v>33</v>
      </c>
      <c r="AV25" s="340"/>
    </row>
    <row r="26" spans="1:48" ht="32.25" customHeight="1">
      <c r="A26" s="356"/>
      <c r="B26" s="360"/>
      <c r="C26" s="374"/>
      <c r="D26" s="375"/>
      <c r="E26" s="376"/>
      <c r="F26" s="30" t="s">
        <v>34</v>
      </c>
      <c r="G26" s="422" t="s">
        <v>35</v>
      </c>
      <c r="H26" s="423"/>
      <c r="I26" s="356"/>
      <c r="J26" s="360"/>
      <c r="K26" s="374"/>
      <c r="L26" s="375"/>
      <c r="M26" s="376"/>
      <c r="N26" s="30" t="s">
        <v>34</v>
      </c>
      <c r="O26" s="339" t="s">
        <v>35</v>
      </c>
      <c r="P26" s="340"/>
      <c r="Q26" s="356"/>
      <c r="R26" s="360"/>
      <c r="S26" s="374"/>
      <c r="T26" s="375"/>
      <c r="U26" s="376"/>
      <c r="V26" s="30" t="s">
        <v>34</v>
      </c>
      <c r="W26" s="339" t="s">
        <v>35</v>
      </c>
      <c r="X26" s="340"/>
      <c r="Y26" s="356"/>
      <c r="Z26" s="360"/>
      <c r="AA26" s="415"/>
      <c r="AB26" s="416"/>
      <c r="AC26" s="417"/>
      <c r="AD26" s="226" t="s">
        <v>34</v>
      </c>
      <c r="AE26" s="410" t="s">
        <v>35</v>
      </c>
      <c r="AF26" s="411"/>
      <c r="AG26" s="356"/>
      <c r="AH26" s="360"/>
      <c r="AI26" s="374"/>
      <c r="AJ26" s="375"/>
      <c r="AK26" s="376"/>
      <c r="AL26" s="30" t="s">
        <v>34</v>
      </c>
      <c r="AM26" s="339" t="s">
        <v>35</v>
      </c>
      <c r="AN26" s="340"/>
      <c r="AO26" s="356"/>
      <c r="AP26" s="360"/>
      <c r="AQ26" s="374"/>
      <c r="AR26" s="375"/>
      <c r="AS26" s="376"/>
      <c r="AT26" s="30" t="s">
        <v>34</v>
      </c>
      <c r="AU26" s="339" t="s">
        <v>35</v>
      </c>
      <c r="AV26" s="340"/>
    </row>
    <row r="27" spans="1:48" ht="13.5" customHeight="1">
      <c r="A27" s="349" t="s">
        <v>117</v>
      </c>
      <c r="B27" s="377"/>
      <c r="C27" s="379" t="s">
        <v>154</v>
      </c>
      <c r="D27" s="380"/>
      <c r="E27" s="380"/>
      <c r="F27" s="380"/>
      <c r="G27" s="380"/>
      <c r="H27" s="381"/>
      <c r="I27" s="349" t="s">
        <v>117</v>
      </c>
      <c r="J27" s="377"/>
      <c r="K27" s="379" t="s">
        <v>154</v>
      </c>
      <c r="L27" s="380"/>
      <c r="M27" s="380"/>
      <c r="N27" s="380"/>
      <c r="O27" s="380"/>
      <c r="P27" s="381"/>
      <c r="Q27" s="349" t="s">
        <v>117</v>
      </c>
      <c r="R27" s="377"/>
      <c r="S27" s="379" t="s">
        <v>154</v>
      </c>
      <c r="T27" s="380"/>
      <c r="U27" s="380"/>
      <c r="V27" s="380"/>
      <c r="W27" s="380"/>
      <c r="X27" s="381"/>
      <c r="Y27" s="349" t="s">
        <v>117</v>
      </c>
      <c r="Z27" s="377"/>
      <c r="AA27" s="394" t="s">
        <v>154</v>
      </c>
      <c r="AB27" s="395"/>
      <c r="AC27" s="395"/>
      <c r="AD27" s="395"/>
      <c r="AE27" s="395"/>
      <c r="AF27" s="396"/>
      <c r="AG27" s="349" t="s">
        <v>117</v>
      </c>
      <c r="AH27" s="377"/>
      <c r="AI27" s="379" t="s">
        <v>154</v>
      </c>
      <c r="AJ27" s="380"/>
      <c r="AK27" s="380"/>
      <c r="AL27" s="380"/>
      <c r="AM27" s="380"/>
      <c r="AN27" s="381"/>
      <c r="AO27" s="349" t="s">
        <v>117</v>
      </c>
      <c r="AP27" s="377"/>
      <c r="AQ27" s="379" t="s">
        <v>154</v>
      </c>
      <c r="AR27" s="380"/>
      <c r="AS27" s="380"/>
      <c r="AT27" s="380"/>
      <c r="AU27" s="380"/>
      <c r="AV27" s="381"/>
    </row>
    <row r="28" spans="1:48" ht="13.5" customHeight="1">
      <c r="A28" s="349"/>
      <c r="B28" s="377"/>
      <c r="C28" s="179" t="s">
        <v>153</v>
      </c>
      <c r="D28" s="382" t="s">
        <v>155</v>
      </c>
      <c r="E28" s="382"/>
      <c r="F28" s="382"/>
      <c r="G28" s="382"/>
      <c r="H28" s="71"/>
      <c r="I28" s="349"/>
      <c r="J28" s="377"/>
      <c r="K28" s="67" t="s">
        <v>153</v>
      </c>
      <c r="L28" s="382" t="s">
        <v>155</v>
      </c>
      <c r="M28" s="382"/>
      <c r="N28" s="382"/>
      <c r="O28" s="382"/>
      <c r="P28" s="71"/>
      <c r="Q28" s="349"/>
      <c r="R28" s="377"/>
      <c r="S28" s="67" t="s">
        <v>153</v>
      </c>
      <c r="T28" s="382" t="s">
        <v>155</v>
      </c>
      <c r="U28" s="382"/>
      <c r="V28" s="382"/>
      <c r="W28" s="382"/>
      <c r="X28" s="71"/>
      <c r="Y28" s="349"/>
      <c r="Z28" s="377"/>
      <c r="AA28" s="220" t="s">
        <v>153</v>
      </c>
      <c r="AB28" s="397" t="s">
        <v>155</v>
      </c>
      <c r="AC28" s="397"/>
      <c r="AD28" s="397"/>
      <c r="AE28" s="397"/>
      <c r="AF28" s="227"/>
      <c r="AG28" s="349"/>
      <c r="AH28" s="377"/>
      <c r="AI28" s="67" t="s">
        <v>153</v>
      </c>
      <c r="AJ28" s="382" t="s">
        <v>155</v>
      </c>
      <c r="AK28" s="382"/>
      <c r="AL28" s="382"/>
      <c r="AM28" s="382"/>
      <c r="AN28" s="71"/>
      <c r="AO28" s="349"/>
      <c r="AP28" s="377"/>
      <c r="AQ28" s="67" t="s">
        <v>153</v>
      </c>
      <c r="AR28" s="382" t="s">
        <v>155</v>
      </c>
      <c r="AS28" s="382"/>
      <c r="AT28" s="382"/>
      <c r="AU28" s="382"/>
      <c r="AV28" s="71"/>
    </row>
    <row r="29" spans="1:48" ht="13.5" customHeight="1">
      <c r="A29" s="349"/>
      <c r="B29" s="377"/>
      <c r="C29" s="179" t="s">
        <v>153</v>
      </c>
      <c r="D29" s="382" t="s">
        <v>156</v>
      </c>
      <c r="E29" s="382"/>
      <c r="F29" s="382"/>
      <c r="G29" s="382"/>
      <c r="H29" s="71"/>
      <c r="I29" s="349"/>
      <c r="J29" s="377"/>
      <c r="K29" s="67" t="s">
        <v>153</v>
      </c>
      <c r="L29" s="382" t="s">
        <v>156</v>
      </c>
      <c r="M29" s="382"/>
      <c r="N29" s="382"/>
      <c r="O29" s="382"/>
      <c r="P29" s="71"/>
      <c r="Q29" s="349"/>
      <c r="R29" s="377"/>
      <c r="S29" s="67" t="s">
        <v>153</v>
      </c>
      <c r="T29" s="382" t="s">
        <v>156</v>
      </c>
      <c r="U29" s="382"/>
      <c r="V29" s="382"/>
      <c r="W29" s="382"/>
      <c r="X29" s="71"/>
      <c r="Y29" s="349"/>
      <c r="Z29" s="377"/>
      <c r="AA29" s="220" t="s">
        <v>153</v>
      </c>
      <c r="AB29" s="397" t="s">
        <v>156</v>
      </c>
      <c r="AC29" s="397"/>
      <c r="AD29" s="397"/>
      <c r="AE29" s="397"/>
      <c r="AF29" s="227"/>
      <c r="AG29" s="349"/>
      <c r="AH29" s="377"/>
      <c r="AI29" s="67" t="s">
        <v>153</v>
      </c>
      <c r="AJ29" s="382" t="s">
        <v>156</v>
      </c>
      <c r="AK29" s="382"/>
      <c r="AL29" s="382"/>
      <c r="AM29" s="382"/>
      <c r="AN29" s="71"/>
      <c r="AO29" s="349"/>
      <c r="AP29" s="377"/>
      <c r="AQ29" s="67" t="s">
        <v>153</v>
      </c>
      <c r="AR29" s="382" t="s">
        <v>156</v>
      </c>
      <c r="AS29" s="382"/>
      <c r="AT29" s="382"/>
      <c r="AU29" s="382"/>
      <c r="AV29" s="71"/>
    </row>
    <row r="30" spans="1:48" ht="13.5" customHeight="1">
      <c r="A30" s="349"/>
      <c r="B30" s="377"/>
      <c r="C30" s="179" t="s">
        <v>153</v>
      </c>
      <c r="D30" s="382" t="s">
        <v>157</v>
      </c>
      <c r="E30" s="382"/>
      <c r="F30" s="382"/>
      <c r="G30" s="382"/>
      <c r="H30" s="71"/>
      <c r="I30" s="349"/>
      <c r="J30" s="377"/>
      <c r="K30" s="67" t="s">
        <v>153</v>
      </c>
      <c r="L30" s="382" t="s">
        <v>157</v>
      </c>
      <c r="M30" s="382"/>
      <c r="N30" s="382"/>
      <c r="O30" s="382"/>
      <c r="P30" s="71"/>
      <c r="Q30" s="349"/>
      <c r="R30" s="377"/>
      <c r="S30" s="67" t="s">
        <v>153</v>
      </c>
      <c r="T30" s="382" t="s">
        <v>157</v>
      </c>
      <c r="U30" s="382"/>
      <c r="V30" s="382"/>
      <c r="W30" s="382"/>
      <c r="X30" s="71"/>
      <c r="Y30" s="349"/>
      <c r="Z30" s="377"/>
      <c r="AA30" s="220" t="s">
        <v>153</v>
      </c>
      <c r="AB30" s="397" t="s">
        <v>157</v>
      </c>
      <c r="AC30" s="397"/>
      <c r="AD30" s="397"/>
      <c r="AE30" s="397"/>
      <c r="AF30" s="227"/>
      <c r="AG30" s="349"/>
      <c r="AH30" s="377"/>
      <c r="AI30" s="67" t="s">
        <v>153</v>
      </c>
      <c r="AJ30" s="382" t="s">
        <v>157</v>
      </c>
      <c r="AK30" s="382"/>
      <c r="AL30" s="382"/>
      <c r="AM30" s="382"/>
      <c r="AN30" s="71"/>
      <c r="AO30" s="349"/>
      <c r="AP30" s="377"/>
      <c r="AQ30" s="67" t="s">
        <v>153</v>
      </c>
      <c r="AR30" s="382" t="s">
        <v>157</v>
      </c>
      <c r="AS30" s="382"/>
      <c r="AT30" s="382"/>
      <c r="AU30" s="382"/>
      <c r="AV30" s="71"/>
    </row>
    <row r="31" spans="1:48" ht="13.5" customHeight="1">
      <c r="A31" s="349"/>
      <c r="B31" s="377"/>
      <c r="C31" s="179" t="s">
        <v>153</v>
      </c>
      <c r="D31" s="382" t="s">
        <v>158</v>
      </c>
      <c r="E31" s="382"/>
      <c r="F31" s="382"/>
      <c r="G31" s="382"/>
      <c r="H31" s="71"/>
      <c r="I31" s="349"/>
      <c r="J31" s="377"/>
      <c r="K31" s="67" t="s">
        <v>153</v>
      </c>
      <c r="L31" s="382" t="s">
        <v>158</v>
      </c>
      <c r="M31" s="382"/>
      <c r="N31" s="382"/>
      <c r="O31" s="382"/>
      <c r="P31" s="71"/>
      <c r="Q31" s="349"/>
      <c r="R31" s="377"/>
      <c r="S31" s="67" t="s">
        <v>153</v>
      </c>
      <c r="T31" s="382" t="s">
        <v>158</v>
      </c>
      <c r="U31" s="382"/>
      <c r="V31" s="382"/>
      <c r="W31" s="382"/>
      <c r="X31" s="71"/>
      <c r="Y31" s="349"/>
      <c r="Z31" s="377"/>
      <c r="AA31" s="220" t="s">
        <v>153</v>
      </c>
      <c r="AB31" s="397" t="s">
        <v>158</v>
      </c>
      <c r="AC31" s="397"/>
      <c r="AD31" s="397"/>
      <c r="AE31" s="397"/>
      <c r="AF31" s="227"/>
      <c r="AG31" s="349"/>
      <c r="AH31" s="377"/>
      <c r="AI31" s="67" t="s">
        <v>153</v>
      </c>
      <c r="AJ31" s="382" t="s">
        <v>158</v>
      </c>
      <c r="AK31" s="382"/>
      <c r="AL31" s="382"/>
      <c r="AM31" s="382"/>
      <c r="AN31" s="71"/>
      <c r="AO31" s="349"/>
      <c r="AP31" s="377"/>
      <c r="AQ31" s="67" t="s">
        <v>153</v>
      </c>
      <c r="AR31" s="382" t="s">
        <v>158</v>
      </c>
      <c r="AS31" s="382"/>
      <c r="AT31" s="382"/>
      <c r="AU31" s="382"/>
      <c r="AV31" s="71"/>
    </row>
    <row r="32" spans="1:48" ht="13.5" customHeight="1">
      <c r="A32" s="349"/>
      <c r="B32" s="377"/>
      <c r="C32" s="179" t="s">
        <v>153</v>
      </c>
      <c r="D32" s="364" t="s">
        <v>159</v>
      </c>
      <c r="E32" s="364"/>
      <c r="F32" s="364"/>
      <c r="G32" s="364"/>
      <c r="H32" s="383"/>
      <c r="I32" s="349"/>
      <c r="J32" s="377"/>
      <c r="K32" s="67" t="s">
        <v>153</v>
      </c>
      <c r="L32" s="364" t="s">
        <v>159</v>
      </c>
      <c r="M32" s="364"/>
      <c r="N32" s="364"/>
      <c r="O32" s="364"/>
      <c r="P32" s="383"/>
      <c r="Q32" s="349"/>
      <c r="R32" s="377"/>
      <c r="S32" s="67" t="s">
        <v>153</v>
      </c>
      <c r="T32" s="364" t="s">
        <v>159</v>
      </c>
      <c r="U32" s="364"/>
      <c r="V32" s="364"/>
      <c r="W32" s="364"/>
      <c r="X32" s="383"/>
      <c r="Y32" s="349"/>
      <c r="Z32" s="377"/>
      <c r="AA32" s="220" t="s">
        <v>153</v>
      </c>
      <c r="AB32" s="389" t="s">
        <v>159</v>
      </c>
      <c r="AC32" s="389"/>
      <c r="AD32" s="389"/>
      <c r="AE32" s="389"/>
      <c r="AF32" s="403"/>
      <c r="AG32" s="349"/>
      <c r="AH32" s="377"/>
      <c r="AI32" s="67" t="s">
        <v>153</v>
      </c>
      <c r="AJ32" s="364" t="s">
        <v>159</v>
      </c>
      <c r="AK32" s="364"/>
      <c r="AL32" s="364"/>
      <c r="AM32" s="364"/>
      <c r="AN32" s="383"/>
      <c r="AO32" s="349"/>
      <c r="AP32" s="377"/>
      <c r="AQ32" s="67" t="s">
        <v>153</v>
      </c>
      <c r="AR32" s="364" t="s">
        <v>159</v>
      </c>
      <c r="AS32" s="364"/>
      <c r="AT32" s="364"/>
      <c r="AU32" s="364"/>
      <c r="AV32" s="383"/>
    </row>
    <row r="33" spans="1:48" ht="13.5" customHeight="1">
      <c r="A33" s="349"/>
      <c r="B33" s="377"/>
      <c r="C33" s="179" t="s">
        <v>153</v>
      </c>
      <c r="D33" s="364" t="s">
        <v>160</v>
      </c>
      <c r="E33" s="364"/>
      <c r="F33" s="364"/>
      <c r="G33" s="364"/>
      <c r="H33" s="194" t="s">
        <v>164</v>
      </c>
      <c r="I33" s="349"/>
      <c r="J33" s="377"/>
      <c r="K33" s="67" t="s">
        <v>153</v>
      </c>
      <c r="L33" s="364" t="s">
        <v>160</v>
      </c>
      <c r="M33" s="364"/>
      <c r="N33" s="364"/>
      <c r="O33" s="364"/>
      <c r="P33" s="78" t="s">
        <v>164</v>
      </c>
      <c r="Q33" s="349"/>
      <c r="R33" s="377"/>
      <c r="S33" s="67" t="s">
        <v>153</v>
      </c>
      <c r="T33" s="364" t="s">
        <v>160</v>
      </c>
      <c r="U33" s="364"/>
      <c r="V33" s="364"/>
      <c r="W33" s="364"/>
      <c r="X33" s="78" t="s">
        <v>164</v>
      </c>
      <c r="Y33" s="349"/>
      <c r="Z33" s="377"/>
      <c r="AA33" s="220" t="s">
        <v>153</v>
      </c>
      <c r="AB33" s="389" t="s">
        <v>160</v>
      </c>
      <c r="AC33" s="389"/>
      <c r="AD33" s="389"/>
      <c r="AE33" s="389"/>
      <c r="AF33" s="228" t="s">
        <v>164</v>
      </c>
      <c r="AG33" s="349"/>
      <c r="AH33" s="377"/>
      <c r="AI33" s="67" t="s">
        <v>153</v>
      </c>
      <c r="AJ33" s="364" t="s">
        <v>160</v>
      </c>
      <c r="AK33" s="364"/>
      <c r="AL33" s="364"/>
      <c r="AM33" s="364"/>
      <c r="AN33" s="78" t="s">
        <v>164</v>
      </c>
      <c r="AO33" s="349"/>
      <c r="AP33" s="377"/>
      <c r="AQ33" s="67" t="s">
        <v>153</v>
      </c>
      <c r="AR33" s="364" t="s">
        <v>160</v>
      </c>
      <c r="AS33" s="364"/>
      <c r="AT33" s="364"/>
      <c r="AU33" s="364"/>
      <c r="AV33" s="78" t="s">
        <v>164</v>
      </c>
    </row>
    <row r="34" spans="1:48" ht="13.5" customHeight="1">
      <c r="A34" s="349"/>
      <c r="B34" s="377"/>
      <c r="C34" s="179" t="s">
        <v>153</v>
      </c>
      <c r="D34" s="364" t="s">
        <v>165</v>
      </c>
      <c r="E34" s="364"/>
      <c r="F34" s="364"/>
      <c r="G34" s="364"/>
      <c r="H34" s="71"/>
      <c r="I34" s="349"/>
      <c r="J34" s="377"/>
      <c r="K34" s="67" t="s">
        <v>153</v>
      </c>
      <c r="L34" s="364" t="s">
        <v>165</v>
      </c>
      <c r="M34" s="364"/>
      <c r="N34" s="364"/>
      <c r="O34" s="364"/>
      <c r="P34" s="71"/>
      <c r="Q34" s="349"/>
      <c r="R34" s="377"/>
      <c r="S34" s="67" t="s">
        <v>153</v>
      </c>
      <c r="T34" s="364" t="s">
        <v>165</v>
      </c>
      <c r="U34" s="364"/>
      <c r="V34" s="364"/>
      <c r="W34" s="364"/>
      <c r="X34" s="71"/>
      <c r="Y34" s="349"/>
      <c r="Z34" s="377"/>
      <c r="AA34" s="220" t="s">
        <v>153</v>
      </c>
      <c r="AB34" s="389" t="s">
        <v>165</v>
      </c>
      <c r="AC34" s="389"/>
      <c r="AD34" s="389"/>
      <c r="AE34" s="389"/>
      <c r="AF34" s="227"/>
      <c r="AG34" s="349"/>
      <c r="AH34" s="377"/>
      <c r="AI34" s="67" t="s">
        <v>153</v>
      </c>
      <c r="AJ34" s="364" t="s">
        <v>165</v>
      </c>
      <c r="AK34" s="364"/>
      <c r="AL34" s="364"/>
      <c r="AM34" s="364"/>
      <c r="AN34" s="71"/>
      <c r="AO34" s="349"/>
      <c r="AP34" s="377"/>
      <c r="AQ34" s="67" t="s">
        <v>153</v>
      </c>
      <c r="AR34" s="364" t="s">
        <v>165</v>
      </c>
      <c r="AS34" s="364"/>
      <c r="AT34" s="364"/>
      <c r="AU34" s="364"/>
      <c r="AV34" s="71"/>
    </row>
    <row r="35" spans="1:48" ht="13.5" customHeight="1">
      <c r="A35" s="351"/>
      <c r="B35" s="378"/>
      <c r="C35" s="72"/>
      <c r="D35" s="424" t="s">
        <v>166</v>
      </c>
      <c r="E35" s="424"/>
      <c r="F35" s="424"/>
      <c r="G35" s="424"/>
      <c r="H35" s="425"/>
      <c r="I35" s="351"/>
      <c r="J35" s="378"/>
      <c r="K35" s="72"/>
      <c r="L35" s="365" t="s">
        <v>166</v>
      </c>
      <c r="M35" s="365"/>
      <c r="N35" s="365"/>
      <c r="O35" s="365"/>
      <c r="P35" s="366"/>
      <c r="Q35" s="351"/>
      <c r="R35" s="378"/>
      <c r="S35" s="72"/>
      <c r="T35" s="365" t="s">
        <v>166</v>
      </c>
      <c r="U35" s="365"/>
      <c r="V35" s="365"/>
      <c r="W35" s="365"/>
      <c r="X35" s="366"/>
      <c r="Y35" s="351"/>
      <c r="Z35" s="378"/>
      <c r="AA35" s="229"/>
      <c r="AB35" s="390" t="s">
        <v>166</v>
      </c>
      <c r="AC35" s="390"/>
      <c r="AD35" s="390"/>
      <c r="AE35" s="390"/>
      <c r="AF35" s="391"/>
      <c r="AG35" s="351"/>
      <c r="AH35" s="378"/>
      <c r="AI35" s="72"/>
      <c r="AJ35" s="365" t="s">
        <v>166</v>
      </c>
      <c r="AK35" s="365"/>
      <c r="AL35" s="365"/>
      <c r="AM35" s="365"/>
      <c r="AN35" s="366"/>
      <c r="AO35" s="351"/>
      <c r="AP35" s="378"/>
      <c r="AQ35" s="72"/>
      <c r="AR35" s="365" t="s">
        <v>166</v>
      </c>
      <c r="AS35" s="365"/>
      <c r="AT35" s="365"/>
      <c r="AU35" s="365"/>
      <c r="AV35" s="366"/>
    </row>
    <row r="36" spans="1:48" ht="30.2" customHeight="1" thickBot="1">
      <c r="A36" s="367" t="s">
        <v>36</v>
      </c>
      <c r="B36" s="300"/>
      <c r="C36" s="419" t="s">
        <v>137</v>
      </c>
      <c r="D36" s="420"/>
      <c r="E36" s="77" t="s">
        <v>162</v>
      </c>
      <c r="F36" s="421" t="s">
        <v>137</v>
      </c>
      <c r="G36" s="421"/>
      <c r="H36" s="76" t="s">
        <v>161</v>
      </c>
      <c r="I36" s="367" t="s">
        <v>36</v>
      </c>
      <c r="J36" s="300"/>
      <c r="K36" s="368" t="s">
        <v>163</v>
      </c>
      <c r="L36" s="369"/>
      <c r="M36" s="77" t="s">
        <v>162</v>
      </c>
      <c r="N36" s="370" t="s">
        <v>163</v>
      </c>
      <c r="O36" s="370"/>
      <c r="P36" s="76" t="s">
        <v>161</v>
      </c>
      <c r="Q36" s="367" t="s">
        <v>36</v>
      </c>
      <c r="R36" s="300"/>
      <c r="S36" s="368" t="s">
        <v>163</v>
      </c>
      <c r="T36" s="369"/>
      <c r="U36" s="77" t="s">
        <v>162</v>
      </c>
      <c r="V36" s="370" t="s">
        <v>163</v>
      </c>
      <c r="W36" s="370"/>
      <c r="X36" s="76" t="s">
        <v>161</v>
      </c>
      <c r="Y36" s="367" t="s">
        <v>36</v>
      </c>
      <c r="Z36" s="300"/>
      <c r="AA36" s="392" t="s">
        <v>163</v>
      </c>
      <c r="AB36" s="393"/>
      <c r="AC36" s="230" t="s">
        <v>162</v>
      </c>
      <c r="AD36" s="418" t="s">
        <v>163</v>
      </c>
      <c r="AE36" s="418"/>
      <c r="AF36" s="231" t="s">
        <v>161</v>
      </c>
      <c r="AG36" s="367" t="s">
        <v>36</v>
      </c>
      <c r="AH36" s="300"/>
      <c r="AI36" s="368" t="s">
        <v>163</v>
      </c>
      <c r="AJ36" s="369"/>
      <c r="AK36" s="77" t="s">
        <v>162</v>
      </c>
      <c r="AL36" s="370" t="s">
        <v>163</v>
      </c>
      <c r="AM36" s="370"/>
      <c r="AN36" s="76" t="s">
        <v>161</v>
      </c>
      <c r="AO36" s="367" t="s">
        <v>36</v>
      </c>
      <c r="AP36" s="300"/>
      <c r="AQ36" s="368" t="s">
        <v>163</v>
      </c>
      <c r="AR36" s="369"/>
      <c r="AS36" s="77" t="s">
        <v>162</v>
      </c>
      <c r="AT36" s="370" t="s">
        <v>163</v>
      </c>
      <c r="AU36" s="370"/>
      <c r="AV36" s="76" t="s">
        <v>161</v>
      </c>
    </row>
    <row r="37" spans="1:48" ht="13.5" hidden="1"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1:48" ht="13.5" customHeight="1">
      <c r="A38" s="258" t="s">
        <v>37</v>
      </c>
      <c r="B38" s="259"/>
      <c r="C38" s="259"/>
      <c r="D38" s="259"/>
      <c r="E38" s="259"/>
      <c r="F38" s="259"/>
      <c r="G38" s="259"/>
      <c r="H38" s="259"/>
      <c r="I38" s="258" t="s">
        <v>37</v>
      </c>
      <c r="J38" s="259"/>
      <c r="K38" s="259"/>
      <c r="L38" s="259"/>
      <c r="M38" s="259"/>
      <c r="N38" s="259"/>
      <c r="O38" s="259"/>
      <c r="P38" s="259"/>
      <c r="Q38" s="258" t="s">
        <v>37</v>
      </c>
      <c r="R38" s="259"/>
      <c r="S38" s="259"/>
      <c r="T38" s="259"/>
      <c r="U38" s="259"/>
      <c r="V38" s="259"/>
      <c r="W38" s="259"/>
      <c r="X38" s="259"/>
      <c r="Y38" s="258" t="s">
        <v>37</v>
      </c>
      <c r="Z38" s="259"/>
      <c r="AA38" s="259"/>
      <c r="AB38" s="259"/>
      <c r="AC38" s="259"/>
      <c r="AD38" s="259"/>
      <c r="AE38" s="259"/>
      <c r="AF38" s="259"/>
      <c r="AG38" s="258" t="s">
        <v>37</v>
      </c>
      <c r="AH38" s="259"/>
      <c r="AI38" s="259"/>
      <c r="AJ38" s="259"/>
      <c r="AK38" s="259"/>
      <c r="AL38" s="259"/>
      <c r="AM38" s="259"/>
      <c r="AN38" s="259"/>
      <c r="AO38" s="258" t="s">
        <v>37</v>
      </c>
      <c r="AP38" s="259"/>
      <c r="AQ38" s="259"/>
      <c r="AR38" s="259"/>
      <c r="AS38" s="259"/>
      <c r="AT38" s="259"/>
      <c r="AU38" s="259"/>
      <c r="AV38" s="259"/>
    </row>
    <row r="39" spans="1:48" ht="28.5" customHeight="1">
      <c r="A39" s="264" t="s">
        <v>38</v>
      </c>
      <c r="B39" s="264"/>
      <c r="C39" s="264"/>
      <c r="D39" s="264"/>
      <c r="E39" s="264"/>
      <c r="F39" s="264"/>
      <c r="G39" s="264"/>
      <c r="H39" s="264"/>
      <c r="I39" s="264" t="s">
        <v>38</v>
      </c>
      <c r="J39" s="264"/>
      <c r="K39" s="264"/>
      <c r="L39" s="264"/>
      <c r="M39" s="264"/>
      <c r="N39" s="264"/>
      <c r="O39" s="264"/>
      <c r="P39" s="264"/>
      <c r="Q39" s="264" t="s">
        <v>38</v>
      </c>
      <c r="R39" s="264"/>
      <c r="S39" s="264"/>
      <c r="T39" s="264"/>
      <c r="U39" s="264"/>
      <c r="V39" s="264"/>
      <c r="W39" s="264"/>
      <c r="X39" s="264"/>
      <c r="Y39" s="264" t="s">
        <v>38</v>
      </c>
      <c r="Z39" s="264"/>
      <c r="AA39" s="264"/>
      <c r="AB39" s="264"/>
      <c r="AC39" s="264"/>
      <c r="AD39" s="264"/>
      <c r="AE39" s="264"/>
      <c r="AF39" s="264"/>
      <c r="AG39" s="264" t="s">
        <v>38</v>
      </c>
      <c r="AH39" s="264"/>
      <c r="AI39" s="264"/>
      <c r="AJ39" s="264"/>
      <c r="AK39" s="264"/>
      <c r="AL39" s="264"/>
      <c r="AM39" s="264"/>
      <c r="AN39" s="264"/>
      <c r="AO39" s="264" t="s">
        <v>38</v>
      </c>
      <c r="AP39" s="264"/>
      <c r="AQ39" s="264"/>
      <c r="AR39" s="264"/>
      <c r="AS39" s="264"/>
      <c r="AT39" s="264"/>
      <c r="AU39" s="264"/>
      <c r="AV39" s="264"/>
    </row>
    <row r="40" spans="1:48" ht="28.5" customHeight="1">
      <c r="A40" s="264" t="s">
        <v>118</v>
      </c>
      <c r="B40" s="264"/>
      <c r="C40" s="264"/>
      <c r="D40" s="264"/>
      <c r="E40" s="264"/>
      <c r="F40" s="264"/>
      <c r="G40" s="264"/>
      <c r="H40" s="264"/>
      <c r="I40" s="264" t="s">
        <v>118</v>
      </c>
      <c r="J40" s="264"/>
      <c r="K40" s="264"/>
      <c r="L40" s="264"/>
      <c r="M40" s="264"/>
      <c r="N40" s="264"/>
      <c r="O40" s="264"/>
      <c r="P40" s="264"/>
      <c r="Q40" s="264" t="s">
        <v>118</v>
      </c>
      <c r="R40" s="264"/>
      <c r="S40" s="264"/>
      <c r="T40" s="264"/>
      <c r="U40" s="264"/>
      <c r="V40" s="264"/>
      <c r="W40" s="264"/>
      <c r="X40" s="264"/>
      <c r="Y40" s="264" t="s">
        <v>118</v>
      </c>
      <c r="Z40" s="264"/>
      <c r="AA40" s="264"/>
      <c r="AB40" s="264"/>
      <c r="AC40" s="264"/>
      <c r="AD40" s="264"/>
      <c r="AE40" s="264"/>
      <c r="AF40" s="264"/>
      <c r="AG40" s="264" t="s">
        <v>118</v>
      </c>
      <c r="AH40" s="264"/>
      <c r="AI40" s="264"/>
      <c r="AJ40" s="264"/>
      <c r="AK40" s="264"/>
      <c r="AL40" s="264"/>
      <c r="AM40" s="264"/>
      <c r="AN40" s="264"/>
      <c r="AO40" s="264" t="s">
        <v>118</v>
      </c>
      <c r="AP40" s="264"/>
      <c r="AQ40" s="264"/>
      <c r="AR40" s="264"/>
      <c r="AS40" s="264"/>
      <c r="AT40" s="264"/>
      <c r="AU40" s="264"/>
      <c r="AV40" s="264"/>
    </row>
    <row r="41" spans="1:48" ht="28.5" customHeight="1">
      <c r="A41" s="361" t="s">
        <v>39</v>
      </c>
      <c r="B41" s="361"/>
      <c r="C41" s="361"/>
      <c r="D41" s="361"/>
      <c r="E41" s="361"/>
      <c r="F41" s="361"/>
      <c r="G41" s="361"/>
      <c r="H41" s="361"/>
      <c r="I41" s="361" t="s">
        <v>39</v>
      </c>
      <c r="J41" s="361"/>
      <c r="K41" s="361"/>
      <c r="L41" s="361"/>
      <c r="M41" s="361"/>
      <c r="N41" s="361"/>
      <c r="O41" s="361"/>
      <c r="P41" s="361"/>
      <c r="Q41" s="361" t="s">
        <v>39</v>
      </c>
      <c r="R41" s="361"/>
      <c r="S41" s="361"/>
      <c r="T41" s="361"/>
      <c r="U41" s="361"/>
      <c r="V41" s="361"/>
      <c r="W41" s="361"/>
      <c r="X41" s="361"/>
      <c r="Y41" s="361" t="s">
        <v>39</v>
      </c>
      <c r="Z41" s="361"/>
      <c r="AA41" s="361"/>
      <c r="AB41" s="361"/>
      <c r="AC41" s="361"/>
      <c r="AD41" s="361"/>
      <c r="AE41" s="361"/>
      <c r="AF41" s="361"/>
      <c r="AG41" s="361" t="s">
        <v>39</v>
      </c>
      <c r="AH41" s="361"/>
      <c r="AI41" s="361"/>
      <c r="AJ41" s="361"/>
      <c r="AK41" s="361"/>
      <c r="AL41" s="361"/>
      <c r="AM41" s="361"/>
      <c r="AN41" s="361"/>
      <c r="AO41" s="361" t="s">
        <v>39</v>
      </c>
      <c r="AP41" s="361"/>
      <c r="AQ41" s="361"/>
      <c r="AR41" s="361"/>
      <c r="AS41" s="361"/>
      <c r="AT41" s="361"/>
      <c r="AU41" s="361"/>
      <c r="AV41" s="361"/>
    </row>
  </sheetData>
  <mergeCells count="255">
    <mergeCell ref="D11:H11"/>
    <mergeCell ref="G26:H26"/>
    <mergeCell ref="A4:B4"/>
    <mergeCell ref="C4:H4"/>
    <mergeCell ref="I4:J4"/>
    <mergeCell ref="A1:G1"/>
    <mergeCell ref="A2:G2"/>
    <mergeCell ref="D3:H3"/>
    <mergeCell ref="A12:B14"/>
    <mergeCell ref="C12:H14"/>
    <mergeCell ref="A6:B11"/>
    <mergeCell ref="C6:H7"/>
    <mergeCell ref="I6:J11"/>
    <mergeCell ref="A5:B5"/>
    <mergeCell ref="C5:H5"/>
    <mergeCell ref="I5:J5"/>
    <mergeCell ref="I1:O1"/>
    <mergeCell ref="K4:P4"/>
    <mergeCell ref="K5:P5"/>
    <mergeCell ref="K6:P7"/>
    <mergeCell ref="I2:O2"/>
    <mergeCell ref="L3:P3"/>
    <mergeCell ref="I12:J14"/>
    <mergeCell ref="K12:P14"/>
    <mergeCell ref="C10:G10"/>
    <mergeCell ref="I15:J26"/>
    <mergeCell ref="K15:P15"/>
    <mergeCell ref="A15:B26"/>
    <mergeCell ref="C15:H15"/>
    <mergeCell ref="C16:H16"/>
    <mergeCell ref="D18:H18"/>
    <mergeCell ref="C19:H19"/>
    <mergeCell ref="AA15:AF15"/>
    <mergeCell ref="AA16:AF16"/>
    <mergeCell ref="AB18:AF18"/>
    <mergeCell ref="AA19:AF19"/>
    <mergeCell ref="AA22:AB22"/>
    <mergeCell ref="AE22:AF22"/>
    <mergeCell ref="S15:X15"/>
    <mergeCell ref="S16:X16"/>
    <mergeCell ref="T18:X18"/>
    <mergeCell ref="C23:E24"/>
    <mergeCell ref="G23:H23"/>
    <mergeCell ref="G24:H24"/>
    <mergeCell ref="C22:D22"/>
    <mergeCell ref="G22:H22"/>
    <mergeCell ref="K22:L22"/>
    <mergeCell ref="C25:E26"/>
    <mergeCell ref="G25:H25"/>
    <mergeCell ref="A41:H41"/>
    <mergeCell ref="A40:H40"/>
    <mergeCell ref="A39:H39"/>
    <mergeCell ref="I39:P39"/>
    <mergeCell ref="I40:P40"/>
    <mergeCell ref="I41:P41"/>
    <mergeCell ref="Y27:Z35"/>
    <mergeCell ref="A27:B35"/>
    <mergeCell ref="C27:H27"/>
    <mergeCell ref="D28:G28"/>
    <mergeCell ref="D29:G29"/>
    <mergeCell ref="D30:G30"/>
    <mergeCell ref="D31:G31"/>
    <mergeCell ref="D32:H32"/>
    <mergeCell ref="D33:G33"/>
    <mergeCell ref="D34:G34"/>
    <mergeCell ref="D35:H35"/>
    <mergeCell ref="L28:O28"/>
    <mergeCell ref="L29:O29"/>
    <mergeCell ref="L30:O30"/>
    <mergeCell ref="L31:O31"/>
    <mergeCell ref="AD36:AE36"/>
    <mergeCell ref="A38:H38"/>
    <mergeCell ref="I38:P38"/>
    <mergeCell ref="Q36:R36"/>
    <mergeCell ref="S36:T36"/>
    <mergeCell ref="V36:W36"/>
    <mergeCell ref="I36:J36"/>
    <mergeCell ref="L33:O33"/>
    <mergeCell ref="L34:O34"/>
    <mergeCell ref="K36:L36"/>
    <mergeCell ref="N36:O36"/>
    <mergeCell ref="I27:J35"/>
    <mergeCell ref="K27:P27"/>
    <mergeCell ref="L32:P32"/>
    <mergeCell ref="L35:P35"/>
    <mergeCell ref="A36:B36"/>
    <mergeCell ref="C36:D36"/>
    <mergeCell ref="F36:G36"/>
    <mergeCell ref="T33:W33"/>
    <mergeCell ref="T34:W34"/>
    <mergeCell ref="T35:X35"/>
    <mergeCell ref="Q2:W2"/>
    <mergeCell ref="T3:X3"/>
    <mergeCell ref="Q4:R4"/>
    <mergeCell ref="S4:X4"/>
    <mergeCell ref="Q5:R5"/>
    <mergeCell ref="S5:X5"/>
    <mergeCell ref="K25:M26"/>
    <mergeCell ref="O25:P25"/>
    <mergeCell ref="O26:P26"/>
    <mergeCell ref="K16:P16"/>
    <mergeCell ref="L18:P18"/>
    <mergeCell ref="K19:P19"/>
    <mergeCell ref="O22:P22"/>
    <mergeCell ref="K23:M24"/>
    <mergeCell ref="O23:P23"/>
    <mergeCell ref="O24:P24"/>
    <mergeCell ref="S19:X19"/>
    <mergeCell ref="S22:T22"/>
    <mergeCell ref="W22:X22"/>
    <mergeCell ref="S23:U24"/>
    <mergeCell ref="W23:X23"/>
    <mergeCell ref="W24:X24"/>
    <mergeCell ref="Q6:R11"/>
    <mergeCell ref="Q15:R26"/>
    <mergeCell ref="S6:X7"/>
    <mergeCell ref="Q12:R14"/>
    <mergeCell ref="S12:X14"/>
    <mergeCell ref="Q38:X38"/>
    <mergeCell ref="Q39:X39"/>
    <mergeCell ref="Q40:X40"/>
    <mergeCell ref="Q41:X41"/>
    <mergeCell ref="Y1:AE1"/>
    <mergeCell ref="Y2:AE2"/>
    <mergeCell ref="AB3:AF3"/>
    <mergeCell ref="Y4:Z4"/>
    <mergeCell ref="AA4:AF4"/>
    <mergeCell ref="Y5:Z5"/>
    <mergeCell ref="S25:U26"/>
    <mergeCell ref="W25:X25"/>
    <mergeCell ref="W26:X26"/>
    <mergeCell ref="Q27:R35"/>
    <mergeCell ref="S27:X27"/>
    <mergeCell ref="T28:W28"/>
    <mergeCell ref="T29:W29"/>
    <mergeCell ref="T30:W30"/>
    <mergeCell ref="T31:W31"/>
    <mergeCell ref="T32:X32"/>
    <mergeCell ref="Q1:W1"/>
    <mergeCell ref="AA5:AF5"/>
    <mergeCell ref="Y6:Z11"/>
    <mergeCell ref="AA6:AF7"/>
    <mergeCell ref="AA8:AF11"/>
    <mergeCell ref="Y12:Z14"/>
    <mergeCell ref="AA12:AF14"/>
    <mergeCell ref="AB30:AE30"/>
    <mergeCell ref="AB31:AE31"/>
    <mergeCell ref="AB32:AF32"/>
    <mergeCell ref="AA23:AC24"/>
    <mergeCell ref="AE23:AF23"/>
    <mergeCell ref="AE24:AF24"/>
    <mergeCell ref="AA25:AC26"/>
    <mergeCell ref="AE25:AF25"/>
    <mergeCell ref="AE26:AF26"/>
    <mergeCell ref="Y15:Z26"/>
    <mergeCell ref="AG6:AH11"/>
    <mergeCell ref="AI6:AN7"/>
    <mergeCell ref="AI8:AN11"/>
    <mergeCell ref="AG12:AH14"/>
    <mergeCell ref="AI12:AN14"/>
    <mergeCell ref="Y39:AF39"/>
    <mergeCell ref="Y40:AF40"/>
    <mergeCell ref="Y41:AF41"/>
    <mergeCell ref="AG1:AM1"/>
    <mergeCell ref="AG2:AM2"/>
    <mergeCell ref="AJ3:AN3"/>
    <mergeCell ref="AG4:AH4"/>
    <mergeCell ref="AI4:AN4"/>
    <mergeCell ref="AG5:AH5"/>
    <mergeCell ref="AI5:AN5"/>
    <mergeCell ref="AB33:AE33"/>
    <mergeCell ref="AB34:AE34"/>
    <mergeCell ref="AB35:AF35"/>
    <mergeCell ref="Y36:Z36"/>
    <mergeCell ref="AA36:AB36"/>
    <mergeCell ref="Y38:AF38"/>
    <mergeCell ref="AA27:AF27"/>
    <mergeCell ref="AB28:AE28"/>
    <mergeCell ref="AB29:AE29"/>
    <mergeCell ref="AI15:AN15"/>
    <mergeCell ref="AI16:AN16"/>
    <mergeCell ref="AJ18:AN18"/>
    <mergeCell ref="AI19:AN19"/>
    <mergeCell ref="AI22:AJ22"/>
    <mergeCell ref="AI23:AK24"/>
    <mergeCell ref="AM23:AN23"/>
    <mergeCell ref="AM24:AN24"/>
    <mergeCell ref="AI25:AK26"/>
    <mergeCell ref="AM22:AN22"/>
    <mergeCell ref="AG41:AN41"/>
    <mergeCell ref="AO1:AU1"/>
    <mergeCell ref="AO2:AU2"/>
    <mergeCell ref="AR3:AV3"/>
    <mergeCell ref="AO4:AP4"/>
    <mergeCell ref="AQ4:AV4"/>
    <mergeCell ref="AO5:AP5"/>
    <mergeCell ref="AQ5:AV5"/>
    <mergeCell ref="AJ34:AM34"/>
    <mergeCell ref="AJ35:AN35"/>
    <mergeCell ref="AG36:AH36"/>
    <mergeCell ref="AI36:AJ36"/>
    <mergeCell ref="AL36:AM36"/>
    <mergeCell ref="AG38:AN38"/>
    <mergeCell ref="AM25:AN25"/>
    <mergeCell ref="AM26:AN26"/>
    <mergeCell ref="AG27:AH35"/>
    <mergeCell ref="AI27:AN27"/>
    <mergeCell ref="AJ28:AM28"/>
    <mergeCell ref="AJ29:AM29"/>
    <mergeCell ref="AJ30:AM30"/>
    <mergeCell ref="AJ31:AM31"/>
    <mergeCell ref="AJ32:AN32"/>
    <mergeCell ref="AJ33:AM33"/>
    <mergeCell ref="AO41:AV41"/>
    <mergeCell ref="AR33:AU33"/>
    <mergeCell ref="AR34:AU34"/>
    <mergeCell ref="AR35:AV35"/>
    <mergeCell ref="AO36:AP36"/>
    <mergeCell ref="AQ36:AR36"/>
    <mergeCell ref="AT36:AU36"/>
    <mergeCell ref="AQ25:AS26"/>
    <mergeCell ref="AU25:AV25"/>
    <mergeCell ref="AU26:AV26"/>
    <mergeCell ref="AO27:AP35"/>
    <mergeCell ref="AQ27:AV27"/>
    <mergeCell ref="AR28:AU28"/>
    <mergeCell ref="AR29:AU29"/>
    <mergeCell ref="AR30:AU30"/>
    <mergeCell ref="AR31:AU31"/>
    <mergeCell ref="AR32:AV32"/>
    <mergeCell ref="AO15:AP26"/>
    <mergeCell ref="K10:O10"/>
    <mergeCell ref="L11:P11"/>
    <mergeCell ref="S10:W10"/>
    <mergeCell ref="T11:X11"/>
    <mergeCell ref="AO38:AV38"/>
    <mergeCell ref="AO39:AV39"/>
    <mergeCell ref="AO40:AV40"/>
    <mergeCell ref="AQ15:AV15"/>
    <mergeCell ref="AQ16:AV16"/>
    <mergeCell ref="AR18:AV18"/>
    <mergeCell ref="AQ19:AV19"/>
    <mergeCell ref="AQ22:AR22"/>
    <mergeCell ref="AU22:AV22"/>
    <mergeCell ref="AQ23:AS24"/>
    <mergeCell ref="AU23:AV23"/>
    <mergeCell ref="AU24:AV24"/>
    <mergeCell ref="AO6:AP11"/>
    <mergeCell ref="AQ6:AV7"/>
    <mergeCell ref="AQ8:AV11"/>
    <mergeCell ref="AO12:AP14"/>
    <mergeCell ref="AQ12:AV14"/>
    <mergeCell ref="AG39:AN39"/>
    <mergeCell ref="AG40:AN40"/>
    <mergeCell ref="AG15:AH26"/>
  </mergeCells>
  <phoneticPr fontId="40"/>
  <dataValidations count="2">
    <dataValidation type="list" allowBlank="1" showInputMessage="1" showErrorMessage="1" sqref="AK22 AM22:AN22 AC22 AE22:AF22 M22 O22:P22 U22 W22:X22 AS22 AU22:AV22 E22 G22:H22">
      <formula1>"有,無"</formula1>
    </dataValidation>
    <dataValidation type="list" allowBlank="1" showInputMessage="1" showErrorMessage="1" sqref="AI17:AI18 AI28:AI34 AA17:AA18 AA28:AA34 K17:K18 K28:K34 S17:S18 S28:S34 AQ17:AQ18 AQ28:AQ34 C17:C18 C28:C34 C11 K11 S11">
      <formula1>"□,☑"</formula1>
    </dataValidation>
  </dataValidations>
  <pageMargins left="0.7" right="0.7" top="0.75" bottom="0.75" header="0.3" footer="0.3"/>
  <pageSetup paperSize="9" orientation="portrait" r:id="rId1"/>
  <rowBreaks count="1" manualBreakCount="1">
    <brk id="36" max="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7"/>
  <sheetViews>
    <sheetView view="pageBreakPreview" zoomScale="90" zoomScaleNormal="100" zoomScaleSheetLayoutView="90" workbookViewId="0">
      <selection activeCell="J20" sqref="J20:P20"/>
    </sheetView>
  </sheetViews>
  <sheetFormatPr defaultRowHeight="13.5"/>
  <cols>
    <col min="1" max="1" width="20.125" style="40" customWidth="1"/>
    <col min="2" max="2" width="11.875" style="40" customWidth="1"/>
    <col min="3" max="3" width="12.5" style="40" customWidth="1"/>
    <col min="4" max="4" width="11.375" style="40" customWidth="1"/>
    <col min="5" max="5" width="13.875" style="40" customWidth="1"/>
    <col min="6" max="6" width="21.5" style="40" customWidth="1"/>
    <col min="7" max="7" width="7.25" style="40" customWidth="1"/>
    <col min="8" max="8" width="5.625" style="40" customWidth="1"/>
    <col min="9" max="9" width="20.125" style="40" customWidth="1"/>
    <col min="10" max="10" width="11.875" style="40" customWidth="1"/>
    <col min="11" max="11" width="12.5" style="40" customWidth="1"/>
    <col min="12" max="12" width="11.375" style="40" customWidth="1"/>
    <col min="13" max="13" width="23.625" style="40" customWidth="1"/>
    <col min="14" max="14" width="11.375" style="40" customWidth="1"/>
    <col min="15" max="15" width="7.25" style="40" customWidth="1"/>
    <col min="16" max="16" width="5.625" style="40" customWidth="1"/>
    <col min="17" max="17" width="20.125" style="40" customWidth="1"/>
    <col min="18" max="18" width="11.875" style="40" customWidth="1"/>
    <col min="19" max="19" width="12.5" style="40" customWidth="1"/>
    <col min="20" max="20" width="11.375" style="40" customWidth="1"/>
    <col min="21" max="21" width="23.625" style="40" customWidth="1"/>
    <col min="22" max="22" width="11.375" style="40" customWidth="1"/>
    <col min="23" max="23" width="7.25" style="40" customWidth="1"/>
    <col min="24" max="24" width="5.625" style="40" customWidth="1"/>
    <col min="25" max="25" width="20.125" style="40" customWidth="1"/>
    <col min="26" max="26" width="11.875" style="40" customWidth="1"/>
    <col min="27" max="27" width="12.5" style="40" customWidth="1"/>
    <col min="28" max="28" width="11.375" style="40" customWidth="1"/>
    <col min="29" max="29" width="23.625" style="40" customWidth="1"/>
    <col min="30" max="30" width="11.375" style="40" customWidth="1"/>
    <col min="31" max="31" width="7.25" style="40" customWidth="1"/>
    <col min="32" max="32" width="5.625" style="40" customWidth="1"/>
    <col min="33" max="33" width="20.125" style="40" customWidth="1"/>
    <col min="34" max="34" width="11.875" style="40" customWidth="1"/>
    <col min="35" max="35" width="12.5" style="40" customWidth="1"/>
    <col min="36" max="36" width="11.375" style="40" customWidth="1"/>
    <col min="37" max="37" width="23.625" style="40" customWidth="1"/>
    <col min="38" max="38" width="11.375" style="40" customWidth="1"/>
    <col min="39" max="39" width="7.25" style="40" customWidth="1"/>
    <col min="40" max="40" width="5.625" style="40" customWidth="1"/>
    <col min="41" max="41" width="20.125" style="40" customWidth="1"/>
    <col min="42" max="42" width="11.875" style="40" customWidth="1"/>
    <col min="43" max="43" width="12.5" style="40" customWidth="1"/>
    <col min="44" max="44" width="11.375" style="40" customWidth="1"/>
    <col min="45" max="45" width="23.625" style="40" customWidth="1"/>
    <col min="46" max="46" width="11.375" style="40" customWidth="1"/>
    <col min="47" max="47" width="7.25" style="40" customWidth="1"/>
    <col min="48" max="48" width="5.625" style="40" customWidth="1"/>
    <col min="49" max="16384" width="9" style="40"/>
  </cols>
  <sheetData>
    <row r="1" spans="1:48">
      <c r="A1" s="508" t="str">
        <f>'様式第４号（表紙）'!$A$13&amp;'様式第４号２(1)県民提案型 '!D3</f>
        <v>団体の名称地域提案事業（県民提案型）</v>
      </c>
      <c r="B1" s="508"/>
      <c r="C1" s="508"/>
      <c r="D1" s="508"/>
      <c r="E1" s="508"/>
      <c r="F1" s="508"/>
      <c r="G1" s="508"/>
      <c r="H1" s="83">
        <f>'様式第４号２(1)県民提案型 '!B3</f>
        <v>1</v>
      </c>
      <c r="I1" s="508" t="str">
        <f>A1</f>
        <v>団体の名称地域提案事業（県民提案型）</v>
      </c>
      <c r="J1" s="508"/>
      <c r="K1" s="508"/>
      <c r="L1" s="508"/>
      <c r="M1" s="508"/>
      <c r="N1" s="508"/>
      <c r="O1" s="508"/>
      <c r="P1" s="83">
        <f>H1+1</f>
        <v>2</v>
      </c>
      <c r="Q1" s="508" t="str">
        <f>I1</f>
        <v>団体の名称地域提案事業（県民提案型）</v>
      </c>
      <c r="R1" s="508"/>
      <c r="S1" s="508"/>
      <c r="T1" s="508"/>
      <c r="U1" s="508"/>
      <c r="V1" s="508"/>
      <c r="W1" s="508"/>
      <c r="X1" s="83">
        <f>P1+1</f>
        <v>3</v>
      </c>
      <c r="Y1" s="508" t="str">
        <f>Q1</f>
        <v>団体の名称地域提案事業（県民提案型）</v>
      </c>
      <c r="Z1" s="508"/>
      <c r="AA1" s="508"/>
      <c r="AB1" s="508"/>
      <c r="AC1" s="508"/>
      <c r="AD1" s="508"/>
      <c r="AE1" s="508"/>
      <c r="AF1" s="83">
        <f>X1+1</f>
        <v>4</v>
      </c>
      <c r="AG1" s="508" t="str">
        <f>Y1</f>
        <v>団体の名称地域提案事業（県民提案型）</v>
      </c>
      <c r="AH1" s="508"/>
      <c r="AI1" s="508"/>
      <c r="AJ1" s="508"/>
      <c r="AK1" s="508"/>
      <c r="AL1" s="508"/>
      <c r="AM1" s="508"/>
      <c r="AN1" s="83">
        <f>AF1+1</f>
        <v>5</v>
      </c>
      <c r="AO1" s="508" t="str">
        <f>AG1</f>
        <v>団体の名称地域提案事業（県民提案型）</v>
      </c>
      <c r="AP1" s="508"/>
      <c r="AQ1" s="508"/>
      <c r="AR1" s="508"/>
      <c r="AS1" s="508"/>
      <c r="AT1" s="508"/>
      <c r="AU1" s="508"/>
      <c r="AV1" s="83">
        <f>AN1+1</f>
        <v>6</v>
      </c>
    </row>
    <row r="2" spans="1:48" ht="25.5" customHeight="1" thickBot="1">
      <c r="A2" s="509" t="s">
        <v>40</v>
      </c>
      <c r="B2" s="510"/>
      <c r="C2" s="510"/>
      <c r="D2" s="510"/>
      <c r="E2" s="510"/>
      <c r="F2" s="510"/>
      <c r="G2" s="510"/>
      <c r="H2" s="510"/>
      <c r="I2" s="510"/>
      <c r="J2" s="510"/>
      <c r="K2" s="510"/>
      <c r="L2" s="510"/>
      <c r="M2" s="510"/>
      <c r="N2" s="510"/>
      <c r="O2" s="510"/>
    </row>
    <row r="3" spans="1:48" ht="21.75" customHeight="1">
      <c r="A3" s="507" t="s">
        <v>41</v>
      </c>
      <c r="B3" s="511" t="s">
        <v>42</v>
      </c>
      <c r="C3" s="512"/>
      <c r="D3" s="512"/>
      <c r="E3" s="512"/>
      <c r="F3" s="512"/>
      <c r="G3" s="512"/>
      <c r="H3" s="513"/>
      <c r="I3" s="507" t="s">
        <v>41</v>
      </c>
      <c r="J3" s="511" t="s">
        <v>42</v>
      </c>
      <c r="K3" s="512"/>
      <c r="L3" s="512"/>
      <c r="M3" s="512"/>
      <c r="N3" s="512"/>
      <c r="O3" s="512"/>
      <c r="P3" s="513"/>
      <c r="Q3" s="507" t="s">
        <v>41</v>
      </c>
      <c r="R3" s="511" t="s">
        <v>42</v>
      </c>
      <c r="S3" s="512"/>
      <c r="T3" s="512"/>
      <c r="U3" s="512"/>
      <c r="V3" s="512"/>
      <c r="W3" s="512"/>
      <c r="X3" s="513"/>
      <c r="Y3" s="507" t="s">
        <v>41</v>
      </c>
      <c r="Z3" s="511" t="s">
        <v>42</v>
      </c>
      <c r="AA3" s="512"/>
      <c r="AB3" s="512"/>
      <c r="AC3" s="512"/>
      <c r="AD3" s="512"/>
      <c r="AE3" s="512"/>
      <c r="AF3" s="513"/>
      <c r="AG3" s="507" t="s">
        <v>41</v>
      </c>
      <c r="AH3" s="511" t="s">
        <v>42</v>
      </c>
      <c r="AI3" s="512"/>
      <c r="AJ3" s="512"/>
      <c r="AK3" s="512"/>
      <c r="AL3" s="512"/>
      <c r="AM3" s="512"/>
      <c r="AN3" s="513"/>
      <c r="AO3" s="507" t="s">
        <v>41</v>
      </c>
      <c r="AP3" s="511" t="s">
        <v>42</v>
      </c>
      <c r="AQ3" s="512"/>
      <c r="AR3" s="512"/>
      <c r="AS3" s="512"/>
      <c r="AT3" s="512"/>
      <c r="AU3" s="512"/>
      <c r="AV3" s="513"/>
    </row>
    <row r="4" spans="1:48" ht="21.75" customHeight="1">
      <c r="A4" s="457"/>
      <c r="B4" s="514"/>
      <c r="C4" s="515"/>
      <c r="D4" s="515"/>
      <c r="E4" s="515"/>
      <c r="F4" s="515"/>
      <c r="G4" s="515"/>
      <c r="H4" s="516"/>
      <c r="I4" s="457"/>
      <c r="J4" s="517"/>
      <c r="K4" s="518"/>
      <c r="L4" s="518"/>
      <c r="M4" s="518"/>
      <c r="N4" s="518"/>
      <c r="O4" s="518"/>
      <c r="P4" s="519"/>
      <c r="Q4" s="457"/>
      <c r="R4" s="517"/>
      <c r="S4" s="518"/>
      <c r="T4" s="518"/>
      <c r="U4" s="518"/>
      <c r="V4" s="518"/>
      <c r="W4" s="518"/>
      <c r="X4" s="519"/>
      <c r="Y4" s="457"/>
      <c r="Z4" s="517"/>
      <c r="AA4" s="518"/>
      <c r="AB4" s="518"/>
      <c r="AC4" s="518"/>
      <c r="AD4" s="518"/>
      <c r="AE4" s="518"/>
      <c r="AF4" s="519"/>
      <c r="AG4" s="457"/>
      <c r="AH4" s="517"/>
      <c r="AI4" s="518"/>
      <c r="AJ4" s="518"/>
      <c r="AK4" s="518"/>
      <c r="AL4" s="518"/>
      <c r="AM4" s="518"/>
      <c r="AN4" s="519"/>
      <c r="AO4" s="457"/>
      <c r="AP4" s="517"/>
      <c r="AQ4" s="518"/>
      <c r="AR4" s="518"/>
      <c r="AS4" s="518"/>
      <c r="AT4" s="518"/>
      <c r="AU4" s="518"/>
      <c r="AV4" s="519"/>
    </row>
    <row r="5" spans="1:48" ht="21.75" customHeight="1">
      <c r="A5" s="457"/>
      <c r="B5" s="514"/>
      <c r="C5" s="515"/>
      <c r="D5" s="515"/>
      <c r="E5" s="515"/>
      <c r="F5" s="515"/>
      <c r="G5" s="515"/>
      <c r="H5" s="516"/>
      <c r="I5" s="457"/>
      <c r="J5" s="517"/>
      <c r="K5" s="518"/>
      <c r="L5" s="518"/>
      <c r="M5" s="518"/>
      <c r="N5" s="518"/>
      <c r="O5" s="518"/>
      <c r="P5" s="519"/>
      <c r="Q5" s="457"/>
      <c r="R5" s="517"/>
      <c r="S5" s="518"/>
      <c r="T5" s="518"/>
      <c r="U5" s="518"/>
      <c r="V5" s="518"/>
      <c r="W5" s="518"/>
      <c r="X5" s="519"/>
      <c r="Y5" s="457"/>
      <c r="Z5" s="517"/>
      <c r="AA5" s="518"/>
      <c r="AB5" s="518"/>
      <c r="AC5" s="518"/>
      <c r="AD5" s="518"/>
      <c r="AE5" s="518"/>
      <c r="AF5" s="519"/>
      <c r="AG5" s="457"/>
      <c r="AH5" s="517"/>
      <c r="AI5" s="518"/>
      <c r="AJ5" s="518"/>
      <c r="AK5" s="518"/>
      <c r="AL5" s="518"/>
      <c r="AM5" s="518"/>
      <c r="AN5" s="519"/>
      <c r="AO5" s="457"/>
      <c r="AP5" s="517"/>
      <c r="AQ5" s="518"/>
      <c r="AR5" s="518"/>
      <c r="AS5" s="518"/>
      <c r="AT5" s="518"/>
      <c r="AU5" s="518"/>
      <c r="AV5" s="519"/>
    </row>
    <row r="6" spans="1:48" ht="21.75" customHeight="1">
      <c r="A6" s="457"/>
      <c r="B6" s="514"/>
      <c r="C6" s="515"/>
      <c r="D6" s="515"/>
      <c r="E6" s="515"/>
      <c r="F6" s="515"/>
      <c r="G6" s="515"/>
      <c r="H6" s="516"/>
      <c r="I6" s="457"/>
      <c r="J6" s="517"/>
      <c r="K6" s="518"/>
      <c r="L6" s="518"/>
      <c r="M6" s="518"/>
      <c r="N6" s="518"/>
      <c r="O6" s="518"/>
      <c r="P6" s="519"/>
      <c r="Q6" s="457"/>
      <c r="R6" s="517"/>
      <c r="S6" s="518"/>
      <c r="T6" s="518"/>
      <c r="U6" s="518"/>
      <c r="V6" s="518"/>
      <c r="W6" s="518"/>
      <c r="X6" s="519"/>
      <c r="Y6" s="457"/>
      <c r="Z6" s="517"/>
      <c r="AA6" s="518"/>
      <c r="AB6" s="518"/>
      <c r="AC6" s="518"/>
      <c r="AD6" s="518"/>
      <c r="AE6" s="518"/>
      <c r="AF6" s="519"/>
      <c r="AG6" s="457"/>
      <c r="AH6" s="517"/>
      <c r="AI6" s="518"/>
      <c r="AJ6" s="518"/>
      <c r="AK6" s="518"/>
      <c r="AL6" s="518"/>
      <c r="AM6" s="518"/>
      <c r="AN6" s="519"/>
      <c r="AO6" s="457"/>
      <c r="AP6" s="517"/>
      <c r="AQ6" s="518"/>
      <c r="AR6" s="518"/>
      <c r="AS6" s="518"/>
      <c r="AT6" s="518"/>
      <c r="AU6" s="518"/>
      <c r="AV6" s="519"/>
    </row>
    <row r="7" spans="1:48" ht="21.75" customHeight="1">
      <c r="A7" s="474"/>
      <c r="B7" s="501"/>
      <c r="C7" s="502"/>
      <c r="D7" s="502"/>
      <c r="E7" s="502"/>
      <c r="F7" s="502"/>
      <c r="G7" s="502"/>
      <c r="H7" s="503"/>
      <c r="I7" s="474"/>
      <c r="J7" s="504"/>
      <c r="K7" s="505"/>
      <c r="L7" s="505"/>
      <c r="M7" s="505"/>
      <c r="N7" s="505"/>
      <c r="O7" s="505"/>
      <c r="P7" s="506"/>
      <c r="Q7" s="474"/>
      <c r="R7" s="504"/>
      <c r="S7" s="505"/>
      <c r="T7" s="505"/>
      <c r="U7" s="505"/>
      <c r="V7" s="505"/>
      <c r="W7" s="505"/>
      <c r="X7" s="506"/>
      <c r="Y7" s="474"/>
      <c r="Z7" s="504"/>
      <c r="AA7" s="505"/>
      <c r="AB7" s="505"/>
      <c r="AC7" s="505"/>
      <c r="AD7" s="505"/>
      <c r="AE7" s="505"/>
      <c r="AF7" s="506"/>
      <c r="AG7" s="474"/>
      <c r="AH7" s="504"/>
      <c r="AI7" s="505"/>
      <c r="AJ7" s="505"/>
      <c r="AK7" s="505"/>
      <c r="AL7" s="505"/>
      <c r="AM7" s="505"/>
      <c r="AN7" s="506"/>
      <c r="AO7" s="474"/>
      <c r="AP7" s="504"/>
      <c r="AQ7" s="505"/>
      <c r="AR7" s="505"/>
      <c r="AS7" s="505"/>
      <c r="AT7" s="505"/>
      <c r="AU7" s="505"/>
      <c r="AV7" s="506"/>
    </row>
    <row r="8" spans="1:48" ht="26.25" customHeight="1">
      <c r="A8" s="493" t="s">
        <v>43</v>
      </c>
      <c r="B8" s="500" t="s">
        <v>44</v>
      </c>
      <c r="C8" s="461"/>
      <c r="D8" s="461"/>
      <c r="E8" s="461"/>
      <c r="F8" s="461"/>
      <c r="G8" s="461"/>
      <c r="H8" s="462"/>
      <c r="I8" s="493" t="s">
        <v>43</v>
      </c>
      <c r="J8" s="500" t="s">
        <v>44</v>
      </c>
      <c r="K8" s="461"/>
      <c r="L8" s="461"/>
      <c r="M8" s="461"/>
      <c r="N8" s="461"/>
      <c r="O8" s="461"/>
      <c r="P8" s="462"/>
      <c r="Q8" s="493" t="s">
        <v>43</v>
      </c>
      <c r="R8" s="500" t="s">
        <v>44</v>
      </c>
      <c r="S8" s="461"/>
      <c r="T8" s="461"/>
      <c r="U8" s="461"/>
      <c r="V8" s="461"/>
      <c r="W8" s="461"/>
      <c r="X8" s="462"/>
      <c r="Y8" s="493" t="s">
        <v>43</v>
      </c>
      <c r="Z8" s="500" t="s">
        <v>44</v>
      </c>
      <c r="AA8" s="461"/>
      <c r="AB8" s="461"/>
      <c r="AC8" s="461"/>
      <c r="AD8" s="461"/>
      <c r="AE8" s="461"/>
      <c r="AF8" s="462"/>
      <c r="AG8" s="493" t="s">
        <v>43</v>
      </c>
      <c r="AH8" s="500" t="s">
        <v>44</v>
      </c>
      <c r="AI8" s="461"/>
      <c r="AJ8" s="461"/>
      <c r="AK8" s="461"/>
      <c r="AL8" s="461"/>
      <c r="AM8" s="461"/>
      <c r="AN8" s="462"/>
      <c r="AO8" s="493" t="s">
        <v>43</v>
      </c>
      <c r="AP8" s="500" t="s">
        <v>44</v>
      </c>
      <c r="AQ8" s="461"/>
      <c r="AR8" s="461"/>
      <c r="AS8" s="461"/>
      <c r="AT8" s="461"/>
      <c r="AU8" s="461"/>
      <c r="AV8" s="462"/>
    </row>
    <row r="9" spans="1:48" ht="66.75" customHeight="1">
      <c r="A9" s="494"/>
      <c r="B9" s="501"/>
      <c r="C9" s="502"/>
      <c r="D9" s="502"/>
      <c r="E9" s="502"/>
      <c r="F9" s="502"/>
      <c r="G9" s="502"/>
      <c r="H9" s="503"/>
      <c r="I9" s="494"/>
      <c r="J9" s="504"/>
      <c r="K9" s="505"/>
      <c r="L9" s="505"/>
      <c r="M9" s="505"/>
      <c r="N9" s="505"/>
      <c r="O9" s="505"/>
      <c r="P9" s="506"/>
      <c r="Q9" s="494"/>
      <c r="R9" s="504"/>
      <c r="S9" s="505"/>
      <c r="T9" s="505"/>
      <c r="U9" s="505"/>
      <c r="V9" s="505"/>
      <c r="W9" s="505"/>
      <c r="X9" s="506"/>
      <c r="Y9" s="494"/>
      <c r="Z9" s="504"/>
      <c r="AA9" s="505"/>
      <c r="AB9" s="505"/>
      <c r="AC9" s="505"/>
      <c r="AD9" s="505"/>
      <c r="AE9" s="505"/>
      <c r="AF9" s="506"/>
      <c r="AG9" s="494"/>
      <c r="AH9" s="504"/>
      <c r="AI9" s="505"/>
      <c r="AJ9" s="505"/>
      <c r="AK9" s="505"/>
      <c r="AL9" s="505"/>
      <c r="AM9" s="505"/>
      <c r="AN9" s="506"/>
      <c r="AO9" s="494"/>
      <c r="AP9" s="504"/>
      <c r="AQ9" s="505"/>
      <c r="AR9" s="505"/>
      <c r="AS9" s="505"/>
      <c r="AT9" s="505"/>
      <c r="AU9" s="505"/>
      <c r="AV9" s="506"/>
    </row>
    <row r="10" spans="1:48" s="124" customFormat="1" ht="21" customHeight="1">
      <c r="A10" s="493" t="s">
        <v>280</v>
      </c>
      <c r="B10" s="495" t="s">
        <v>274</v>
      </c>
      <c r="C10" s="496"/>
      <c r="D10" s="496"/>
      <c r="E10" s="496"/>
      <c r="F10" s="496"/>
      <c r="G10" s="496"/>
      <c r="H10" s="497"/>
      <c r="I10" s="128"/>
      <c r="J10" s="129"/>
      <c r="K10" s="130"/>
      <c r="L10" s="130"/>
      <c r="M10" s="130"/>
      <c r="N10" s="130"/>
      <c r="O10" s="130"/>
      <c r="P10" s="131"/>
      <c r="Q10" s="128"/>
      <c r="R10" s="129"/>
      <c r="S10" s="130"/>
      <c r="T10" s="130"/>
      <c r="U10" s="130"/>
      <c r="V10" s="130"/>
      <c r="W10" s="130"/>
      <c r="X10" s="131"/>
      <c r="Y10" s="128"/>
      <c r="Z10" s="129"/>
      <c r="AA10" s="130"/>
      <c r="AB10" s="130"/>
      <c r="AC10" s="130"/>
      <c r="AD10" s="130"/>
      <c r="AE10" s="130"/>
      <c r="AF10" s="131"/>
      <c r="AG10" s="128"/>
      <c r="AH10" s="129"/>
      <c r="AI10" s="130"/>
      <c r="AJ10" s="130"/>
      <c r="AK10" s="130"/>
      <c r="AL10" s="130"/>
      <c r="AM10" s="130"/>
      <c r="AN10" s="131"/>
      <c r="AO10" s="128"/>
      <c r="AP10" s="129"/>
      <c r="AQ10" s="130"/>
      <c r="AR10" s="130"/>
      <c r="AS10" s="130"/>
      <c r="AT10" s="130"/>
      <c r="AU10" s="130"/>
      <c r="AV10" s="131"/>
    </row>
    <row r="11" spans="1:48" s="124" customFormat="1" ht="17.25">
      <c r="A11" s="499"/>
      <c r="B11" s="196" t="s">
        <v>153</v>
      </c>
      <c r="C11" s="397" t="s">
        <v>275</v>
      </c>
      <c r="D11" s="397"/>
      <c r="E11" s="397"/>
      <c r="F11" s="397"/>
      <c r="G11" s="397"/>
      <c r="H11" s="498"/>
      <c r="I11" s="128"/>
      <c r="J11" s="129"/>
      <c r="K11" s="130"/>
      <c r="L11" s="130"/>
      <c r="M11" s="130"/>
      <c r="N11" s="130"/>
      <c r="O11" s="130"/>
      <c r="P11" s="131"/>
      <c r="Q11" s="128"/>
      <c r="R11" s="129"/>
      <c r="S11" s="130"/>
      <c r="T11" s="130"/>
      <c r="U11" s="130"/>
      <c r="V11" s="130"/>
      <c r="W11" s="130"/>
      <c r="X11" s="131"/>
      <c r="Y11" s="128"/>
      <c r="Z11" s="129"/>
      <c r="AA11" s="130"/>
      <c r="AB11" s="130"/>
      <c r="AC11" s="130"/>
      <c r="AD11" s="130"/>
      <c r="AE11" s="130"/>
      <c r="AF11" s="131"/>
      <c r="AG11" s="128"/>
      <c r="AH11" s="129"/>
      <c r="AI11" s="130"/>
      <c r="AJ11" s="130"/>
      <c r="AK11" s="130"/>
      <c r="AL11" s="130"/>
      <c r="AM11" s="130"/>
      <c r="AN11" s="131"/>
      <c r="AO11" s="128"/>
      <c r="AP11" s="129"/>
      <c r="AQ11" s="130"/>
      <c r="AR11" s="130"/>
      <c r="AS11" s="130"/>
      <c r="AT11" s="130"/>
      <c r="AU11" s="130"/>
      <c r="AV11" s="131"/>
    </row>
    <row r="12" spans="1:48" s="124" customFormat="1" ht="28.5" customHeight="1">
      <c r="A12" s="499"/>
      <c r="B12" s="196" t="s">
        <v>153</v>
      </c>
      <c r="C12" s="397" t="s">
        <v>276</v>
      </c>
      <c r="D12" s="397"/>
      <c r="E12" s="397"/>
      <c r="F12" s="397"/>
      <c r="G12" s="397"/>
      <c r="H12" s="498"/>
      <c r="I12" s="128"/>
      <c r="J12" s="129"/>
      <c r="K12" s="130"/>
      <c r="L12" s="130"/>
      <c r="M12" s="130"/>
      <c r="N12" s="130"/>
      <c r="O12" s="130"/>
      <c r="P12" s="131"/>
      <c r="Q12" s="128"/>
      <c r="R12" s="129"/>
      <c r="S12" s="130"/>
      <c r="T12" s="130"/>
      <c r="U12" s="130"/>
      <c r="V12" s="130"/>
      <c r="W12" s="130"/>
      <c r="X12" s="131"/>
      <c r="Y12" s="128"/>
      <c r="Z12" s="129"/>
      <c r="AA12" s="130"/>
      <c r="AB12" s="130"/>
      <c r="AC12" s="130"/>
      <c r="AD12" s="130"/>
      <c r="AE12" s="130"/>
      <c r="AF12" s="131"/>
      <c r="AG12" s="128"/>
      <c r="AH12" s="129"/>
      <c r="AI12" s="130"/>
      <c r="AJ12" s="130"/>
      <c r="AK12" s="130"/>
      <c r="AL12" s="130"/>
      <c r="AM12" s="130"/>
      <c r="AN12" s="131"/>
      <c r="AO12" s="128"/>
      <c r="AP12" s="129"/>
      <c r="AQ12" s="130"/>
      <c r="AR12" s="130"/>
      <c r="AS12" s="130"/>
      <c r="AT12" s="130"/>
      <c r="AU12" s="130"/>
      <c r="AV12" s="131"/>
    </row>
    <row r="13" spans="1:48" s="124" customFormat="1" ht="17.25" customHeight="1">
      <c r="A13" s="499"/>
      <c r="B13" s="196" t="s">
        <v>153</v>
      </c>
      <c r="C13" s="397" t="s">
        <v>278</v>
      </c>
      <c r="D13" s="397"/>
      <c r="E13" s="397"/>
      <c r="F13" s="243"/>
      <c r="G13" s="188" t="s">
        <v>277</v>
      </c>
      <c r="H13" s="189"/>
      <c r="I13" s="128"/>
      <c r="J13" s="129"/>
      <c r="K13" s="130"/>
      <c r="L13" s="130"/>
      <c r="M13" s="130"/>
      <c r="N13" s="130"/>
      <c r="O13" s="130"/>
      <c r="P13" s="131"/>
      <c r="Q13" s="128"/>
      <c r="R13" s="129"/>
      <c r="S13" s="130"/>
      <c r="T13" s="130"/>
      <c r="U13" s="130"/>
      <c r="V13" s="130"/>
      <c r="W13" s="130"/>
      <c r="X13" s="131"/>
      <c r="Y13" s="128"/>
      <c r="Z13" s="129"/>
      <c r="AA13" s="130"/>
      <c r="AB13" s="130"/>
      <c r="AC13" s="130"/>
      <c r="AD13" s="130"/>
      <c r="AE13" s="130"/>
      <c r="AF13" s="131"/>
      <c r="AG13" s="128"/>
      <c r="AH13" s="129"/>
      <c r="AI13" s="130"/>
      <c r="AJ13" s="130"/>
      <c r="AK13" s="130"/>
      <c r="AL13" s="130"/>
      <c r="AM13" s="130"/>
      <c r="AN13" s="131"/>
      <c r="AO13" s="128"/>
      <c r="AP13" s="129"/>
      <c r="AQ13" s="130"/>
      <c r="AR13" s="130"/>
      <c r="AS13" s="130"/>
      <c r="AT13" s="130"/>
      <c r="AU13" s="130"/>
      <c r="AV13" s="131"/>
    </row>
    <row r="14" spans="1:48" s="124" customFormat="1" ht="17.25">
      <c r="A14" s="494"/>
      <c r="B14" s="196" t="s">
        <v>153</v>
      </c>
      <c r="C14" s="397" t="s">
        <v>279</v>
      </c>
      <c r="D14" s="397"/>
      <c r="E14" s="397"/>
      <c r="F14" s="397"/>
      <c r="G14" s="397"/>
      <c r="H14" s="498"/>
      <c r="I14" s="128"/>
      <c r="J14" s="129"/>
      <c r="K14" s="130"/>
      <c r="L14" s="130"/>
      <c r="M14" s="130"/>
      <c r="N14" s="130"/>
      <c r="O14" s="130"/>
      <c r="P14" s="131"/>
      <c r="Q14" s="128"/>
      <c r="R14" s="129"/>
      <c r="S14" s="130"/>
      <c r="T14" s="130"/>
      <c r="U14" s="130"/>
      <c r="V14" s="130"/>
      <c r="W14" s="130"/>
      <c r="X14" s="131"/>
      <c r="Y14" s="128"/>
      <c r="Z14" s="129"/>
      <c r="AA14" s="130"/>
      <c r="AB14" s="130"/>
      <c r="AC14" s="130"/>
      <c r="AD14" s="130"/>
      <c r="AE14" s="130"/>
      <c r="AF14" s="131"/>
      <c r="AG14" s="128"/>
      <c r="AH14" s="129"/>
      <c r="AI14" s="130"/>
      <c r="AJ14" s="130"/>
      <c r="AK14" s="130"/>
      <c r="AL14" s="130"/>
      <c r="AM14" s="130"/>
      <c r="AN14" s="131"/>
      <c r="AO14" s="128"/>
      <c r="AP14" s="129"/>
      <c r="AQ14" s="130"/>
      <c r="AR14" s="130"/>
      <c r="AS14" s="130"/>
      <c r="AT14" s="130"/>
      <c r="AU14" s="130"/>
      <c r="AV14" s="131"/>
    </row>
    <row r="15" spans="1:48" ht="24" customHeight="1">
      <c r="A15" s="457" t="s">
        <v>96</v>
      </c>
      <c r="B15" s="483" t="s">
        <v>181</v>
      </c>
      <c r="C15" s="484"/>
      <c r="D15" s="461" t="s">
        <v>103</v>
      </c>
      <c r="E15" s="461"/>
      <c r="F15" s="461"/>
      <c r="G15" s="461"/>
      <c r="H15" s="462"/>
      <c r="I15" s="457" t="s">
        <v>96</v>
      </c>
      <c r="J15" s="475" t="s">
        <v>181</v>
      </c>
      <c r="K15" s="476"/>
      <c r="L15" s="461" t="s">
        <v>103</v>
      </c>
      <c r="M15" s="461"/>
      <c r="N15" s="461"/>
      <c r="O15" s="461"/>
      <c r="P15" s="462"/>
      <c r="Q15" s="457" t="s">
        <v>96</v>
      </c>
      <c r="R15" s="475" t="s">
        <v>181</v>
      </c>
      <c r="S15" s="476"/>
      <c r="T15" s="461" t="s">
        <v>103</v>
      </c>
      <c r="U15" s="461"/>
      <c r="V15" s="461"/>
      <c r="W15" s="461"/>
      <c r="X15" s="462"/>
      <c r="Y15" s="457" t="s">
        <v>96</v>
      </c>
      <c r="Z15" s="475" t="s">
        <v>181</v>
      </c>
      <c r="AA15" s="476"/>
      <c r="AB15" s="461" t="s">
        <v>103</v>
      </c>
      <c r="AC15" s="461"/>
      <c r="AD15" s="461"/>
      <c r="AE15" s="461"/>
      <c r="AF15" s="462"/>
      <c r="AG15" s="457" t="s">
        <v>96</v>
      </c>
      <c r="AH15" s="475" t="s">
        <v>181</v>
      </c>
      <c r="AI15" s="476"/>
      <c r="AJ15" s="461" t="s">
        <v>103</v>
      </c>
      <c r="AK15" s="461"/>
      <c r="AL15" s="461"/>
      <c r="AM15" s="461"/>
      <c r="AN15" s="462"/>
      <c r="AO15" s="457" t="s">
        <v>96</v>
      </c>
      <c r="AP15" s="475" t="s">
        <v>181</v>
      </c>
      <c r="AQ15" s="476"/>
      <c r="AR15" s="461" t="s">
        <v>103</v>
      </c>
      <c r="AS15" s="461"/>
      <c r="AT15" s="461"/>
      <c r="AU15" s="461"/>
      <c r="AV15" s="462"/>
    </row>
    <row r="16" spans="1:48" ht="22.5" customHeight="1">
      <c r="A16" s="457"/>
      <c r="B16" s="485"/>
      <c r="C16" s="486"/>
      <c r="D16" s="489"/>
      <c r="E16" s="489"/>
      <c r="F16" s="489"/>
      <c r="G16" s="489"/>
      <c r="H16" s="490"/>
      <c r="I16" s="457"/>
      <c r="J16" s="477"/>
      <c r="K16" s="478"/>
      <c r="L16" s="467"/>
      <c r="M16" s="467"/>
      <c r="N16" s="467"/>
      <c r="O16" s="467"/>
      <c r="P16" s="468"/>
      <c r="Q16" s="457"/>
      <c r="R16" s="477"/>
      <c r="S16" s="478"/>
      <c r="T16" s="467"/>
      <c r="U16" s="467"/>
      <c r="V16" s="467"/>
      <c r="W16" s="467"/>
      <c r="X16" s="468"/>
      <c r="Y16" s="457"/>
      <c r="Z16" s="477"/>
      <c r="AA16" s="478"/>
      <c r="AB16" s="467"/>
      <c r="AC16" s="467"/>
      <c r="AD16" s="467"/>
      <c r="AE16" s="467"/>
      <c r="AF16" s="468"/>
      <c r="AG16" s="457"/>
      <c r="AH16" s="477"/>
      <c r="AI16" s="478"/>
      <c r="AJ16" s="467"/>
      <c r="AK16" s="467"/>
      <c r="AL16" s="467"/>
      <c r="AM16" s="467"/>
      <c r="AN16" s="468"/>
      <c r="AO16" s="457"/>
      <c r="AP16" s="477"/>
      <c r="AQ16" s="478"/>
      <c r="AR16" s="467"/>
      <c r="AS16" s="467"/>
      <c r="AT16" s="467"/>
      <c r="AU16" s="467"/>
      <c r="AV16" s="468"/>
    </row>
    <row r="17" spans="1:48" ht="22.5" customHeight="1">
      <c r="A17" s="457"/>
      <c r="B17" s="485"/>
      <c r="C17" s="486"/>
      <c r="D17" s="489"/>
      <c r="E17" s="489"/>
      <c r="F17" s="489"/>
      <c r="G17" s="489"/>
      <c r="H17" s="490"/>
      <c r="I17" s="457"/>
      <c r="J17" s="477"/>
      <c r="K17" s="478"/>
      <c r="L17" s="467"/>
      <c r="M17" s="467"/>
      <c r="N17" s="467"/>
      <c r="O17" s="467"/>
      <c r="P17" s="468"/>
      <c r="Q17" s="457"/>
      <c r="R17" s="477"/>
      <c r="S17" s="478"/>
      <c r="T17" s="467"/>
      <c r="U17" s="467"/>
      <c r="V17" s="467"/>
      <c r="W17" s="467"/>
      <c r="X17" s="468"/>
      <c r="Y17" s="457"/>
      <c r="Z17" s="477"/>
      <c r="AA17" s="478"/>
      <c r="AB17" s="467"/>
      <c r="AC17" s="467"/>
      <c r="AD17" s="467"/>
      <c r="AE17" s="467"/>
      <c r="AF17" s="468"/>
      <c r="AG17" s="457"/>
      <c r="AH17" s="477"/>
      <c r="AI17" s="478"/>
      <c r="AJ17" s="467"/>
      <c r="AK17" s="467"/>
      <c r="AL17" s="467"/>
      <c r="AM17" s="467"/>
      <c r="AN17" s="468"/>
      <c r="AO17" s="457"/>
      <c r="AP17" s="477"/>
      <c r="AQ17" s="478"/>
      <c r="AR17" s="467"/>
      <c r="AS17" s="467"/>
      <c r="AT17" s="467"/>
      <c r="AU17" s="467"/>
      <c r="AV17" s="468"/>
    </row>
    <row r="18" spans="1:48" ht="22.5" customHeight="1">
      <c r="A18" s="474"/>
      <c r="B18" s="487"/>
      <c r="C18" s="488"/>
      <c r="D18" s="491"/>
      <c r="E18" s="491"/>
      <c r="F18" s="491"/>
      <c r="G18" s="491"/>
      <c r="H18" s="492"/>
      <c r="I18" s="474"/>
      <c r="J18" s="479"/>
      <c r="K18" s="480"/>
      <c r="L18" s="481"/>
      <c r="M18" s="481"/>
      <c r="N18" s="481"/>
      <c r="O18" s="481"/>
      <c r="P18" s="482"/>
      <c r="Q18" s="474"/>
      <c r="R18" s="479"/>
      <c r="S18" s="480"/>
      <c r="T18" s="481"/>
      <c r="U18" s="481"/>
      <c r="V18" s="481"/>
      <c r="W18" s="481"/>
      <c r="X18" s="482"/>
      <c r="Y18" s="474"/>
      <c r="Z18" s="479"/>
      <c r="AA18" s="480"/>
      <c r="AB18" s="481"/>
      <c r="AC18" s="481"/>
      <c r="AD18" s="481"/>
      <c r="AE18" s="481"/>
      <c r="AF18" s="482"/>
      <c r="AG18" s="474"/>
      <c r="AH18" s="479"/>
      <c r="AI18" s="480"/>
      <c r="AJ18" s="481"/>
      <c r="AK18" s="481"/>
      <c r="AL18" s="481"/>
      <c r="AM18" s="481"/>
      <c r="AN18" s="482"/>
      <c r="AO18" s="474"/>
      <c r="AP18" s="479"/>
      <c r="AQ18" s="480"/>
      <c r="AR18" s="481"/>
      <c r="AS18" s="481"/>
      <c r="AT18" s="481"/>
      <c r="AU18" s="481"/>
      <c r="AV18" s="482"/>
    </row>
    <row r="19" spans="1:48" ht="24" customHeight="1">
      <c r="A19" s="456" t="s">
        <v>45</v>
      </c>
      <c r="B19" s="469" t="s">
        <v>189</v>
      </c>
      <c r="C19" s="470"/>
      <c r="D19" s="461" t="s">
        <v>172</v>
      </c>
      <c r="E19" s="461"/>
      <c r="F19" s="461"/>
      <c r="G19" s="461"/>
      <c r="H19" s="462"/>
      <c r="I19" s="456" t="s">
        <v>45</v>
      </c>
      <c r="J19" s="459" t="s">
        <v>189</v>
      </c>
      <c r="K19" s="460"/>
      <c r="L19" s="461" t="s">
        <v>172</v>
      </c>
      <c r="M19" s="461"/>
      <c r="N19" s="461"/>
      <c r="O19" s="461"/>
      <c r="P19" s="462"/>
      <c r="Q19" s="456" t="s">
        <v>45</v>
      </c>
      <c r="R19" s="459" t="s">
        <v>189</v>
      </c>
      <c r="S19" s="460"/>
      <c r="T19" s="461" t="s">
        <v>172</v>
      </c>
      <c r="U19" s="461"/>
      <c r="V19" s="461"/>
      <c r="W19" s="461"/>
      <c r="X19" s="462"/>
      <c r="Y19" s="456" t="s">
        <v>45</v>
      </c>
      <c r="Z19" s="459" t="s">
        <v>189</v>
      </c>
      <c r="AA19" s="460"/>
      <c r="AB19" s="461" t="s">
        <v>172</v>
      </c>
      <c r="AC19" s="461"/>
      <c r="AD19" s="461"/>
      <c r="AE19" s="461"/>
      <c r="AF19" s="462"/>
      <c r="AG19" s="456" t="s">
        <v>45</v>
      </c>
      <c r="AH19" s="459" t="s">
        <v>189</v>
      </c>
      <c r="AI19" s="460"/>
      <c r="AJ19" s="461" t="s">
        <v>172</v>
      </c>
      <c r="AK19" s="461"/>
      <c r="AL19" s="461"/>
      <c r="AM19" s="461"/>
      <c r="AN19" s="462"/>
      <c r="AO19" s="456" t="s">
        <v>45</v>
      </c>
      <c r="AP19" s="459" t="s">
        <v>189</v>
      </c>
      <c r="AQ19" s="460"/>
      <c r="AR19" s="461" t="s">
        <v>172</v>
      </c>
      <c r="AS19" s="461"/>
      <c r="AT19" s="461"/>
      <c r="AU19" s="461"/>
      <c r="AV19" s="462"/>
    </row>
    <row r="20" spans="1:48" ht="91.5" customHeight="1">
      <c r="A20" s="457"/>
      <c r="B20" s="471" t="s">
        <v>46</v>
      </c>
      <c r="C20" s="472"/>
      <c r="D20" s="472"/>
      <c r="E20" s="472"/>
      <c r="F20" s="472"/>
      <c r="G20" s="472"/>
      <c r="H20" s="473"/>
      <c r="I20" s="457"/>
      <c r="J20" s="463" t="s">
        <v>46</v>
      </c>
      <c r="K20" s="464"/>
      <c r="L20" s="464"/>
      <c r="M20" s="464"/>
      <c r="N20" s="464"/>
      <c r="O20" s="464"/>
      <c r="P20" s="465"/>
      <c r="Q20" s="457"/>
      <c r="R20" s="463" t="s">
        <v>46</v>
      </c>
      <c r="S20" s="464"/>
      <c r="T20" s="464"/>
      <c r="U20" s="464"/>
      <c r="V20" s="464"/>
      <c r="W20" s="464"/>
      <c r="X20" s="465"/>
      <c r="Y20" s="457"/>
      <c r="Z20" s="463" t="s">
        <v>46</v>
      </c>
      <c r="AA20" s="464"/>
      <c r="AB20" s="464"/>
      <c r="AC20" s="464"/>
      <c r="AD20" s="464"/>
      <c r="AE20" s="464"/>
      <c r="AF20" s="465"/>
      <c r="AG20" s="457"/>
      <c r="AH20" s="463" t="s">
        <v>46</v>
      </c>
      <c r="AI20" s="464"/>
      <c r="AJ20" s="464"/>
      <c r="AK20" s="464"/>
      <c r="AL20" s="464"/>
      <c r="AM20" s="464"/>
      <c r="AN20" s="465"/>
      <c r="AO20" s="457"/>
      <c r="AP20" s="463" t="s">
        <v>46</v>
      </c>
      <c r="AQ20" s="464"/>
      <c r="AR20" s="464"/>
      <c r="AS20" s="464"/>
      <c r="AT20" s="464"/>
      <c r="AU20" s="464"/>
      <c r="AV20" s="465"/>
    </row>
    <row r="21" spans="1:48" ht="17.25">
      <c r="A21" s="457"/>
      <c r="B21" s="466" t="s">
        <v>173</v>
      </c>
      <c r="C21" s="467"/>
      <c r="D21" s="467"/>
      <c r="E21" s="467"/>
      <c r="F21" s="467"/>
      <c r="G21" s="467"/>
      <c r="H21" s="468"/>
      <c r="I21" s="457"/>
      <c r="J21" s="466" t="s">
        <v>173</v>
      </c>
      <c r="K21" s="467"/>
      <c r="L21" s="467"/>
      <c r="M21" s="467"/>
      <c r="N21" s="467"/>
      <c r="O21" s="467"/>
      <c r="P21" s="468"/>
      <c r="Q21" s="457"/>
      <c r="R21" s="466" t="s">
        <v>173</v>
      </c>
      <c r="S21" s="467"/>
      <c r="T21" s="467"/>
      <c r="U21" s="467"/>
      <c r="V21" s="467"/>
      <c r="W21" s="467"/>
      <c r="X21" s="468"/>
      <c r="Y21" s="457"/>
      <c r="Z21" s="466" t="s">
        <v>173</v>
      </c>
      <c r="AA21" s="467"/>
      <c r="AB21" s="467"/>
      <c r="AC21" s="467"/>
      <c r="AD21" s="467"/>
      <c r="AE21" s="467"/>
      <c r="AF21" s="468"/>
      <c r="AG21" s="457"/>
      <c r="AH21" s="466" t="s">
        <v>173</v>
      </c>
      <c r="AI21" s="467"/>
      <c r="AJ21" s="467"/>
      <c r="AK21" s="467"/>
      <c r="AL21" s="467"/>
      <c r="AM21" s="467"/>
      <c r="AN21" s="468"/>
      <c r="AO21" s="457"/>
      <c r="AP21" s="466" t="s">
        <v>173</v>
      </c>
      <c r="AQ21" s="467"/>
      <c r="AR21" s="467"/>
      <c r="AS21" s="467"/>
      <c r="AT21" s="467"/>
      <c r="AU21" s="467"/>
      <c r="AV21" s="468"/>
    </row>
    <row r="22" spans="1:48" ht="27" customHeight="1">
      <c r="A22" s="457"/>
      <c r="B22" s="196" t="s">
        <v>153</v>
      </c>
      <c r="C22" s="454" t="s">
        <v>175</v>
      </c>
      <c r="D22" s="454"/>
      <c r="E22" s="454"/>
      <c r="F22" s="454"/>
      <c r="G22" s="454"/>
      <c r="H22" s="455"/>
      <c r="I22" s="457"/>
      <c r="J22" s="85" t="s">
        <v>153</v>
      </c>
      <c r="K22" s="452" t="s">
        <v>175</v>
      </c>
      <c r="L22" s="452"/>
      <c r="M22" s="452"/>
      <c r="N22" s="452"/>
      <c r="O22" s="452"/>
      <c r="P22" s="453"/>
      <c r="Q22" s="457"/>
      <c r="R22" s="85" t="s">
        <v>153</v>
      </c>
      <c r="S22" s="452" t="s">
        <v>175</v>
      </c>
      <c r="T22" s="452"/>
      <c r="U22" s="452"/>
      <c r="V22" s="452"/>
      <c r="W22" s="452"/>
      <c r="X22" s="453"/>
      <c r="Y22" s="457"/>
      <c r="Z22" s="85" t="s">
        <v>153</v>
      </c>
      <c r="AA22" s="452" t="s">
        <v>175</v>
      </c>
      <c r="AB22" s="452"/>
      <c r="AC22" s="452"/>
      <c r="AD22" s="452"/>
      <c r="AE22" s="452"/>
      <c r="AF22" s="453"/>
      <c r="AG22" s="457"/>
      <c r="AH22" s="85" t="s">
        <v>153</v>
      </c>
      <c r="AI22" s="452" t="s">
        <v>175</v>
      </c>
      <c r="AJ22" s="452"/>
      <c r="AK22" s="452"/>
      <c r="AL22" s="452"/>
      <c r="AM22" s="452"/>
      <c r="AN22" s="453"/>
      <c r="AO22" s="457"/>
      <c r="AP22" s="85" t="s">
        <v>153</v>
      </c>
      <c r="AQ22" s="452" t="s">
        <v>175</v>
      </c>
      <c r="AR22" s="452"/>
      <c r="AS22" s="452"/>
      <c r="AT22" s="452"/>
      <c r="AU22" s="452"/>
      <c r="AV22" s="453"/>
    </row>
    <row r="23" spans="1:48" ht="14.25">
      <c r="A23" s="457"/>
      <c r="B23" s="179" t="s">
        <v>153</v>
      </c>
      <c r="C23" s="454" t="s">
        <v>176</v>
      </c>
      <c r="D23" s="454"/>
      <c r="E23" s="454"/>
      <c r="F23" s="454"/>
      <c r="G23" s="454"/>
      <c r="H23" s="455"/>
      <c r="I23" s="457"/>
      <c r="J23" s="67" t="s">
        <v>174</v>
      </c>
      <c r="K23" s="452" t="s">
        <v>176</v>
      </c>
      <c r="L23" s="452"/>
      <c r="M23" s="452"/>
      <c r="N23" s="452"/>
      <c r="O23" s="452"/>
      <c r="P23" s="453"/>
      <c r="Q23" s="457"/>
      <c r="R23" s="67" t="s">
        <v>174</v>
      </c>
      <c r="S23" s="452" t="s">
        <v>176</v>
      </c>
      <c r="T23" s="452"/>
      <c r="U23" s="452"/>
      <c r="V23" s="452"/>
      <c r="W23" s="452"/>
      <c r="X23" s="453"/>
      <c r="Y23" s="457"/>
      <c r="Z23" s="67" t="s">
        <v>174</v>
      </c>
      <c r="AA23" s="452" t="s">
        <v>176</v>
      </c>
      <c r="AB23" s="452"/>
      <c r="AC23" s="452"/>
      <c r="AD23" s="452"/>
      <c r="AE23" s="452"/>
      <c r="AF23" s="453"/>
      <c r="AG23" s="457"/>
      <c r="AH23" s="67" t="s">
        <v>174</v>
      </c>
      <c r="AI23" s="452" t="s">
        <v>176</v>
      </c>
      <c r="AJ23" s="452"/>
      <c r="AK23" s="452"/>
      <c r="AL23" s="452"/>
      <c r="AM23" s="452"/>
      <c r="AN23" s="453"/>
      <c r="AO23" s="457"/>
      <c r="AP23" s="67" t="s">
        <v>174</v>
      </c>
      <c r="AQ23" s="452" t="s">
        <v>176</v>
      </c>
      <c r="AR23" s="452"/>
      <c r="AS23" s="452"/>
      <c r="AT23" s="452"/>
      <c r="AU23" s="452"/>
      <c r="AV23" s="453"/>
    </row>
    <row r="24" spans="1:48" ht="17.25">
      <c r="A24" s="457"/>
      <c r="B24" s="82"/>
      <c r="C24" s="382" t="s">
        <v>177</v>
      </c>
      <c r="D24" s="382"/>
      <c r="E24" s="447"/>
      <c r="F24" s="447"/>
      <c r="G24" s="447"/>
      <c r="H24" s="71" t="s">
        <v>178</v>
      </c>
      <c r="I24" s="457"/>
      <c r="J24" s="82"/>
      <c r="K24" s="445" t="s">
        <v>177</v>
      </c>
      <c r="L24" s="445"/>
      <c r="M24" s="446"/>
      <c r="N24" s="446"/>
      <c r="O24" s="446"/>
      <c r="P24" s="87" t="s">
        <v>178</v>
      </c>
      <c r="Q24" s="457"/>
      <c r="R24" s="82"/>
      <c r="S24" s="445" t="s">
        <v>177</v>
      </c>
      <c r="T24" s="445"/>
      <c r="U24" s="446"/>
      <c r="V24" s="446"/>
      <c r="W24" s="446"/>
      <c r="X24" s="87" t="s">
        <v>178</v>
      </c>
      <c r="Y24" s="457"/>
      <c r="Z24" s="82"/>
      <c r="AA24" s="445" t="s">
        <v>177</v>
      </c>
      <c r="AB24" s="445"/>
      <c r="AC24" s="446"/>
      <c r="AD24" s="446"/>
      <c r="AE24" s="446"/>
      <c r="AF24" s="87" t="s">
        <v>178</v>
      </c>
      <c r="AG24" s="457"/>
      <c r="AH24" s="82"/>
      <c r="AI24" s="445" t="s">
        <v>177</v>
      </c>
      <c r="AJ24" s="445"/>
      <c r="AK24" s="446"/>
      <c r="AL24" s="446"/>
      <c r="AM24" s="446"/>
      <c r="AN24" s="87" t="s">
        <v>178</v>
      </c>
      <c r="AO24" s="457"/>
      <c r="AP24" s="82"/>
      <c r="AQ24" s="445" t="s">
        <v>177</v>
      </c>
      <c r="AR24" s="445"/>
      <c r="AS24" s="446"/>
      <c r="AT24" s="446"/>
      <c r="AU24" s="446"/>
      <c r="AV24" s="87" t="s">
        <v>178</v>
      </c>
    </row>
    <row r="25" spans="1:48" ht="17.25">
      <c r="A25" s="457"/>
      <c r="B25" s="82"/>
      <c r="C25" s="382" t="s">
        <v>179</v>
      </c>
      <c r="D25" s="382"/>
      <c r="E25" s="447"/>
      <c r="F25" s="447"/>
      <c r="G25" s="447"/>
      <c r="H25" s="71" t="s">
        <v>178</v>
      </c>
      <c r="I25" s="457"/>
      <c r="J25" s="82"/>
      <c r="K25" s="445" t="s">
        <v>179</v>
      </c>
      <c r="L25" s="445"/>
      <c r="M25" s="446"/>
      <c r="N25" s="446"/>
      <c r="O25" s="446"/>
      <c r="P25" s="87" t="s">
        <v>178</v>
      </c>
      <c r="Q25" s="457"/>
      <c r="R25" s="82"/>
      <c r="S25" s="445" t="s">
        <v>179</v>
      </c>
      <c r="T25" s="445"/>
      <c r="U25" s="446"/>
      <c r="V25" s="446"/>
      <c r="W25" s="446"/>
      <c r="X25" s="87" t="s">
        <v>178</v>
      </c>
      <c r="Y25" s="457"/>
      <c r="Z25" s="82"/>
      <c r="AA25" s="445" t="s">
        <v>179</v>
      </c>
      <c r="AB25" s="445"/>
      <c r="AC25" s="446"/>
      <c r="AD25" s="446"/>
      <c r="AE25" s="446"/>
      <c r="AF25" s="87" t="s">
        <v>178</v>
      </c>
      <c r="AG25" s="457"/>
      <c r="AH25" s="82"/>
      <c r="AI25" s="445" t="s">
        <v>179</v>
      </c>
      <c r="AJ25" s="445"/>
      <c r="AK25" s="446"/>
      <c r="AL25" s="446"/>
      <c r="AM25" s="446"/>
      <c r="AN25" s="87" t="s">
        <v>178</v>
      </c>
      <c r="AO25" s="457"/>
      <c r="AP25" s="82"/>
      <c r="AQ25" s="445" t="s">
        <v>179</v>
      </c>
      <c r="AR25" s="445"/>
      <c r="AS25" s="446"/>
      <c r="AT25" s="446"/>
      <c r="AU25" s="446"/>
      <c r="AV25" s="87" t="s">
        <v>178</v>
      </c>
    </row>
    <row r="26" spans="1:48" s="124" customFormat="1" ht="17.25">
      <c r="A26" s="457"/>
      <c r="B26" s="179" t="s">
        <v>153</v>
      </c>
      <c r="C26" s="382" t="s">
        <v>282</v>
      </c>
      <c r="D26" s="382"/>
      <c r="E26" s="382"/>
      <c r="F26" s="382"/>
      <c r="G26" s="382"/>
      <c r="H26" s="442"/>
      <c r="I26" s="457"/>
      <c r="J26" s="129"/>
      <c r="K26" s="126"/>
      <c r="L26" s="126"/>
      <c r="M26" s="127"/>
      <c r="N26" s="127"/>
      <c r="O26" s="127"/>
      <c r="P26" s="87"/>
      <c r="Q26" s="457"/>
      <c r="R26" s="129"/>
      <c r="S26" s="126"/>
      <c r="T26" s="126"/>
      <c r="U26" s="127"/>
      <c r="V26" s="127"/>
      <c r="W26" s="127"/>
      <c r="X26" s="87"/>
      <c r="Y26" s="457"/>
      <c r="Z26" s="129"/>
      <c r="AA26" s="126"/>
      <c r="AB26" s="126"/>
      <c r="AC26" s="127"/>
      <c r="AD26" s="127"/>
      <c r="AE26" s="127"/>
      <c r="AF26" s="87"/>
      <c r="AG26" s="457"/>
      <c r="AH26" s="129"/>
      <c r="AI26" s="126"/>
      <c r="AJ26" s="126"/>
      <c r="AK26" s="127"/>
      <c r="AL26" s="127"/>
      <c r="AM26" s="127"/>
      <c r="AN26" s="87"/>
      <c r="AO26" s="457"/>
      <c r="AP26" s="129"/>
      <c r="AQ26" s="126"/>
      <c r="AR26" s="126"/>
      <c r="AS26" s="127"/>
      <c r="AT26" s="127"/>
      <c r="AU26" s="127"/>
      <c r="AV26" s="87"/>
    </row>
    <row r="27" spans="1:48" s="124" customFormat="1" ht="17.25">
      <c r="A27" s="457"/>
      <c r="B27" s="179" t="s">
        <v>153</v>
      </c>
      <c r="C27" s="382" t="s">
        <v>281</v>
      </c>
      <c r="D27" s="382"/>
      <c r="E27" s="382"/>
      <c r="F27" s="382"/>
      <c r="G27" s="382"/>
      <c r="H27" s="71"/>
      <c r="I27" s="457"/>
      <c r="J27" s="129"/>
      <c r="K27" s="126"/>
      <c r="L27" s="126"/>
      <c r="M27" s="127"/>
      <c r="N27" s="127"/>
      <c r="O27" s="127"/>
      <c r="P27" s="87"/>
      <c r="Q27" s="457"/>
      <c r="R27" s="129"/>
      <c r="S27" s="126"/>
      <c r="T27" s="126"/>
      <c r="U27" s="127"/>
      <c r="V27" s="127"/>
      <c r="W27" s="127"/>
      <c r="X27" s="87"/>
      <c r="Y27" s="457"/>
      <c r="Z27" s="129"/>
      <c r="AA27" s="126"/>
      <c r="AB27" s="126"/>
      <c r="AC27" s="127"/>
      <c r="AD27" s="127"/>
      <c r="AE27" s="127"/>
      <c r="AF27" s="87"/>
      <c r="AG27" s="457"/>
      <c r="AH27" s="129"/>
      <c r="AI27" s="126"/>
      <c r="AJ27" s="126"/>
      <c r="AK27" s="127"/>
      <c r="AL27" s="127"/>
      <c r="AM27" s="127"/>
      <c r="AN27" s="87"/>
      <c r="AO27" s="457"/>
      <c r="AP27" s="129"/>
      <c r="AQ27" s="126"/>
      <c r="AR27" s="126"/>
      <c r="AS27" s="127"/>
      <c r="AT27" s="127"/>
      <c r="AU27" s="127"/>
      <c r="AV27" s="87"/>
    </row>
    <row r="28" spans="1:48" ht="14.25" thickBot="1">
      <c r="A28" s="458"/>
      <c r="B28" s="197" t="s">
        <v>174</v>
      </c>
      <c r="C28" s="448" t="s">
        <v>283</v>
      </c>
      <c r="D28" s="448"/>
      <c r="E28" s="448"/>
      <c r="F28" s="448"/>
      <c r="G28" s="448"/>
      <c r="H28" s="449"/>
      <c r="I28" s="458"/>
      <c r="J28" s="84" t="s">
        <v>174</v>
      </c>
      <c r="K28" s="450" t="s">
        <v>180</v>
      </c>
      <c r="L28" s="450"/>
      <c r="M28" s="450"/>
      <c r="N28" s="450"/>
      <c r="O28" s="450"/>
      <c r="P28" s="451"/>
      <c r="Q28" s="458"/>
      <c r="R28" s="84" t="s">
        <v>174</v>
      </c>
      <c r="S28" s="450" t="s">
        <v>180</v>
      </c>
      <c r="T28" s="450"/>
      <c r="U28" s="450"/>
      <c r="V28" s="450"/>
      <c r="W28" s="450"/>
      <c r="X28" s="451"/>
      <c r="Y28" s="458"/>
      <c r="Z28" s="84" t="s">
        <v>174</v>
      </c>
      <c r="AA28" s="450" t="s">
        <v>180</v>
      </c>
      <c r="AB28" s="450"/>
      <c r="AC28" s="450"/>
      <c r="AD28" s="450"/>
      <c r="AE28" s="450"/>
      <c r="AF28" s="451"/>
      <c r="AG28" s="458"/>
      <c r="AH28" s="84" t="s">
        <v>174</v>
      </c>
      <c r="AI28" s="450" t="s">
        <v>180</v>
      </c>
      <c r="AJ28" s="450"/>
      <c r="AK28" s="450"/>
      <c r="AL28" s="450"/>
      <c r="AM28" s="450"/>
      <c r="AN28" s="451"/>
      <c r="AO28" s="458"/>
      <c r="AP28" s="84" t="s">
        <v>174</v>
      </c>
      <c r="AQ28" s="450" t="s">
        <v>180</v>
      </c>
      <c r="AR28" s="450"/>
      <c r="AS28" s="450"/>
      <c r="AT28" s="450"/>
      <c r="AU28" s="450"/>
      <c r="AV28" s="451"/>
    </row>
    <row r="29" spans="1:48" ht="19.5" customHeight="1">
      <c r="A29" s="260" t="s">
        <v>37</v>
      </c>
      <c r="B29" s="259"/>
      <c r="C29" s="259"/>
      <c r="D29" s="259"/>
      <c r="E29" s="259"/>
      <c r="F29" s="259"/>
      <c r="G29" s="259"/>
      <c r="H29" s="259"/>
      <c r="I29" s="259"/>
      <c r="J29" s="259"/>
      <c r="K29" s="259"/>
      <c r="L29" s="259"/>
      <c r="M29" s="259"/>
      <c r="N29" s="259"/>
      <c r="O29" s="259"/>
    </row>
    <row r="30" spans="1:48" ht="56.25" customHeight="1">
      <c r="A30" s="443" t="s">
        <v>120</v>
      </c>
      <c r="B30" s="443"/>
      <c r="C30" s="443"/>
      <c r="D30" s="443"/>
      <c r="E30" s="443"/>
      <c r="F30" s="443"/>
      <c r="G30" s="443"/>
      <c r="H30" s="443"/>
      <c r="I30" s="443" t="s">
        <v>120</v>
      </c>
      <c r="J30" s="443"/>
      <c r="K30" s="443"/>
      <c r="L30" s="443"/>
      <c r="M30" s="443"/>
      <c r="N30" s="443"/>
      <c r="O30" s="443"/>
      <c r="P30" s="443"/>
      <c r="Q30" s="443" t="s">
        <v>120</v>
      </c>
      <c r="R30" s="443"/>
      <c r="S30" s="443"/>
      <c r="T30" s="443"/>
      <c r="U30" s="443"/>
      <c r="V30" s="443"/>
      <c r="W30" s="443"/>
      <c r="X30" s="443"/>
      <c r="Y30" s="443" t="s">
        <v>120</v>
      </c>
      <c r="Z30" s="443"/>
      <c r="AA30" s="443"/>
      <c r="AB30" s="443"/>
      <c r="AC30" s="443"/>
      <c r="AD30" s="443"/>
      <c r="AE30" s="443"/>
      <c r="AF30" s="443"/>
      <c r="AG30" s="443" t="s">
        <v>120</v>
      </c>
      <c r="AH30" s="443"/>
      <c r="AI30" s="443"/>
      <c r="AJ30" s="443"/>
      <c r="AK30" s="443"/>
      <c r="AL30" s="443"/>
      <c r="AM30" s="443"/>
      <c r="AN30" s="443"/>
      <c r="AO30" s="443" t="s">
        <v>120</v>
      </c>
      <c r="AP30" s="443"/>
      <c r="AQ30" s="443"/>
      <c r="AR30" s="443"/>
      <c r="AS30" s="443"/>
      <c r="AT30" s="443"/>
      <c r="AU30" s="443"/>
      <c r="AV30" s="443"/>
    </row>
    <row r="31" spans="1:48" ht="48" customHeight="1">
      <c r="A31" s="443" t="s">
        <v>119</v>
      </c>
      <c r="B31" s="443"/>
      <c r="C31" s="443"/>
      <c r="D31" s="443"/>
      <c r="E31" s="443"/>
      <c r="F31" s="443"/>
      <c r="G31" s="443"/>
      <c r="H31" s="443"/>
      <c r="I31" s="443" t="s">
        <v>119</v>
      </c>
      <c r="J31" s="443"/>
      <c r="K31" s="443"/>
      <c r="L31" s="443"/>
      <c r="M31" s="443"/>
      <c r="N31" s="443"/>
      <c r="O31" s="443"/>
      <c r="P31" s="443"/>
      <c r="Q31" s="443" t="s">
        <v>119</v>
      </c>
      <c r="R31" s="443"/>
      <c r="S31" s="443"/>
      <c r="T31" s="443"/>
      <c r="U31" s="443"/>
      <c r="V31" s="443"/>
      <c r="W31" s="443"/>
      <c r="X31" s="443"/>
      <c r="Y31" s="443" t="s">
        <v>119</v>
      </c>
      <c r="Z31" s="443"/>
      <c r="AA31" s="443"/>
      <c r="AB31" s="443"/>
      <c r="AC31" s="443"/>
      <c r="AD31" s="443"/>
      <c r="AE31" s="443"/>
      <c r="AF31" s="443"/>
      <c r="AG31" s="443" t="s">
        <v>119</v>
      </c>
      <c r="AH31" s="443"/>
      <c r="AI31" s="443"/>
      <c r="AJ31" s="443"/>
      <c r="AK31" s="443"/>
      <c r="AL31" s="443"/>
      <c r="AM31" s="443"/>
      <c r="AN31" s="443"/>
      <c r="AO31" s="443" t="s">
        <v>119</v>
      </c>
      <c r="AP31" s="443"/>
      <c r="AQ31" s="443"/>
      <c r="AR31" s="443"/>
      <c r="AS31" s="443"/>
      <c r="AT31" s="443"/>
      <c r="AU31" s="443"/>
      <c r="AV31" s="443"/>
    </row>
    <row r="32" spans="1:48" ht="17.25">
      <c r="A32" s="443" t="s">
        <v>97</v>
      </c>
      <c r="B32" s="443"/>
      <c r="C32" s="443"/>
      <c r="D32" s="443"/>
      <c r="E32" s="443"/>
      <c r="F32" s="443"/>
      <c r="G32" s="443"/>
      <c r="H32" s="443"/>
      <c r="I32" s="443" t="s">
        <v>97</v>
      </c>
      <c r="J32" s="443"/>
      <c r="K32" s="443"/>
      <c r="L32" s="443"/>
      <c r="M32" s="443"/>
      <c r="N32" s="443"/>
      <c r="O32" s="443"/>
      <c r="P32" s="443"/>
      <c r="Q32" s="443" t="s">
        <v>97</v>
      </c>
      <c r="R32" s="443"/>
      <c r="S32" s="443"/>
      <c r="T32" s="443"/>
      <c r="U32" s="443"/>
      <c r="V32" s="443"/>
      <c r="W32" s="443"/>
      <c r="X32" s="443"/>
      <c r="Y32" s="443" t="s">
        <v>97</v>
      </c>
      <c r="Z32" s="443"/>
      <c r="AA32" s="443"/>
      <c r="AB32" s="443"/>
      <c r="AC32" s="443"/>
      <c r="AD32" s="443"/>
      <c r="AE32" s="443"/>
      <c r="AF32" s="443"/>
      <c r="AG32" s="443" t="s">
        <v>97</v>
      </c>
      <c r="AH32" s="443"/>
      <c r="AI32" s="443"/>
      <c r="AJ32" s="443"/>
      <c r="AK32" s="443"/>
      <c r="AL32" s="443"/>
      <c r="AM32" s="443"/>
      <c r="AN32" s="443"/>
      <c r="AO32" s="443" t="s">
        <v>97</v>
      </c>
      <c r="AP32" s="443"/>
      <c r="AQ32" s="443"/>
      <c r="AR32" s="443"/>
      <c r="AS32" s="443"/>
      <c r="AT32" s="443"/>
      <c r="AU32" s="443"/>
      <c r="AV32" s="443"/>
    </row>
    <row r="33" spans="1:48" ht="29.25" customHeight="1">
      <c r="A33" s="443" t="s">
        <v>98</v>
      </c>
      <c r="B33" s="443"/>
      <c r="C33" s="443"/>
      <c r="D33" s="443"/>
      <c r="E33" s="443"/>
      <c r="F33" s="443"/>
      <c r="G33" s="443"/>
      <c r="H33" s="443"/>
      <c r="I33" s="443" t="s">
        <v>98</v>
      </c>
      <c r="J33" s="443"/>
      <c r="K33" s="443"/>
      <c r="L33" s="443"/>
      <c r="M33" s="443"/>
      <c r="N33" s="443"/>
      <c r="O33" s="443"/>
      <c r="P33" s="443"/>
      <c r="Q33" s="443" t="s">
        <v>98</v>
      </c>
      <c r="R33" s="443"/>
      <c r="S33" s="443"/>
      <c r="T33" s="443"/>
      <c r="U33" s="443"/>
      <c r="V33" s="443"/>
      <c r="W33" s="443"/>
      <c r="X33" s="443"/>
      <c r="Y33" s="443" t="s">
        <v>98</v>
      </c>
      <c r="Z33" s="443"/>
      <c r="AA33" s="443"/>
      <c r="AB33" s="443"/>
      <c r="AC33" s="443"/>
      <c r="AD33" s="443"/>
      <c r="AE33" s="443"/>
      <c r="AF33" s="443"/>
      <c r="AG33" s="443" t="s">
        <v>98</v>
      </c>
      <c r="AH33" s="443"/>
      <c r="AI33" s="443"/>
      <c r="AJ33" s="443"/>
      <c r="AK33" s="443"/>
      <c r="AL33" s="443"/>
      <c r="AM33" s="443"/>
      <c r="AN33" s="443"/>
      <c r="AO33" s="443" t="s">
        <v>98</v>
      </c>
      <c r="AP33" s="443"/>
      <c r="AQ33" s="443"/>
      <c r="AR33" s="443"/>
      <c r="AS33" s="443"/>
      <c r="AT33" s="443"/>
      <c r="AU33" s="443"/>
      <c r="AV33" s="443"/>
    </row>
    <row r="34" spans="1:48" ht="17.25">
      <c r="A34" s="444" t="s">
        <v>99</v>
      </c>
      <c r="B34" s="444"/>
      <c r="C34" s="444"/>
      <c r="D34" s="42"/>
      <c r="E34" s="42"/>
      <c r="F34" s="42"/>
      <c r="G34" s="42"/>
      <c r="H34" s="42"/>
      <c r="I34" s="444" t="s">
        <v>99</v>
      </c>
      <c r="J34" s="444"/>
      <c r="K34" s="444"/>
      <c r="L34" s="42"/>
      <c r="M34" s="42"/>
      <c r="N34" s="42"/>
      <c r="O34" s="42"/>
      <c r="P34" s="42"/>
      <c r="Q34" s="444" t="s">
        <v>99</v>
      </c>
      <c r="R34" s="444"/>
      <c r="S34" s="444"/>
      <c r="T34" s="42"/>
      <c r="U34" s="42"/>
      <c r="V34" s="42"/>
      <c r="W34" s="42"/>
      <c r="X34" s="42"/>
      <c r="Y34" s="444" t="s">
        <v>99</v>
      </c>
      <c r="Z34" s="444"/>
      <c r="AA34" s="444"/>
      <c r="AB34" s="42"/>
      <c r="AC34" s="42"/>
      <c r="AD34" s="42"/>
      <c r="AE34" s="42"/>
      <c r="AF34" s="42"/>
      <c r="AG34" s="444" t="s">
        <v>99</v>
      </c>
      <c r="AH34" s="444"/>
      <c r="AI34" s="444"/>
      <c r="AJ34" s="42"/>
      <c r="AK34" s="42"/>
      <c r="AL34" s="42"/>
      <c r="AM34" s="42"/>
      <c r="AN34" s="42"/>
      <c r="AO34" s="444" t="s">
        <v>99</v>
      </c>
      <c r="AP34" s="444"/>
      <c r="AQ34" s="444"/>
      <c r="AR34" s="42"/>
      <c r="AS34" s="42"/>
      <c r="AT34" s="42"/>
      <c r="AU34" s="42"/>
      <c r="AV34" s="42"/>
    </row>
    <row r="35" spans="1:48" ht="29.25" customHeight="1">
      <c r="A35" s="443" t="s">
        <v>100</v>
      </c>
      <c r="B35" s="443"/>
      <c r="C35" s="443"/>
      <c r="D35" s="443"/>
      <c r="E35" s="443"/>
      <c r="F35" s="443"/>
      <c r="G35" s="443"/>
      <c r="H35" s="443"/>
      <c r="I35" s="443" t="s">
        <v>100</v>
      </c>
      <c r="J35" s="443"/>
      <c r="K35" s="443"/>
      <c r="L35" s="443"/>
      <c r="M35" s="443"/>
      <c r="N35" s="443"/>
      <c r="O35" s="443"/>
      <c r="P35" s="443"/>
      <c r="Q35" s="443" t="s">
        <v>100</v>
      </c>
      <c r="R35" s="443"/>
      <c r="S35" s="443"/>
      <c r="T35" s="443"/>
      <c r="U35" s="443"/>
      <c r="V35" s="443"/>
      <c r="W35" s="443"/>
      <c r="X35" s="443"/>
      <c r="Y35" s="443" t="s">
        <v>100</v>
      </c>
      <c r="Z35" s="443"/>
      <c r="AA35" s="443"/>
      <c r="AB35" s="443"/>
      <c r="AC35" s="443"/>
      <c r="AD35" s="443"/>
      <c r="AE35" s="443"/>
      <c r="AF35" s="443"/>
      <c r="AG35" s="443" t="s">
        <v>100</v>
      </c>
      <c r="AH35" s="443"/>
      <c r="AI35" s="443"/>
      <c r="AJ35" s="443"/>
      <c r="AK35" s="443"/>
      <c r="AL35" s="443"/>
      <c r="AM35" s="443"/>
      <c r="AN35" s="443"/>
      <c r="AO35" s="443" t="s">
        <v>100</v>
      </c>
      <c r="AP35" s="443"/>
      <c r="AQ35" s="443"/>
      <c r="AR35" s="443"/>
      <c r="AS35" s="443"/>
      <c r="AT35" s="443"/>
      <c r="AU35" s="443"/>
      <c r="AV35" s="443"/>
    </row>
    <row r="36" spans="1:48" ht="17.25">
      <c r="A36" s="443" t="s">
        <v>101</v>
      </c>
      <c r="B36" s="443"/>
      <c r="C36" s="443"/>
      <c r="D36" s="443"/>
      <c r="E36" s="443"/>
      <c r="F36" s="443"/>
      <c r="G36" s="443"/>
      <c r="H36" s="443"/>
      <c r="I36" s="443" t="s">
        <v>101</v>
      </c>
      <c r="J36" s="443"/>
      <c r="K36" s="443"/>
      <c r="L36" s="443"/>
      <c r="M36" s="443"/>
      <c r="N36" s="443"/>
      <c r="O36" s="443"/>
      <c r="P36" s="443"/>
      <c r="Q36" s="443" t="s">
        <v>101</v>
      </c>
      <c r="R36" s="443"/>
      <c r="S36" s="443"/>
      <c r="T36" s="443"/>
      <c r="U36" s="443"/>
      <c r="V36" s="443"/>
      <c r="W36" s="443"/>
      <c r="X36" s="443"/>
      <c r="Y36" s="443" t="s">
        <v>101</v>
      </c>
      <c r="Z36" s="443"/>
      <c r="AA36" s="443"/>
      <c r="AB36" s="443"/>
      <c r="AC36" s="443"/>
      <c r="AD36" s="443"/>
      <c r="AE36" s="443"/>
      <c r="AF36" s="443"/>
      <c r="AG36" s="443" t="s">
        <v>101</v>
      </c>
      <c r="AH36" s="443"/>
      <c r="AI36" s="443"/>
      <c r="AJ36" s="443"/>
      <c r="AK36" s="443"/>
      <c r="AL36" s="443"/>
      <c r="AM36" s="443"/>
      <c r="AN36" s="443"/>
      <c r="AO36" s="443" t="s">
        <v>101</v>
      </c>
      <c r="AP36" s="443"/>
      <c r="AQ36" s="443"/>
      <c r="AR36" s="443"/>
      <c r="AS36" s="443"/>
      <c r="AT36" s="443"/>
      <c r="AU36" s="443"/>
      <c r="AV36" s="443"/>
    </row>
    <row r="37" spans="1:48" ht="17.25">
      <c r="A37" s="443" t="s">
        <v>102</v>
      </c>
      <c r="B37" s="443"/>
      <c r="C37" s="443"/>
      <c r="D37" s="443"/>
      <c r="E37" s="443"/>
      <c r="F37" s="443"/>
      <c r="G37" s="443"/>
      <c r="H37" s="443"/>
      <c r="I37" s="443" t="s">
        <v>102</v>
      </c>
      <c r="J37" s="443"/>
      <c r="K37" s="443"/>
      <c r="L37" s="443"/>
      <c r="M37" s="443"/>
      <c r="N37" s="443"/>
      <c r="O37" s="443"/>
      <c r="P37" s="443"/>
      <c r="Q37" s="443" t="s">
        <v>102</v>
      </c>
      <c r="R37" s="443"/>
      <c r="S37" s="443"/>
      <c r="T37" s="443"/>
      <c r="U37" s="443"/>
      <c r="V37" s="443"/>
      <c r="W37" s="443"/>
      <c r="X37" s="443"/>
      <c r="Y37" s="443" t="s">
        <v>102</v>
      </c>
      <c r="Z37" s="443"/>
      <c r="AA37" s="443"/>
      <c r="AB37" s="443"/>
      <c r="AC37" s="443"/>
      <c r="AD37" s="443"/>
      <c r="AE37" s="443"/>
      <c r="AF37" s="443"/>
      <c r="AG37" s="443" t="s">
        <v>102</v>
      </c>
      <c r="AH37" s="443"/>
      <c r="AI37" s="443"/>
      <c r="AJ37" s="443"/>
      <c r="AK37" s="443"/>
      <c r="AL37" s="443"/>
      <c r="AM37" s="443"/>
      <c r="AN37" s="443"/>
      <c r="AO37" s="443" t="s">
        <v>102</v>
      </c>
      <c r="AP37" s="443"/>
      <c r="AQ37" s="443"/>
      <c r="AR37" s="443"/>
      <c r="AS37" s="443"/>
      <c r="AT37" s="443"/>
      <c r="AU37" s="443"/>
      <c r="AV37" s="443"/>
    </row>
  </sheetData>
  <mergeCells count="196">
    <mergeCell ref="Y1:AE1"/>
    <mergeCell ref="AG1:AM1"/>
    <mergeCell ref="AO1:AU1"/>
    <mergeCell ref="A2:O2"/>
    <mergeCell ref="A3:A7"/>
    <mergeCell ref="B3:H3"/>
    <mergeCell ref="I3:I7"/>
    <mergeCell ref="J3:P3"/>
    <mergeCell ref="Q3:Q7"/>
    <mergeCell ref="A1:G1"/>
    <mergeCell ref="I1:O1"/>
    <mergeCell ref="Q1:W1"/>
    <mergeCell ref="AP3:AV3"/>
    <mergeCell ref="B4:H7"/>
    <mergeCell ref="J4:P7"/>
    <mergeCell ref="R4:X7"/>
    <mergeCell ref="Z4:AF7"/>
    <mergeCell ref="AH4:AN7"/>
    <mergeCell ref="AP4:AV7"/>
    <mergeCell ref="R3:X3"/>
    <mergeCell ref="Y3:Y7"/>
    <mergeCell ref="Z3:AF3"/>
    <mergeCell ref="AG3:AG7"/>
    <mergeCell ref="AH3:AN3"/>
    <mergeCell ref="AO3:AO7"/>
    <mergeCell ref="Z8:AF8"/>
    <mergeCell ref="AG8:AG9"/>
    <mergeCell ref="AH8:AN8"/>
    <mergeCell ref="AO8:AO9"/>
    <mergeCell ref="AP8:AV8"/>
    <mergeCell ref="Z9:AF9"/>
    <mergeCell ref="AH9:AN9"/>
    <mergeCell ref="AP9:AV9"/>
    <mergeCell ref="A15:A18"/>
    <mergeCell ref="B15:C18"/>
    <mergeCell ref="D15:H15"/>
    <mergeCell ref="I15:I18"/>
    <mergeCell ref="J15:K18"/>
    <mergeCell ref="L15:P15"/>
    <mergeCell ref="D16:H18"/>
    <mergeCell ref="L16:P18"/>
    <mergeCell ref="Y8:Y9"/>
    <mergeCell ref="B10:H10"/>
    <mergeCell ref="C11:H11"/>
    <mergeCell ref="C12:H12"/>
    <mergeCell ref="C14:H14"/>
    <mergeCell ref="C13:E13"/>
    <mergeCell ref="A10:A14"/>
    <mergeCell ref="A8:A9"/>
    <mergeCell ref="B8:H8"/>
    <mergeCell ref="I8:I9"/>
    <mergeCell ref="J8:P8"/>
    <mergeCell ref="Q8:Q9"/>
    <mergeCell ref="R8:X8"/>
    <mergeCell ref="B9:H9"/>
    <mergeCell ref="J9:P9"/>
    <mergeCell ref="R9:X9"/>
    <mergeCell ref="AG15:AG18"/>
    <mergeCell ref="AH15:AI18"/>
    <mergeCell ref="AJ15:AN15"/>
    <mergeCell ref="AO15:AO18"/>
    <mergeCell ref="AP15:AQ18"/>
    <mergeCell ref="AR15:AV15"/>
    <mergeCell ref="AJ16:AN18"/>
    <mergeCell ref="AR16:AV18"/>
    <mergeCell ref="Q15:Q18"/>
    <mergeCell ref="R15:S18"/>
    <mergeCell ref="T15:X15"/>
    <mergeCell ref="Y15:Y18"/>
    <mergeCell ref="Z15:AA18"/>
    <mergeCell ref="AB15:AF15"/>
    <mergeCell ref="T16:X18"/>
    <mergeCell ref="AB16:AF18"/>
    <mergeCell ref="T19:X19"/>
    <mergeCell ref="Y19:Y28"/>
    <mergeCell ref="Z19:AA19"/>
    <mergeCell ref="AB19:AF19"/>
    <mergeCell ref="R20:X20"/>
    <mergeCell ref="Z20:AF20"/>
    <mergeCell ref="R21:X21"/>
    <mergeCell ref="Z21:AF21"/>
    <mergeCell ref="A19:A28"/>
    <mergeCell ref="B19:C19"/>
    <mergeCell ref="D19:H19"/>
    <mergeCell ref="I19:I28"/>
    <mergeCell ref="J19:K19"/>
    <mergeCell ref="L19:P19"/>
    <mergeCell ref="B20:H20"/>
    <mergeCell ref="J20:P20"/>
    <mergeCell ref="B21:H21"/>
    <mergeCell ref="J21:P21"/>
    <mergeCell ref="C23:H23"/>
    <mergeCell ref="K23:P23"/>
    <mergeCell ref="S23:X23"/>
    <mergeCell ref="AA23:AF23"/>
    <mergeCell ref="S25:T25"/>
    <mergeCell ref="U25:W25"/>
    <mergeCell ref="AI23:AN23"/>
    <mergeCell ref="AQ23:AV23"/>
    <mergeCell ref="C22:H22"/>
    <mergeCell ref="K22:P22"/>
    <mergeCell ref="S22:X22"/>
    <mergeCell ref="AA22:AF22"/>
    <mergeCell ref="AI22:AN22"/>
    <mergeCell ref="AQ22:AV22"/>
    <mergeCell ref="AG19:AG28"/>
    <mergeCell ref="AH19:AI19"/>
    <mergeCell ref="AJ19:AN19"/>
    <mergeCell ref="AO19:AO28"/>
    <mergeCell ref="AP19:AQ19"/>
    <mergeCell ref="AR19:AV19"/>
    <mergeCell ref="AH20:AN20"/>
    <mergeCell ref="AP20:AV20"/>
    <mergeCell ref="AH21:AN21"/>
    <mergeCell ref="AP21:AV21"/>
    <mergeCell ref="Q19:Q28"/>
    <mergeCell ref="R19:S19"/>
    <mergeCell ref="AA24:AB24"/>
    <mergeCell ref="AC24:AE24"/>
    <mergeCell ref="AI24:AJ24"/>
    <mergeCell ref="AK24:AM24"/>
    <mergeCell ref="AQ24:AR24"/>
    <mergeCell ref="AS24:AU24"/>
    <mergeCell ref="C24:D24"/>
    <mergeCell ref="E24:G24"/>
    <mergeCell ref="K24:L24"/>
    <mergeCell ref="M24:O24"/>
    <mergeCell ref="S24:T24"/>
    <mergeCell ref="U24:W24"/>
    <mergeCell ref="C28:H28"/>
    <mergeCell ref="K28:P28"/>
    <mergeCell ref="S28:X28"/>
    <mergeCell ref="AA28:AF28"/>
    <mergeCell ref="AI28:AN28"/>
    <mergeCell ref="AQ28:AV28"/>
    <mergeCell ref="AA25:AB25"/>
    <mergeCell ref="AC25:AE25"/>
    <mergeCell ref="AI25:AJ25"/>
    <mergeCell ref="AK25:AM25"/>
    <mergeCell ref="AQ25:AR25"/>
    <mergeCell ref="AS25:AU25"/>
    <mergeCell ref="C25:D25"/>
    <mergeCell ref="E25:G25"/>
    <mergeCell ref="K25:L25"/>
    <mergeCell ref="M25:O25"/>
    <mergeCell ref="AO30:AV30"/>
    <mergeCell ref="A31:H31"/>
    <mergeCell ref="I31:P31"/>
    <mergeCell ref="Q31:X31"/>
    <mergeCell ref="Y31:AF31"/>
    <mergeCell ref="AG31:AN31"/>
    <mergeCell ref="AO31:AV31"/>
    <mergeCell ref="A29:O29"/>
    <mergeCell ref="A30:H30"/>
    <mergeCell ref="I30:P30"/>
    <mergeCell ref="Q30:X30"/>
    <mergeCell ref="Y30:AF30"/>
    <mergeCell ref="AG30:AN30"/>
    <mergeCell ref="AG34:AI34"/>
    <mergeCell ref="AO34:AQ34"/>
    <mergeCell ref="A33:H33"/>
    <mergeCell ref="I33:P33"/>
    <mergeCell ref="Q33:X33"/>
    <mergeCell ref="Y33:AF33"/>
    <mergeCell ref="AG33:AN33"/>
    <mergeCell ref="AO33:AV33"/>
    <mergeCell ref="A32:H32"/>
    <mergeCell ref="I32:P32"/>
    <mergeCell ref="Q32:X32"/>
    <mergeCell ref="Y32:AF32"/>
    <mergeCell ref="AG32:AN32"/>
    <mergeCell ref="AO32:AV32"/>
    <mergeCell ref="C27:G27"/>
    <mergeCell ref="C26:H26"/>
    <mergeCell ref="A37:H37"/>
    <mergeCell ref="I37:P37"/>
    <mergeCell ref="Q37:X37"/>
    <mergeCell ref="Y37:AF37"/>
    <mergeCell ref="AG37:AN37"/>
    <mergeCell ref="AO37:AV37"/>
    <mergeCell ref="A36:H36"/>
    <mergeCell ref="I36:P36"/>
    <mergeCell ref="Q36:X36"/>
    <mergeCell ref="Y36:AF36"/>
    <mergeCell ref="AG36:AN36"/>
    <mergeCell ref="AO36:AV36"/>
    <mergeCell ref="A35:H35"/>
    <mergeCell ref="I35:P35"/>
    <mergeCell ref="Q35:X35"/>
    <mergeCell ref="Y35:AF35"/>
    <mergeCell ref="AG35:AN35"/>
    <mergeCell ref="AO35:AV35"/>
    <mergeCell ref="A34:C34"/>
    <mergeCell ref="I34:K34"/>
    <mergeCell ref="Q34:S34"/>
    <mergeCell ref="Y34:AA34"/>
  </mergeCells>
  <phoneticPr fontId="40"/>
  <dataValidations count="3">
    <dataValidation type="list" allowBlank="1" showInputMessage="1" showErrorMessage="1" sqref="B15:C18 J15:K18 R15:S18 Z15:AA18 AH15:AI18 AP15:AQ18">
      <formula1>"１　継続,２　拡充して継続,３　今年度限り,４　未定"</formula1>
    </dataValidation>
    <dataValidation type="list" allowBlank="1" showInputMessage="1" showErrorMessage="1" sqref="B22:B23 J22:J23 J28 R22:R23 R28 Z22:Z23 Z28 AH22:AH23 AH28 AP22:AP23 AP28 B11:B14 B26:B28">
      <formula1>"□,☑"</formula1>
    </dataValidation>
    <dataValidation type="list" showInputMessage="1" showErrorMessage="1" sqref="B19:C19 R19:S19 Z19:AA19 AH19:AI19 AP19:AQ19 J19:K19">
      <formula1>"イ,ロ,ハ,イ・ロ・ハ（3年以内）,イ・ロ・ハ（該当なし）"</formula1>
    </dataValidation>
  </dataValidations>
  <pageMargins left="0.70866141732283472" right="0.70866141732283472" top="0.74803149606299213" bottom="0.74803149606299213" header="0.31496062992125984" footer="0.31496062992125984"/>
  <pageSetup paperSize="9" scale="84" orientation="portrait" r:id="rId1"/>
  <rowBreaks count="1" manualBreakCount="1">
    <brk id="37" max="7"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8"/>
  <sheetViews>
    <sheetView view="pageBreakPreview" zoomScale="90" zoomScaleNormal="100" zoomScaleSheetLayoutView="90" workbookViewId="0">
      <selection activeCell="H6" sqref="H6:H10"/>
    </sheetView>
  </sheetViews>
  <sheetFormatPr defaultRowHeight="13.5"/>
  <cols>
    <col min="1" max="1" width="8.125" style="40" customWidth="1"/>
    <col min="2" max="2" width="11.75" style="40" customWidth="1"/>
    <col min="3" max="3" width="14.875" style="40" customWidth="1"/>
    <col min="4" max="4" width="10.625" style="40" customWidth="1"/>
    <col min="5" max="5" width="8.75" style="40" customWidth="1"/>
    <col min="6" max="6" width="9.25" style="40" customWidth="1"/>
    <col min="7" max="8" width="12.625" style="40" customWidth="1"/>
    <col min="9" max="9" width="8.125" style="40" customWidth="1"/>
    <col min="10" max="10" width="11.75" style="40" customWidth="1"/>
    <col min="11" max="11" width="14.875" style="40" customWidth="1"/>
    <col min="12" max="12" width="10.625" style="40" customWidth="1"/>
    <col min="13" max="13" width="8.75" style="40" customWidth="1"/>
    <col min="14" max="14" width="9.25" style="40" customWidth="1"/>
    <col min="15" max="16" width="12.625" style="40" customWidth="1"/>
    <col min="17" max="17" width="8.125" style="40" customWidth="1"/>
    <col min="18" max="18" width="11.75" style="40" customWidth="1"/>
    <col min="19" max="19" width="14.875" style="40" customWidth="1"/>
    <col min="20" max="20" width="10.625" style="40" customWidth="1"/>
    <col min="21" max="21" width="8.75" style="40" customWidth="1"/>
    <col min="22" max="22" width="9.25" style="40" customWidth="1"/>
    <col min="23" max="24" width="12.625" style="40" customWidth="1"/>
    <col min="25" max="25" width="8.125" style="40" customWidth="1"/>
    <col min="26" max="26" width="11.75" style="40" customWidth="1"/>
    <col min="27" max="27" width="14.875" style="40" customWidth="1"/>
    <col min="28" max="28" width="10.625" style="40" customWidth="1"/>
    <col min="29" max="29" width="8.75" style="40" customWidth="1"/>
    <col min="30" max="30" width="9.25" style="40" customWidth="1"/>
    <col min="31" max="32" width="12.625" style="40" customWidth="1"/>
    <col min="33" max="33" width="8.125" style="40" customWidth="1"/>
    <col min="34" max="34" width="11.75" style="40" customWidth="1"/>
    <col min="35" max="35" width="14.875" style="40" customWidth="1"/>
    <col min="36" max="36" width="10.625" style="40" customWidth="1"/>
    <col min="37" max="37" width="8.75" style="40" customWidth="1"/>
    <col min="38" max="38" width="9.25" style="40" customWidth="1"/>
    <col min="39" max="40" width="12.625" style="40" customWidth="1"/>
    <col min="41" max="41" width="8.125" style="40" customWidth="1"/>
    <col min="42" max="42" width="11.75" style="40" customWidth="1"/>
    <col min="43" max="43" width="14.875" style="40" customWidth="1"/>
    <col min="44" max="44" width="10.625" style="40" customWidth="1"/>
    <col min="45" max="45" width="8.75" style="40" customWidth="1"/>
    <col min="46" max="46" width="9.25" style="40" customWidth="1"/>
    <col min="47" max="48" width="12.625" style="40" customWidth="1"/>
    <col min="49" max="16384" width="9" style="40"/>
  </cols>
  <sheetData>
    <row r="1" spans="1:48">
      <c r="A1" s="566" t="str">
        <f>'様式第４号２(2)県民提案型 '!A1</f>
        <v>団体の名称地域提案事業（県民提案型）</v>
      </c>
      <c r="B1" s="566"/>
      <c r="C1" s="566"/>
      <c r="D1" s="566"/>
      <c r="E1" s="566"/>
      <c r="F1" s="566"/>
      <c r="G1" s="566"/>
      <c r="H1" s="88">
        <v>1</v>
      </c>
      <c r="I1" s="566" t="str">
        <f>'様式第４号２(2)県民提案型 '!I1</f>
        <v>団体の名称地域提案事業（県民提案型）</v>
      </c>
      <c r="J1" s="566"/>
      <c r="K1" s="566"/>
      <c r="L1" s="566"/>
      <c r="M1" s="566"/>
      <c r="N1" s="566"/>
      <c r="O1" s="566"/>
      <c r="P1" s="88">
        <f>H1+1</f>
        <v>2</v>
      </c>
      <c r="Q1" s="566" t="str">
        <f>'様式第４号２(2)県民提案型 '!Q1</f>
        <v>団体の名称地域提案事業（県民提案型）</v>
      </c>
      <c r="R1" s="566"/>
      <c r="S1" s="566"/>
      <c r="T1" s="566"/>
      <c r="U1" s="566"/>
      <c r="V1" s="566"/>
      <c r="W1" s="566"/>
      <c r="X1" s="88">
        <f>P1+1</f>
        <v>3</v>
      </c>
      <c r="Y1" s="566" t="str">
        <f>'様式第４号２(2)県民提案型 '!Y1</f>
        <v>団体の名称地域提案事業（県民提案型）</v>
      </c>
      <c r="Z1" s="566"/>
      <c r="AA1" s="566"/>
      <c r="AB1" s="566"/>
      <c r="AC1" s="566"/>
      <c r="AD1" s="566"/>
      <c r="AE1" s="566"/>
      <c r="AF1" s="88">
        <f>X1+1</f>
        <v>4</v>
      </c>
      <c r="AG1" s="566" t="str">
        <f>'様式第４号２(2)県民提案型 '!AG1</f>
        <v>団体の名称地域提案事業（県民提案型）</v>
      </c>
      <c r="AH1" s="566"/>
      <c r="AI1" s="566"/>
      <c r="AJ1" s="566"/>
      <c r="AK1" s="566"/>
      <c r="AL1" s="566"/>
      <c r="AM1" s="566"/>
      <c r="AN1" s="88">
        <f>AF1+1</f>
        <v>5</v>
      </c>
      <c r="AO1" s="566" t="str">
        <f>'様式第４号２(2)県民提案型 '!AO1</f>
        <v>団体の名称地域提案事業（県民提案型）</v>
      </c>
      <c r="AP1" s="566"/>
      <c r="AQ1" s="566"/>
      <c r="AR1" s="566"/>
      <c r="AS1" s="566"/>
      <c r="AT1" s="566"/>
      <c r="AU1" s="566"/>
      <c r="AV1" s="88">
        <f>AN1+1</f>
        <v>6</v>
      </c>
    </row>
    <row r="2" spans="1:48" ht="24" customHeight="1" thickBot="1">
      <c r="A2" s="521" t="s">
        <v>47</v>
      </c>
      <c r="B2" s="259"/>
      <c r="C2" s="259"/>
      <c r="D2" s="259"/>
      <c r="E2" s="259"/>
      <c r="F2" s="259"/>
      <c r="G2" s="259"/>
      <c r="H2" s="259"/>
      <c r="I2" s="259"/>
      <c r="J2" s="259"/>
      <c r="K2" s="259"/>
      <c r="L2" s="259"/>
      <c r="M2" s="259"/>
      <c r="N2" s="259"/>
      <c r="O2" s="259"/>
    </row>
    <row r="3" spans="1:48" ht="13.5" customHeight="1">
      <c r="A3" s="560" t="s">
        <v>122</v>
      </c>
      <c r="B3" s="550" t="s">
        <v>48</v>
      </c>
      <c r="C3" s="550" t="s">
        <v>49</v>
      </c>
      <c r="D3" s="550" t="s">
        <v>50</v>
      </c>
      <c r="E3" s="563" t="s">
        <v>121</v>
      </c>
      <c r="F3" s="548"/>
      <c r="G3" s="550" t="s">
        <v>7</v>
      </c>
      <c r="H3" s="553" t="s">
        <v>106</v>
      </c>
      <c r="I3" s="560" t="s">
        <v>122</v>
      </c>
      <c r="J3" s="550" t="s">
        <v>48</v>
      </c>
      <c r="K3" s="550" t="s">
        <v>49</v>
      </c>
      <c r="L3" s="550" t="s">
        <v>50</v>
      </c>
      <c r="M3" s="563" t="s">
        <v>121</v>
      </c>
      <c r="N3" s="548"/>
      <c r="O3" s="550" t="s">
        <v>7</v>
      </c>
      <c r="P3" s="553" t="s">
        <v>106</v>
      </c>
      <c r="Q3" s="560" t="s">
        <v>122</v>
      </c>
      <c r="R3" s="550" t="s">
        <v>48</v>
      </c>
      <c r="S3" s="550" t="s">
        <v>49</v>
      </c>
      <c r="T3" s="550" t="s">
        <v>50</v>
      </c>
      <c r="U3" s="563" t="s">
        <v>121</v>
      </c>
      <c r="V3" s="548"/>
      <c r="W3" s="550" t="s">
        <v>7</v>
      </c>
      <c r="X3" s="553" t="s">
        <v>106</v>
      </c>
      <c r="Y3" s="560" t="s">
        <v>122</v>
      </c>
      <c r="Z3" s="550" t="s">
        <v>48</v>
      </c>
      <c r="AA3" s="550" t="s">
        <v>49</v>
      </c>
      <c r="AB3" s="550" t="s">
        <v>50</v>
      </c>
      <c r="AC3" s="563" t="s">
        <v>121</v>
      </c>
      <c r="AD3" s="548"/>
      <c r="AE3" s="550" t="s">
        <v>7</v>
      </c>
      <c r="AF3" s="553" t="s">
        <v>106</v>
      </c>
      <c r="AG3" s="560" t="s">
        <v>122</v>
      </c>
      <c r="AH3" s="550" t="s">
        <v>48</v>
      </c>
      <c r="AI3" s="550" t="s">
        <v>49</v>
      </c>
      <c r="AJ3" s="550" t="s">
        <v>50</v>
      </c>
      <c r="AK3" s="563" t="s">
        <v>121</v>
      </c>
      <c r="AL3" s="548"/>
      <c r="AM3" s="550" t="s">
        <v>7</v>
      </c>
      <c r="AN3" s="553" t="s">
        <v>106</v>
      </c>
      <c r="AO3" s="560" t="s">
        <v>122</v>
      </c>
      <c r="AP3" s="550" t="s">
        <v>48</v>
      </c>
      <c r="AQ3" s="550" t="s">
        <v>49</v>
      </c>
      <c r="AR3" s="550" t="s">
        <v>50</v>
      </c>
      <c r="AS3" s="563" t="s">
        <v>121</v>
      </c>
      <c r="AT3" s="548"/>
      <c r="AU3" s="550" t="s">
        <v>7</v>
      </c>
      <c r="AV3" s="553" t="s">
        <v>106</v>
      </c>
    </row>
    <row r="4" spans="1:48" ht="13.5" customHeight="1">
      <c r="A4" s="561"/>
      <c r="B4" s="551"/>
      <c r="C4" s="551"/>
      <c r="D4" s="551"/>
      <c r="E4" s="564"/>
      <c r="F4" s="549"/>
      <c r="G4" s="551"/>
      <c r="H4" s="554"/>
      <c r="I4" s="561"/>
      <c r="J4" s="551"/>
      <c r="K4" s="551"/>
      <c r="L4" s="551"/>
      <c r="M4" s="564"/>
      <c r="N4" s="549"/>
      <c r="O4" s="551"/>
      <c r="P4" s="554"/>
      <c r="Q4" s="561"/>
      <c r="R4" s="551"/>
      <c r="S4" s="551"/>
      <c r="T4" s="551"/>
      <c r="U4" s="564"/>
      <c r="V4" s="549"/>
      <c r="W4" s="551"/>
      <c r="X4" s="554"/>
      <c r="Y4" s="561"/>
      <c r="Z4" s="551"/>
      <c r="AA4" s="551"/>
      <c r="AB4" s="551"/>
      <c r="AC4" s="564"/>
      <c r="AD4" s="549"/>
      <c r="AE4" s="551"/>
      <c r="AF4" s="554"/>
      <c r="AG4" s="561"/>
      <c r="AH4" s="551"/>
      <c r="AI4" s="551"/>
      <c r="AJ4" s="551"/>
      <c r="AK4" s="564"/>
      <c r="AL4" s="549"/>
      <c r="AM4" s="551"/>
      <c r="AN4" s="554"/>
      <c r="AO4" s="561"/>
      <c r="AP4" s="551"/>
      <c r="AQ4" s="551"/>
      <c r="AR4" s="551"/>
      <c r="AS4" s="564"/>
      <c r="AT4" s="549"/>
      <c r="AU4" s="551"/>
      <c r="AV4" s="554"/>
    </row>
    <row r="5" spans="1:48" ht="33.75" customHeight="1" thickBot="1">
      <c r="A5" s="562"/>
      <c r="B5" s="552"/>
      <c r="C5" s="552"/>
      <c r="D5" s="552"/>
      <c r="E5" s="565"/>
      <c r="F5" s="29" t="s">
        <v>51</v>
      </c>
      <c r="G5" s="552"/>
      <c r="H5" s="555"/>
      <c r="I5" s="562"/>
      <c r="J5" s="552"/>
      <c r="K5" s="552"/>
      <c r="L5" s="552"/>
      <c r="M5" s="565"/>
      <c r="N5" s="29" t="s">
        <v>51</v>
      </c>
      <c r="O5" s="552"/>
      <c r="P5" s="555"/>
      <c r="Q5" s="562"/>
      <c r="R5" s="552"/>
      <c r="S5" s="552"/>
      <c r="T5" s="552"/>
      <c r="U5" s="565"/>
      <c r="V5" s="29" t="s">
        <v>51</v>
      </c>
      <c r="W5" s="552"/>
      <c r="X5" s="555"/>
      <c r="Y5" s="562"/>
      <c r="Z5" s="552"/>
      <c r="AA5" s="552"/>
      <c r="AB5" s="552"/>
      <c r="AC5" s="565"/>
      <c r="AD5" s="29" t="s">
        <v>51</v>
      </c>
      <c r="AE5" s="552"/>
      <c r="AF5" s="555"/>
      <c r="AG5" s="562"/>
      <c r="AH5" s="552"/>
      <c r="AI5" s="552"/>
      <c r="AJ5" s="552"/>
      <c r="AK5" s="565"/>
      <c r="AL5" s="29" t="s">
        <v>51</v>
      </c>
      <c r="AM5" s="552"/>
      <c r="AN5" s="555"/>
      <c r="AO5" s="562"/>
      <c r="AP5" s="552"/>
      <c r="AQ5" s="552"/>
      <c r="AR5" s="552"/>
      <c r="AS5" s="565"/>
      <c r="AT5" s="29" t="s">
        <v>51</v>
      </c>
      <c r="AU5" s="552"/>
      <c r="AV5" s="555"/>
    </row>
    <row r="6" spans="1:48" ht="52.5" customHeight="1">
      <c r="A6" s="556"/>
      <c r="B6" s="557"/>
      <c r="C6" s="558" t="s">
        <v>52</v>
      </c>
      <c r="D6" s="558" t="s">
        <v>53</v>
      </c>
      <c r="E6" s="559">
        <v>1</v>
      </c>
      <c r="F6" s="559">
        <v>1</v>
      </c>
      <c r="G6" s="540">
        <f ca="1">ROUNDDOWN('様式第４号２(4)県民提案型 '!D21/1000,0)</f>
        <v>0</v>
      </c>
      <c r="H6" s="534">
        <f ca="1">ROUNDDOWN('様式第４号２(4)県民提案型 '!D17/1000,0)</f>
        <v>0</v>
      </c>
      <c r="I6" s="536"/>
      <c r="J6" s="537"/>
      <c r="K6" s="538" t="s">
        <v>52</v>
      </c>
      <c r="L6" s="538" t="s">
        <v>53</v>
      </c>
      <c r="M6" s="539" t="s">
        <v>54</v>
      </c>
      <c r="N6" s="539" t="s">
        <v>54</v>
      </c>
      <c r="O6" s="540">
        <f ca="1">ROUNDDOWN('様式第４号２(4)県民提案型 '!L21/1000,0)</f>
        <v>0</v>
      </c>
      <c r="P6" s="534">
        <f ca="1">ROUNDDOWN('様式第４号２(4)県民提案型 '!L17/1000,0)</f>
        <v>0</v>
      </c>
      <c r="Q6" s="536"/>
      <c r="R6" s="537"/>
      <c r="S6" s="538" t="s">
        <v>52</v>
      </c>
      <c r="T6" s="538" t="s">
        <v>53</v>
      </c>
      <c r="U6" s="539" t="s">
        <v>54</v>
      </c>
      <c r="V6" s="539" t="s">
        <v>54</v>
      </c>
      <c r="W6" s="540">
        <f ca="1">ROUNDDOWN('様式第４号２(4)県民提案型 '!T21/1000,0)</f>
        <v>0</v>
      </c>
      <c r="X6" s="534">
        <f ca="1">ROUNDDOWN('様式第４号２(4)県民提案型 '!T17/1000,0)</f>
        <v>0</v>
      </c>
      <c r="Y6" s="536"/>
      <c r="Z6" s="537"/>
      <c r="AA6" s="538" t="s">
        <v>52</v>
      </c>
      <c r="AB6" s="538" t="s">
        <v>53</v>
      </c>
      <c r="AC6" s="539" t="s">
        <v>54</v>
      </c>
      <c r="AD6" s="539" t="s">
        <v>54</v>
      </c>
      <c r="AE6" s="540">
        <f ca="1">ROUNDDOWN('様式第４号２(4)県民提案型 '!AB21/1000,0)</f>
        <v>0</v>
      </c>
      <c r="AF6" s="534">
        <f ca="1">ROUNDDOWN('様式第４号２(4)県民提案型 '!AB17/1000,0)</f>
        <v>0</v>
      </c>
      <c r="AG6" s="536"/>
      <c r="AH6" s="537"/>
      <c r="AI6" s="538" t="s">
        <v>52</v>
      </c>
      <c r="AJ6" s="538" t="s">
        <v>53</v>
      </c>
      <c r="AK6" s="539" t="s">
        <v>54</v>
      </c>
      <c r="AL6" s="539" t="s">
        <v>54</v>
      </c>
      <c r="AM6" s="540">
        <f ca="1">ROUNDDOWN('様式第４号２(4)県民提案型 '!AJ21/1000,0)</f>
        <v>0</v>
      </c>
      <c r="AN6" s="534">
        <f ca="1">ROUNDDOWN('様式第４号２(4)県民提案型 '!AJ17/1000,0)</f>
        <v>0</v>
      </c>
      <c r="AO6" s="536"/>
      <c r="AP6" s="537"/>
      <c r="AQ6" s="538" t="s">
        <v>52</v>
      </c>
      <c r="AR6" s="538" t="s">
        <v>53</v>
      </c>
      <c r="AS6" s="539" t="s">
        <v>54</v>
      </c>
      <c r="AT6" s="539" t="s">
        <v>54</v>
      </c>
      <c r="AU6" s="540">
        <f ca="1">ROUNDDOWN('様式第４号２(4)県民提案型 '!AR21/1000,0)</f>
        <v>0</v>
      </c>
      <c r="AV6" s="534">
        <f ca="1">ROUNDDOWN('様式第４号２(4)県民提案型 '!AR17/1000,0)</f>
        <v>0</v>
      </c>
    </row>
    <row r="7" spans="1:48" ht="52.5" customHeight="1">
      <c r="A7" s="556"/>
      <c r="B7" s="557"/>
      <c r="C7" s="558"/>
      <c r="D7" s="558"/>
      <c r="E7" s="559"/>
      <c r="F7" s="559"/>
      <c r="G7" s="540"/>
      <c r="H7" s="534"/>
      <c r="I7" s="536"/>
      <c r="J7" s="537"/>
      <c r="K7" s="538"/>
      <c r="L7" s="538"/>
      <c r="M7" s="539"/>
      <c r="N7" s="539"/>
      <c r="O7" s="540"/>
      <c r="P7" s="534"/>
      <c r="Q7" s="536"/>
      <c r="R7" s="537"/>
      <c r="S7" s="538"/>
      <c r="T7" s="538"/>
      <c r="U7" s="539"/>
      <c r="V7" s="539"/>
      <c r="W7" s="540"/>
      <c r="X7" s="534"/>
      <c r="Y7" s="536"/>
      <c r="Z7" s="537"/>
      <c r="AA7" s="538"/>
      <c r="AB7" s="538"/>
      <c r="AC7" s="539"/>
      <c r="AD7" s="539"/>
      <c r="AE7" s="540"/>
      <c r="AF7" s="534"/>
      <c r="AG7" s="536"/>
      <c r="AH7" s="537"/>
      <c r="AI7" s="538"/>
      <c r="AJ7" s="538"/>
      <c r="AK7" s="539"/>
      <c r="AL7" s="539"/>
      <c r="AM7" s="540"/>
      <c r="AN7" s="534"/>
      <c r="AO7" s="536"/>
      <c r="AP7" s="537"/>
      <c r="AQ7" s="538"/>
      <c r="AR7" s="538"/>
      <c r="AS7" s="539"/>
      <c r="AT7" s="539"/>
      <c r="AU7" s="540"/>
      <c r="AV7" s="534"/>
    </row>
    <row r="8" spans="1:48" ht="52.5" customHeight="1">
      <c r="A8" s="542"/>
      <c r="B8" s="544"/>
      <c r="C8" s="546" t="s">
        <v>55</v>
      </c>
      <c r="D8" s="546" t="s">
        <v>56</v>
      </c>
      <c r="E8" s="532">
        <v>1</v>
      </c>
      <c r="F8" s="532">
        <v>1</v>
      </c>
      <c r="G8" s="540"/>
      <c r="H8" s="534"/>
      <c r="I8" s="528"/>
      <c r="J8" s="530"/>
      <c r="K8" s="522" t="s">
        <v>55</v>
      </c>
      <c r="L8" s="522" t="s">
        <v>56</v>
      </c>
      <c r="M8" s="524" t="s">
        <v>54</v>
      </c>
      <c r="N8" s="524" t="s">
        <v>54</v>
      </c>
      <c r="O8" s="540"/>
      <c r="P8" s="534"/>
      <c r="Q8" s="528"/>
      <c r="R8" s="530"/>
      <c r="S8" s="522" t="s">
        <v>55</v>
      </c>
      <c r="T8" s="522" t="s">
        <v>56</v>
      </c>
      <c r="U8" s="524" t="s">
        <v>54</v>
      </c>
      <c r="V8" s="524" t="s">
        <v>54</v>
      </c>
      <c r="W8" s="540"/>
      <c r="X8" s="534"/>
      <c r="Y8" s="528"/>
      <c r="Z8" s="530"/>
      <c r="AA8" s="522" t="s">
        <v>55</v>
      </c>
      <c r="AB8" s="522" t="s">
        <v>56</v>
      </c>
      <c r="AC8" s="524" t="s">
        <v>54</v>
      </c>
      <c r="AD8" s="524" t="s">
        <v>54</v>
      </c>
      <c r="AE8" s="540"/>
      <c r="AF8" s="534"/>
      <c r="AG8" s="528"/>
      <c r="AH8" s="530"/>
      <c r="AI8" s="522" t="s">
        <v>55</v>
      </c>
      <c r="AJ8" s="522" t="s">
        <v>56</v>
      </c>
      <c r="AK8" s="524" t="s">
        <v>54</v>
      </c>
      <c r="AL8" s="524" t="s">
        <v>54</v>
      </c>
      <c r="AM8" s="540"/>
      <c r="AN8" s="534"/>
      <c r="AO8" s="528"/>
      <c r="AP8" s="530"/>
      <c r="AQ8" s="522" t="s">
        <v>55</v>
      </c>
      <c r="AR8" s="522" t="s">
        <v>56</v>
      </c>
      <c r="AS8" s="524" t="s">
        <v>54</v>
      </c>
      <c r="AT8" s="524" t="s">
        <v>54</v>
      </c>
      <c r="AU8" s="540"/>
      <c r="AV8" s="534"/>
    </row>
    <row r="9" spans="1:48" ht="52.5" customHeight="1">
      <c r="A9" s="543"/>
      <c r="B9" s="545"/>
      <c r="C9" s="547"/>
      <c r="D9" s="547"/>
      <c r="E9" s="533"/>
      <c r="F9" s="533"/>
      <c r="G9" s="540"/>
      <c r="H9" s="534"/>
      <c r="I9" s="529"/>
      <c r="J9" s="531"/>
      <c r="K9" s="523"/>
      <c r="L9" s="523"/>
      <c r="M9" s="525"/>
      <c r="N9" s="525"/>
      <c r="O9" s="540"/>
      <c r="P9" s="534"/>
      <c r="Q9" s="529"/>
      <c r="R9" s="531"/>
      <c r="S9" s="523"/>
      <c r="T9" s="523"/>
      <c r="U9" s="525"/>
      <c r="V9" s="525"/>
      <c r="W9" s="540"/>
      <c r="X9" s="534"/>
      <c r="Y9" s="529"/>
      <c r="Z9" s="531"/>
      <c r="AA9" s="523"/>
      <c r="AB9" s="523"/>
      <c r="AC9" s="525"/>
      <c r="AD9" s="525"/>
      <c r="AE9" s="540"/>
      <c r="AF9" s="534"/>
      <c r="AG9" s="529"/>
      <c r="AH9" s="531"/>
      <c r="AI9" s="523"/>
      <c r="AJ9" s="523"/>
      <c r="AK9" s="525"/>
      <c r="AL9" s="525"/>
      <c r="AM9" s="540"/>
      <c r="AN9" s="534"/>
      <c r="AO9" s="529"/>
      <c r="AP9" s="531"/>
      <c r="AQ9" s="523"/>
      <c r="AR9" s="523"/>
      <c r="AS9" s="525"/>
      <c r="AT9" s="525"/>
      <c r="AU9" s="540"/>
      <c r="AV9" s="534"/>
    </row>
    <row r="10" spans="1:48" ht="139.35" customHeight="1" thickBot="1">
      <c r="A10" s="198"/>
      <c r="B10" s="199"/>
      <c r="C10" s="200"/>
      <c r="D10" s="199"/>
      <c r="E10" s="201" t="s">
        <v>164</v>
      </c>
      <c r="F10" s="201"/>
      <c r="G10" s="541"/>
      <c r="H10" s="535"/>
      <c r="I10" s="25"/>
      <c r="J10" s="26"/>
      <c r="K10" s="27"/>
      <c r="L10" s="26"/>
      <c r="M10" s="44" t="s">
        <v>54</v>
      </c>
      <c r="N10" s="44" t="s">
        <v>54</v>
      </c>
      <c r="O10" s="541"/>
      <c r="P10" s="535"/>
      <c r="Q10" s="25"/>
      <c r="R10" s="26"/>
      <c r="S10" s="27"/>
      <c r="T10" s="26"/>
      <c r="U10" s="44" t="s">
        <v>54</v>
      </c>
      <c r="V10" s="44" t="s">
        <v>54</v>
      </c>
      <c r="W10" s="541"/>
      <c r="X10" s="535"/>
      <c r="Y10" s="25"/>
      <c r="Z10" s="26"/>
      <c r="AA10" s="27"/>
      <c r="AB10" s="26"/>
      <c r="AC10" s="44" t="s">
        <v>54</v>
      </c>
      <c r="AD10" s="44" t="s">
        <v>54</v>
      </c>
      <c r="AE10" s="541"/>
      <c r="AF10" s="535"/>
      <c r="AG10" s="25"/>
      <c r="AH10" s="26"/>
      <c r="AI10" s="27"/>
      <c r="AJ10" s="26"/>
      <c r="AK10" s="44" t="s">
        <v>54</v>
      </c>
      <c r="AL10" s="44" t="s">
        <v>54</v>
      </c>
      <c r="AM10" s="541"/>
      <c r="AN10" s="535"/>
      <c r="AO10" s="25"/>
      <c r="AP10" s="26"/>
      <c r="AQ10" s="27"/>
      <c r="AR10" s="26"/>
      <c r="AS10" s="44" t="s">
        <v>54</v>
      </c>
      <c r="AT10" s="44" t="s">
        <v>54</v>
      </c>
      <c r="AU10" s="541"/>
      <c r="AV10" s="535"/>
    </row>
    <row r="11" spans="1:48" ht="61.35" customHeight="1" thickTop="1" thickBot="1">
      <c r="A11" s="526" t="s">
        <v>57</v>
      </c>
      <c r="B11" s="527"/>
      <c r="C11" s="527"/>
      <c r="D11" s="527"/>
      <c r="E11" s="89">
        <f>SUM(E6:E10)</f>
        <v>2</v>
      </c>
      <c r="F11" s="89">
        <f>SUM(F6:F10)</f>
        <v>2</v>
      </c>
      <c r="G11" s="90">
        <f ca="1">SUM(G6)</f>
        <v>0</v>
      </c>
      <c r="H11" s="91">
        <f ca="1">SUM(H6)</f>
        <v>0</v>
      </c>
      <c r="I11" s="526" t="s">
        <v>57</v>
      </c>
      <c r="J11" s="527"/>
      <c r="K11" s="527"/>
      <c r="L11" s="527"/>
      <c r="M11" s="28" t="s">
        <v>54</v>
      </c>
      <c r="N11" s="28" t="s">
        <v>54</v>
      </c>
      <c r="O11" s="90">
        <f ca="1">SUM(O6)</f>
        <v>0</v>
      </c>
      <c r="P11" s="91">
        <f ca="1">SUM(P6)</f>
        <v>0</v>
      </c>
      <c r="Q11" s="526" t="s">
        <v>57</v>
      </c>
      <c r="R11" s="527"/>
      <c r="S11" s="527"/>
      <c r="T11" s="527"/>
      <c r="U11" s="28" t="s">
        <v>54</v>
      </c>
      <c r="V11" s="28" t="s">
        <v>54</v>
      </c>
      <c r="W11" s="90">
        <f ca="1">SUM(W6)</f>
        <v>0</v>
      </c>
      <c r="X11" s="91">
        <f ca="1">SUM(X6)</f>
        <v>0</v>
      </c>
      <c r="Y11" s="526" t="s">
        <v>57</v>
      </c>
      <c r="Z11" s="527"/>
      <c r="AA11" s="527"/>
      <c r="AB11" s="527"/>
      <c r="AC11" s="28" t="s">
        <v>54</v>
      </c>
      <c r="AD11" s="28" t="s">
        <v>54</v>
      </c>
      <c r="AE11" s="90">
        <f ca="1">SUM(AE6)</f>
        <v>0</v>
      </c>
      <c r="AF11" s="91">
        <f ca="1">SUM(AF6)</f>
        <v>0</v>
      </c>
      <c r="AG11" s="526" t="s">
        <v>57</v>
      </c>
      <c r="AH11" s="527"/>
      <c r="AI11" s="527"/>
      <c r="AJ11" s="527"/>
      <c r="AK11" s="28" t="s">
        <v>54</v>
      </c>
      <c r="AL11" s="28" t="s">
        <v>54</v>
      </c>
      <c r="AM11" s="90">
        <f ca="1">SUM(AM6)</f>
        <v>0</v>
      </c>
      <c r="AN11" s="91">
        <f ca="1">SUM(AN6)</f>
        <v>0</v>
      </c>
      <c r="AO11" s="526" t="s">
        <v>57</v>
      </c>
      <c r="AP11" s="527"/>
      <c r="AQ11" s="527"/>
      <c r="AR11" s="527"/>
      <c r="AS11" s="28" t="s">
        <v>54</v>
      </c>
      <c r="AT11" s="28" t="s">
        <v>54</v>
      </c>
      <c r="AU11" s="90">
        <f ca="1">SUM(AU6)</f>
        <v>0</v>
      </c>
      <c r="AV11" s="91">
        <f ca="1">SUM(AV6)</f>
        <v>0</v>
      </c>
    </row>
    <row r="12" spans="1:48" ht="24" customHeight="1">
      <c r="A12" s="521" t="s">
        <v>37</v>
      </c>
      <c r="B12" s="259"/>
      <c r="C12" s="259"/>
      <c r="D12" s="259"/>
      <c r="E12" s="259"/>
      <c r="F12" s="259"/>
      <c r="G12" s="259"/>
      <c r="H12" s="259"/>
      <c r="I12" s="259"/>
      <c r="J12" s="259"/>
      <c r="K12" s="259"/>
      <c r="L12" s="259"/>
      <c r="M12" s="259"/>
      <c r="N12" s="259"/>
      <c r="O12" s="259"/>
    </row>
    <row r="13" spans="1:48" ht="37.5" customHeight="1">
      <c r="A13" s="520" t="s">
        <v>105</v>
      </c>
      <c r="B13" s="520"/>
      <c r="C13" s="520"/>
      <c r="D13" s="520"/>
      <c r="E13" s="520"/>
      <c r="F13" s="520"/>
      <c r="G13" s="520"/>
      <c r="H13" s="520"/>
      <c r="I13" s="520" t="s">
        <v>105</v>
      </c>
      <c r="J13" s="520"/>
      <c r="K13" s="520"/>
      <c r="L13" s="520"/>
      <c r="M13" s="520"/>
      <c r="N13" s="520"/>
      <c r="O13" s="520"/>
      <c r="P13" s="520"/>
      <c r="Q13" s="520" t="s">
        <v>105</v>
      </c>
      <c r="R13" s="520"/>
      <c r="S13" s="520"/>
      <c r="T13" s="520"/>
      <c r="U13" s="520"/>
      <c r="V13" s="520"/>
      <c r="W13" s="520"/>
      <c r="X13" s="520"/>
      <c r="Y13" s="520" t="s">
        <v>105</v>
      </c>
      <c r="Z13" s="520"/>
      <c r="AA13" s="520"/>
      <c r="AB13" s="520"/>
      <c r="AC13" s="520"/>
      <c r="AD13" s="520"/>
      <c r="AE13" s="520"/>
      <c r="AF13" s="520"/>
      <c r="AG13" s="520" t="s">
        <v>105</v>
      </c>
      <c r="AH13" s="520"/>
      <c r="AI13" s="520"/>
      <c r="AJ13" s="520"/>
      <c r="AK13" s="520"/>
      <c r="AL13" s="520"/>
      <c r="AM13" s="520"/>
      <c r="AN13" s="520"/>
      <c r="AO13" s="520" t="s">
        <v>105</v>
      </c>
      <c r="AP13" s="520"/>
      <c r="AQ13" s="520"/>
      <c r="AR13" s="520"/>
      <c r="AS13" s="520"/>
      <c r="AT13" s="520"/>
      <c r="AU13" s="520"/>
      <c r="AV13" s="520"/>
    </row>
    <row r="14" spans="1:48" ht="34.5" customHeight="1">
      <c r="A14" s="309" t="s">
        <v>58</v>
      </c>
      <c r="B14" s="309"/>
      <c r="C14" s="309"/>
      <c r="D14" s="309"/>
      <c r="E14" s="309"/>
      <c r="F14" s="309"/>
      <c r="G14" s="309"/>
      <c r="H14" s="309"/>
      <c r="I14" s="309" t="s">
        <v>58</v>
      </c>
      <c r="J14" s="309"/>
      <c r="K14" s="309"/>
      <c r="L14" s="309"/>
      <c r="M14" s="309"/>
      <c r="N14" s="309"/>
      <c r="O14" s="309"/>
      <c r="P14" s="309"/>
      <c r="Q14" s="309" t="s">
        <v>58</v>
      </c>
      <c r="R14" s="309"/>
      <c r="S14" s="309"/>
      <c r="T14" s="309"/>
      <c r="U14" s="309"/>
      <c r="V14" s="309"/>
      <c r="W14" s="309"/>
      <c r="X14" s="309"/>
      <c r="Y14" s="309" t="s">
        <v>58</v>
      </c>
      <c r="Z14" s="309"/>
      <c r="AA14" s="309"/>
      <c r="AB14" s="309"/>
      <c r="AC14" s="309"/>
      <c r="AD14" s="309"/>
      <c r="AE14" s="309"/>
      <c r="AF14" s="309"/>
      <c r="AG14" s="309" t="s">
        <v>58</v>
      </c>
      <c r="AH14" s="309"/>
      <c r="AI14" s="309"/>
      <c r="AJ14" s="309"/>
      <c r="AK14" s="309"/>
      <c r="AL14" s="309"/>
      <c r="AM14" s="309"/>
      <c r="AN14" s="309"/>
      <c r="AO14" s="309" t="s">
        <v>58</v>
      </c>
      <c r="AP14" s="309"/>
      <c r="AQ14" s="309"/>
      <c r="AR14" s="309"/>
      <c r="AS14" s="309"/>
      <c r="AT14" s="309"/>
      <c r="AU14" s="309"/>
      <c r="AV14" s="309"/>
    </row>
    <row r="15" spans="1:48" ht="56.25" customHeight="1">
      <c r="A15" s="309" t="s">
        <v>123</v>
      </c>
      <c r="B15" s="309"/>
      <c r="C15" s="309"/>
      <c r="D15" s="309"/>
      <c r="E15" s="309"/>
      <c r="F15" s="309"/>
      <c r="G15" s="309"/>
      <c r="H15" s="309"/>
      <c r="I15" s="309" t="s">
        <v>123</v>
      </c>
      <c r="J15" s="309"/>
      <c r="K15" s="309"/>
      <c r="L15" s="309"/>
      <c r="M15" s="309"/>
      <c r="N15" s="309"/>
      <c r="O15" s="309"/>
      <c r="P15" s="309"/>
      <c r="Q15" s="309" t="s">
        <v>123</v>
      </c>
      <c r="R15" s="309"/>
      <c r="S15" s="309"/>
      <c r="T15" s="309"/>
      <c r="U15" s="309"/>
      <c r="V15" s="309"/>
      <c r="W15" s="309"/>
      <c r="X15" s="309"/>
      <c r="Y15" s="309" t="s">
        <v>123</v>
      </c>
      <c r="Z15" s="309"/>
      <c r="AA15" s="309"/>
      <c r="AB15" s="309"/>
      <c r="AC15" s="309"/>
      <c r="AD15" s="309"/>
      <c r="AE15" s="309"/>
      <c r="AF15" s="309"/>
      <c r="AG15" s="309" t="s">
        <v>123</v>
      </c>
      <c r="AH15" s="309"/>
      <c r="AI15" s="309"/>
      <c r="AJ15" s="309"/>
      <c r="AK15" s="309"/>
      <c r="AL15" s="309"/>
      <c r="AM15" s="309"/>
      <c r="AN15" s="309"/>
      <c r="AO15" s="309" t="s">
        <v>123</v>
      </c>
      <c r="AP15" s="309"/>
      <c r="AQ15" s="309"/>
      <c r="AR15" s="309"/>
      <c r="AS15" s="309"/>
      <c r="AT15" s="309"/>
      <c r="AU15" s="309"/>
      <c r="AV15" s="309"/>
    </row>
    <row r="16" spans="1:48" ht="54.75" customHeight="1">
      <c r="A16" s="309" t="s">
        <v>104</v>
      </c>
      <c r="B16" s="309"/>
      <c r="C16" s="309"/>
      <c r="D16" s="309"/>
      <c r="E16" s="309"/>
      <c r="F16" s="309"/>
      <c r="G16" s="309"/>
      <c r="H16" s="309"/>
      <c r="I16" s="309" t="s">
        <v>104</v>
      </c>
      <c r="J16" s="309"/>
      <c r="K16" s="309"/>
      <c r="L16" s="309"/>
      <c r="M16" s="309"/>
      <c r="N16" s="309"/>
      <c r="O16" s="309"/>
      <c r="P16" s="309"/>
      <c r="Q16" s="309" t="s">
        <v>104</v>
      </c>
      <c r="R16" s="309"/>
      <c r="S16" s="309"/>
      <c r="T16" s="309"/>
      <c r="U16" s="309"/>
      <c r="V16" s="309"/>
      <c r="W16" s="309"/>
      <c r="X16" s="309"/>
      <c r="Y16" s="309" t="s">
        <v>104</v>
      </c>
      <c r="Z16" s="309"/>
      <c r="AA16" s="309"/>
      <c r="AB16" s="309"/>
      <c r="AC16" s="309"/>
      <c r="AD16" s="309"/>
      <c r="AE16" s="309"/>
      <c r="AF16" s="309"/>
      <c r="AG16" s="309" t="s">
        <v>104</v>
      </c>
      <c r="AH16" s="309"/>
      <c r="AI16" s="309"/>
      <c r="AJ16" s="309"/>
      <c r="AK16" s="309"/>
      <c r="AL16" s="309"/>
      <c r="AM16" s="309"/>
      <c r="AN16" s="309"/>
      <c r="AO16" s="309" t="s">
        <v>104</v>
      </c>
      <c r="AP16" s="309"/>
      <c r="AQ16" s="309"/>
      <c r="AR16" s="309"/>
      <c r="AS16" s="309"/>
      <c r="AT16" s="309"/>
      <c r="AU16" s="309"/>
      <c r="AV16" s="309"/>
    </row>
    <row r="18" spans="7:48">
      <c r="G18" s="92"/>
      <c r="H18" s="92"/>
      <c r="O18" s="92"/>
      <c r="P18" s="92"/>
      <c r="W18" s="92">
        <f ca="1">W11-O18</f>
        <v>0</v>
      </c>
      <c r="X18" s="92">
        <f ca="1">X11-P18</f>
        <v>0</v>
      </c>
      <c r="AE18" s="92"/>
      <c r="AF18" s="92"/>
      <c r="AM18" s="92">
        <f ca="1">AM11-AE18</f>
        <v>0</v>
      </c>
      <c r="AN18" s="92">
        <f ca="1">AN11-AF18</f>
        <v>0</v>
      </c>
      <c r="AU18" s="92">
        <f ca="1">AU11-AM18</f>
        <v>0</v>
      </c>
      <c r="AV18" s="92">
        <f ca="1">AV11-AN18</f>
        <v>0</v>
      </c>
    </row>
  </sheetData>
  <mergeCells count="170">
    <mergeCell ref="A1:G1"/>
    <mergeCell ref="I1:O1"/>
    <mergeCell ref="Q1:W1"/>
    <mergeCell ref="Y1:AE1"/>
    <mergeCell ref="AG1:AM1"/>
    <mergeCell ref="AO1:AU1"/>
    <mergeCell ref="A2:O2"/>
    <mergeCell ref="A3:A5"/>
    <mergeCell ref="B3:B5"/>
    <mergeCell ref="C3:C5"/>
    <mergeCell ref="D3:D5"/>
    <mergeCell ref="E3:E5"/>
    <mergeCell ref="F3:F4"/>
    <mergeCell ref="G3:G5"/>
    <mergeCell ref="H3:H5"/>
    <mergeCell ref="I3:I5"/>
    <mergeCell ref="P3:P5"/>
    <mergeCell ref="Q3:Q5"/>
    <mergeCell ref="R3:R5"/>
    <mergeCell ref="S3:S5"/>
    <mergeCell ref="T3:T5"/>
    <mergeCell ref="U3:U5"/>
    <mergeCell ref="J3:J5"/>
    <mergeCell ref="K3:K5"/>
    <mergeCell ref="L3:L5"/>
    <mergeCell ref="M3:M5"/>
    <mergeCell ref="N3:N4"/>
    <mergeCell ref="O3:O5"/>
    <mergeCell ref="AM3:AM5"/>
    <mergeCell ref="AB3:AB5"/>
    <mergeCell ref="AC3:AC5"/>
    <mergeCell ref="AD3:AD4"/>
    <mergeCell ref="AE3:AE5"/>
    <mergeCell ref="AF3:AF5"/>
    <mergeCell ref="AG3:AG5"/>
    <mergeCell ref="V3:V4"/>
    <mergeCell ref="W3:W5"/>
    <mergeCell ref="X3:X5"/>
    <mergeCell ref="Y3:Y5"/>
    <mergeCell ref="Z3:Z5"/>
    <mergeCell ref="AA3:AA5"/>
    <mergeCell ref="K6:K7"/>
    <mergeCell ref="L6:L7"/>
    <mergeCell ref="M6:M7"/>
    <mergeCell ref="AT3:AT4"/>
    <mergeCell ref="AU3:AU5"/>
    <mergeCell ref="AV3:AV5"/>
    <mergeCell ref="A6:A7"/>
    <mergeCell ref="B6:B7"/>
    <mergeCell ref="C6:C7"/>
    <mergeCell ref="D6:D7"/>
    <mergeCell ref="E6:E7"/>
    <mergeCell ref="F6:F7"/>
    <mergeCell ref="G6:G10"/>
    <mergeCell ref="AN3:AN5"/>
    <mergeCell ref="AO3:AO5"/>
    <mergeCell ref="AP3:AP5"/>
    <mergeCell ref="AQ3:AQ5"/>
    <mergeCell ref="AR3:AR5"/>
    <mergeCell ref="AS3:AS5"/>
    <mergeCell ref="AH3:AH5"/>
    <mergeCell ref="AI3:AI5"/>
    <mergeCell ref="AJ3:AJ5"/>
    <mergeCell ref="AK3:AK5"/>
    <mergeCell ref="AL3:AL4"/>
    <mergeCell ref="N6:N7"/>
    <mergeCell ref="O6:O10"/>
    <mergeCell ref="P6:P10"/>
    <mergeCell ref="Q6:Q7"/>
    <mergeCell ref="R6:R7"/>
    <mergeCell ref="S6:S7"/>
    <mergeCell ref="N8:N9"/>
    <mergeCell ref="Q8:Q9"/>
    <mergeCell ref="R8:R9"/>
    <mergeCell ref="S8:S9"/>
    <mergeCell ref="T6:T7"/>
    <mergeCell ref="U6:U7"/>
    <mergeCell ref="V6:V7"/>
    <mergeCell ref="W6:W10"/>
    <mergeCell ref="X6:X10"/>
    <mergeCell ref="Y6:Y7"/>
    <mergeCell ref="T8:T9"/>
    <mergeCell ref="U8:U9"/>
    <mergeCell ref="V8:V9"/>
    <mergeCell ref="Y8:Y9"/>
    <mergeCell ref="AJ6:AJ7"/>
    <mergeCell ref="AK6:AK7"/>
    <mergeCell ref="Z6:Z7"/>
    <mergeCell ref="AA6:AA7"/>
    <mergeCell ref="AB6:AB7"/>
    <mergeCell ref="AC6:AC7"/>
    <mergeCell ref="AD6:AD7"/>
    <mergeCell ref="AE6:AE10"/>
    <mergeCell ref="Z8:Z9"/>
    <mergeCell ref="AA8:AA9"/>
    <mergeCell ref="AB8:AB9"/>
    <mergeCell ref="AC8:AC9"/>
    <mergeCell ref="AR6:AR7"/>
    <mergeCell ref="AS6:AS7"/>
    <mergeCell ref="AT6:AT7"/>
    <mergeCell ref="AU6:AU10"/>
    <mergeCell ref="AV6:AV10"/>
    <mergeCell ref="A8:A9"/>
    <mergeCell ref="B8:B9"/>
    <mergeCell ref="C8:C9"/>
    <mergeCell ref="D8:D9"/>
    <mergeCell ref="E8:E9"/>
    <mergeCell ref="AL6:AL7"/>
    <mergeCell ref="AM6:AM10"/>
    <mergeCell ref="AN6:AN10"/>
    <mergeCell ref="AO6:AO7"/>
    <mergeCell ref="AP6:AP7"/>
    <mergeCell ref="AQ6:AQ7"/>
    <mergeCell ref="AL8:AL9"/>
    <mergeCell ref="AO8:AO9"/>
    <mergeCell ref="AP8:AP9"/>
    <mergeCell ref="AQ8:AQ9"/>
    <mergeCell ref="AF6:AF10"/>
    <mergeCell ref="AG6:AG7"/>
    <mergeCell ref="AH6:AH7"/>
    <mergeCell ref="AI6:AI7"/>
    <mergeCell ref="AR8:AR9"/>
    <mergeCell ref="AS8:AS9"/>
    <mergeCell ref="AT8:AT9"/>
    <mergeCell ref="A11:D11"/>
    <mergeCell ref="I11:L11"/>
    <mergeCell ref="Q11:T11"/>
    <mergeCell ref="Y11:AB11"/>
    <mergeCell ref="AG11:AJ11"/>
    <mergeCell ref="AO11:AR11"/>
    <mergeCell ref="AD8:AD9"/>
    <mergeCell ref="AG8:AG9"/>
    <mergeCell ref="AH8:AH9"/>
    <mergeCell ref="AI8:AI9"/>
    <mergeCell ref="AJ8:AJ9"/>
    <mergeCell ref="AK8:AK9"/>
    <mergeCell ref="F8:F9"/>
    <mergeCell ref="I8:I9"/>
    <mergeCell ref="J8:J9"/>
    <mergeCell ref="K8:K9"/>
    <mergeCell ref="L8:L9"/>
    <mergeCell ref="M8:M9"/>
    <mergeCell ref="H6:H10"/>
    <mergeCell ref="I6:I7"/>
    <mergeCell ref="J6:J7"/>
    <mergeCell ref="AO13:AV13"/>
    <mergeCell ref="A14:H14"/>
    <mergeCell ref="I14:P14"/>
    <mergeCell ref="Q14:X14"/>
    <mergeCell ref="Y14:AF14"/>
    <mergeCell ref="AG14:AN14"/>
    <mergeCell ref="AO14:AV14"/>
    <mergeCell ref="A12:O12"/>
    <mergeCell ref="A13:H13"/>
    <mergeCell ref="I13:P13"/>
    <mergeCell ref="Q13:X13"/>
    <mergeCell ref="Y13:AF13"/>
    <mergeCell ref="AG13:AN13"/>
    <mergeCell ref="A16:H16"/>
    <mergeCell ref="I16:P16"/>
    <mergeCell ref="Q16:X16"/>
    <mergeCell ref="Y16:AF16"/>
    <mergeCell ref="AG16:AN16"/>
    <mergeCell ref="AO16:AV16"/>
    <mergeCell ref="A15:H15"/>
    <mergeCell ref="I15:P15"/>
    <mergeCell ref="Q15:X15"/>
    <mergeCell ref="Y15:AF15"/>
    <mergeCell ref="AG15:AN15"/>
    <mergeCell ref="AO15:AV15"/>
  </mergeCells>
  <phoneticPr fontId="40"/>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
  <sheetViews>
    <sheetView view="pageBreakPreview" zoomScaleNormal="100" zoomScaleSheetLayoutView="100" workbookViewId="0">
      <selection activeCell="A26" sqref="A26:H26"/>
    </sheetView>
  </sheetViews>
  <sheetFormatPr defaultRowHeight="13.5"/>
  <cols>
    <col min="1" max="1" width="4.5" style="40" customWidth="1"/>
    <col min="2" max="2" width="5.5" style="40" customWidth="1"/>
    <col min="3" max="3" width="13.125" style="40" customWidth="1"/>
    <col min="4" max="4" width="13.75" style="40" customWidth="1"/>
    <col min="5" max="5" width="34.625" style="40" customWidth="1"/>
    <col min="6" max="7" width="5" style="40" customWidth="1"/>
    <col min="8" max="8" width="7.5" style="40" customWidth="1"/>
    <col min="9" max="9" width="4.5" style="40" customWidth="1"/>
    <col min="10" max="10" width="5.5" style="40" customWidth="1"/>
    <col min="11" max="11" width="13.125" style="40" customWidth="1"/>
    <col min="12" max="12" width="13.75" style="40" customWidth="1"/>
    <col min="13" max="13" width="34.625" style="40" customWidth="1"/>
    <col min="14" max="15" width="5" style="40" customWidth="1"/>
    <col min="16" max="16" width="7.5" style="40" customWidth="1"/>
    <col min="17" max="17" width="4.5" style="40" customWidth="1"/>
    <col min="18" max="18" width="5.5" style="40" customWidth="1"/>
    <col min="19" max="19" width="13.125" style="40" customWidth="1"/>
    <col min="20" max="20" width="13.75" style="40" customWidth="1"/>
    <col min="21" max="21" width="34.625" style="40" customWidth="1"/>
    <col min="22" max="23" width="5" style="40" customWidth="1"/>
    <col min="24" max="24" width="7.5" style="40" customWidth="1"/>
    <col min="25" max="25" width="4.5" style="40" customWidth="1"/>
    <col min="26" max="26" width="5.5" style="40" customWidth="1"/>
    <col min="27" max="27" width="13.125" style="40" customWidth="1"/>
    <col min="28" max="28" width="13.75" style="40" customWidth="1"/>
    <col min="29" max="29" width="34.625" style="40" customWidth="1"/>
    <col min="30" max="31" width="5" style="40" customWidth="1"/>
    <col min="32" max="32" width="7.5" style="40" customWidth="1"/>
    <col min="33" max="33" width="4.5" style="40" customWidth="1"/>
    <col min="34" max="34" width="5.5" style="40" customWidth="1"/>
    <col min="35" max="35" width="13.125" style="40" customWidth="1"/>
    <col min="36" max="36" width="13.75" style="40" customWidth="1"/>
    <col min="37" max="37" width="34.625" style="40" customWidth="1"/>
    <col min="38" max="39" width="5" style="40" customWidth="1"/>
    <col min="40" max="40" width="7.5" style="40" customWidth="1"/>
    <col min="41" max="41" width="4.5" style="40" customWidth="1"/>
    <col min="42" max="42" width="5.5" style="40" customWidth="1"/>
    <col min="43" max="43" width="13.125" style="40" customWidth="1"/>
    <col min="44" max="44" width="13.75" style="40" customWidth="1"/>
    <col min="45" max="45" width="34.625" style="40" customWidth="1"/>
    <col min="46" max="47" width="5" style="40" customWidth="1"/>
    <col min="48" max="48" width="7.5" style="40" customWidth="1"/>
    <col min="49" max="16384" width="9" style="40"/>
  </cols>
  <sheetData>
    <row r="1" spans="1:48">
      <c r="E1" s="566" t="str">
        <f>'様式第４号２(2)県民提案型 '!A1</f>
        <v>団体の名称地域提案事業（県民提案型）</v>
      </c>
      <c r="F1" s="566"/>
      <c r="G1" s="566"/>
      <c r="H1" s="88">
        <v>1</v>
      </c>
      <c r="M1" s="566" t="str">
        <f>'様式第４号２(2)県民提案型 '!I1</f>
        <v>団体の名称地域提案事業（県民提案型）</v>
      </c>
      <c r="N1" s="566"/>
      <c r="O1" s="566"/>
      <c r="P1" s="88">
        <f>H1+1</f>
        <v>2</v>
      </c>
      <c r="U1" s="566" t="str">
        <f>'様式第４号２(2)県民提案型 '!Q1</f>
        <v>団体の名称地域提案事業（県民提案型）</v>
      </c>
      <c r="V1" s="566"/>
      <c r="W1" s="566"/>
      <c r="X1" s="88">
        <f>P1+1</f>
        <v>3</v>
      </c>
      <c r="AC1" s="566" t="str">
        <f>'様式第４号２(2)県民提案型 '!Y1</f>
        <v>団体の名称地域提案事業（県民提案型）</v>
      </c>
      <c r="AD1" s="566"/>
      <c r="AE1" s="566"/>
      <c r="AF1" s="88">
        <f>X1+1</f>
        <v>4</v>
      </c>
      <c r="AK1" s="566" t="str">
        <f>'様式第４号２(2)県民提案型 '!AG1</f>
        <v>団体の名称地域提案事業（県民提案型）</v>
      </c>
      <c r="AL1" s="566"/>
      <c r="AM1" s="566"/>
      <c r="AN1" s="88">
        <f>AF1+1</f>
        <v>5</v>
      </c>
      <c r="AS1" s="566" t="str">
        <f>'様式第４号２(2)県民提案型 '!AO1</f>
        <v>団体の名称地域提案事業（県民提案型）</v>
      </c>
      <c r="AT1" s="566"/>
      <c r="AU1" s="566"/>
      <c r="AV1" s="88">
        <f>AN1+1</f>
        <v>6</v>
      </c>
    </row>
    <row r="2" spans="1:48" ht="24" customHeight="1">
      <c r="A2" s="271" t="s">
        <v>59</v>
      </c>
      <c r="B2" s="271"/>
      <c r="C2" s="271"/>
      <c r="D2" s="271"/>
      <c r="E2" s="271"/>
      <c r="F2" s="271"/>
      <c r="G2" s="271"/>
      <c r="H2" s="271"/>
      <c r="I2" s="271" t="s">
        <v>59</v>
      </c>
      <c r="J2" s="271"/>
      <c r="K2" s="271"/>
      <c r="L2" s="271"/>
      <c r="M2" s="271"/>
      <c r="N2" s="271"/>
      <c r="O2" s="271"/>
      <c r="P2" s="271"/>
      <c r="Q2" s="271" t="s">
        <v>59</v>
      </c>
      <c r="R2" s="271"/>
      <c r="S2" s="271"/>
      <c r="T2" s="271"/>
      <c r="U2" s="271"/>
      <c r="V2" s="271"/>
      <c r="W2" s="271"/>
      <c r="X2" s="271"/>
      <c r="Y2" s="271" t="s">
        <v>59</v>
      </c>
      <c r="Z2" s="271"/>
      <c r="AA2" s="271"/>
      <c r="AB2" s="271"/>
      <c r="AC2" s="271"/>
      <c r="AD2" s="271"/>
      <c r="AE2" s="271"/>
      <c r="AF2" s="271"/>
      <c r="AG2" s="271" t="s">
        <v>59</v>
      </c>
      <c r="AH2" s="271"/>
      <c r="AI2" s="271"/>
      <c r="AJ2" s="271"/>
      <c r="AK2" s="271"/>
      <c r="AL2" s="271"/>
      <c r="AM2" s="271"/>
      <c r="AN2" s="271"/>
      <c r="AO2" s="271" t="s">
        <v>59</v>
      </c>
      <c r="AP2" s="271"/>
      <c r="AQ2" s="271"/>
      <c r="AR2" s="271"/>
      <c r="AS2" s="271"/>
      <c r="AT2" s="271"/>
      <c r="AU2" s="271"/>
      <c r="AV2" s="271"/>
    </row>
    <row r="3" spans="1:48" ht="24" customHeight="1" thickBot="1">
      <c r="A3" s="384" t="s">
        <v>107</v>
      </c>
      <c r="B3" s="384"/>
      <c r="C3" s="384"/>
      <c r="D3" s="384"/>
      <c r="E3" s="384"/>
      <c r="F3" s="384"/>
      <c r="G3" s="384"/>
      <c r="H3" s="384"/>
      <c r="I3" s="384" t="s">
        <v>107</v>
      </c>
      <c r="J3" s="384"/>
      <c r="K3" s="384"/>
      <c r="L3" s="384"/>
      <c r="M3" s="384"/>
      <c r="N3" s="384"/>
      <c r="O3" s="384"/>
      <c r="P3" s="384"/>
      <c r="Q3" s="384" t="s">
        <v>107</v>
      </c>
      <c r="R3" s="384"/>
      <c r="S3" s="384"/>
      <c r="T3" s="384"/>
      <c r="U3" s="384"/>
      <c r="V3" s="384"/>
      <c r="W3" s="384"/>
      <c r="X3" s="384"/>
      <c r="Y3" s="384" t="s">
        <v>107</v>
      </c>
      <c r="Z3" s="384"/>
      <c r="AA3" s="384"/>
      <c r="AB3" s="384"/>
      <c r="AC3" s="384"/>
      <c r="AD3" s="384"/>
      <c r="AE3" s="384"/>
      <c r="AF3" s="384"/>
      <c r="AG3" s="384" t="s">
        <v>107</v>
      </c>
      <c r="AH3" s="384"/>
      <c r="AI3" s="384"/>
      <c r="AJ3" s="384"/>
      <c r="AK3" s="384"/>
      <c r="AL3" s="384"/>
      <c r="AM3" s="384"/>
      <c r="AN3" s="384"/>
      <c r="AO3" s="384" t="s">
        <v>107</v>
      </c>
      <c r="AP3" s="384"/>
      <c r="AQ3" s="384"/>
      <c r="AR3" s="384"/>
      <c r="AS3" s="384"/>
      <c r="AT3" s="384"/>
      <c r="AU3" s="384"/>
      <c r="AV3" s="384"/>
    </row>
    <row r="4" spans="1:48" ht="31.5" customHeight="1" thickBot="1">
      <c r="A4" s="601" t="s">
        <v>60</v>
      </c>
      <c r="B4" s="602"/>
      <c r="C4" s="602"/>
      <c r="D4" s="96" t="s">
        <v>61</v>
      </c>
      <c r="E4" s="603" t="s">
        <v>62</v>
      </c>
      <c r="F4" s="604"/>
      <c r="G4" s="604"/>
      <c r="H4" s="605"/>
      <c r="I4" s="601" t="s">
        <v>60</v>
      </c>
      <c r="J4" s="602"/>
      <c r="K4" s="602"/>
      <c r="L4" s="96" t="s">
        <v>61</v>
      </c>
      <c r="M4" s="603" t="s">
        <v>62</v>
      </c>
      <c r="N4" s="604"/>
      <c r="O4" s="604"/>
      <c r="P4" s="605"/>
      <c r="Q4" s="601" t="s">
        <v>60</v>
      </c>
      <c r="R4" s="602"/>
      <c r="S4" s="602"/>
      <c r="T4" s="96" t="s">
        <v>61</v>
      </c>
      <c r="U4" s="603" t="s">
        <v>62</v>
      </c>
      <c r="V4" s="604"/>
      <c r="W4" s="604"/>
      <c r="X4" s="605"/>
      <c r="Y4" s="601" t="s">
        <v>60</v>
      </c>
      <c r="Z4" s="602"/>
      <c r="AA4" s="602"/>
      <c r="AB4" s="96" t="s">
        <v>61</v>
      </c>
      <c r="AC4" s="603" t="s">
        <v>62</v>
      </c>
      <c r="AD4" s="604"/>
      <c r="AE4" s="604"/>
      <c r="AF4" s="605"/>
      <c r="AG4" s="601" t="s">
        <v>60</v>
      </c>
      <c r="AH4" s="602"/>
      <c r="AI4" s="602"/>
      <c r="AJ4" s="96" t="s">
        <v>61</v>
      </c>
      <c r="AK4" s="603" t="s">
        <v>62</v>
      </c>
      <c r="AL4" s="604"/>
      <c r="AM4" s="604"/>
      <c r="AN4" s="605"/>
      <c r="AO4" s="601" t="s">
        <v>60</v>
      </c>
      <c r="AP4" s="602"/>
      <c r="AQ4" s="602"/>
      <c r="AR4" s="96" t="s">
        <v>61</v>
      </c>
      <c r="AS4" s="603" t="s">
        <v>62</v>
      </c>
      <c r="AT4" s="604"/>
      <c r="AU4" s="604"/>
      <c r="AV4" s="605"/>
    </row>
    <row r="5" spans="1:48" ht="31.5" customHeight="1">
      <c r="A5" s="576" t="s">
        <v>10</v>
      </c>
      <c r="B5" s="607" t="s">
        <v>63</v>
      </c>
      <c r="C5" s="607"/>
      <c r="D5" s="100">
        <f ca="1">SUMIF(報償費,E1&amp;FIXED(H$1,0),報償費金額)</f>
        <v>0</v>
      </c>
      <c r="E5" s="608" t="s">
        <v>263</v>
      </c>
      <c r="F5" s="609"/>
      <c r="G5" s="609"/>
      <c r="H5" s="610"/>
      <c r="I5" s="576" t="s">
        <v>10</v>
      </c>
      <c r="J5" s="607" t="s">
        <v>63</v>
      </c>
      <c r="K5" s="607"/>
      <c r="L5" s="100">
        <f ca="1">SUMIF(報償費,M1&amp;FIXED(P$1,0),報償費金額)</f>
        <v>0</v>
      </c>
      <c r="M5" s="608" t="s">
        <v>263</v>
      </c>
      <c r="N5" s="609"/>
      <c r="O5" s="609"/>
      <c r="P5" s="610"/>
      <c r="Q5" s="576" t="s">
        <v>10</v>
      </c>
      <c r="R5" s="607" t="s">
        <v>63</v>
      </c>
      <c r="S5" s="607"/>
      <c r="T5" s="100">
        <f ca="1">SUMIF(報償費,U1&amp;FIXED(X$1,0),報償費金額)</f>
        <v>0</v>
      </c>
      <c r="U5" s="608" t="s">
        <v>263</v>
      </c>
      <c r="V5" s="609"/>
      <c r="W5" s="609"/>
      <c r="X5" s="610"/>
      <c r="Y5" s="576" t="s">
        <v>10</v>
      </c>
      <c r="Z5" s="607" t="s">
        <v>63</v>
      </c>
      <c r="AA5" s="607"/>
      <c r="AB5" s="100">
        <f ca="1">SUMIF(報償費,AC1&amp;FIXED(AF$1,0),報償費金額)</f>
        <v>0</v>
      </c>
      <c r="AC5" s="608" t="s">
        <v>263</v>
      </c>
      <c r="AD5" s="609"/>
      <c r="AE5" s="609"/>
      <c r="AF5" s="610"/>
      <c r="AG5" s="576" t="s">
        <v>10</v>
      </c>
      <c r="AH5" s="607" t="s">
        <v>63</v>
      </c>
      <c r="AI5" s="607"/>
      <c r="AJ5" s="100">
        <f ca="1">SUMIF(報償費,AK1&amp;FIXED(AN$1,0),報償費金額)</f>
        <v>0</v>
      </c>
      <c r="AK5" s="608" t="s">
        <v>263</v>
      </c>
      <c r="AL5" s="609"/>
      <c r="AM5" s="609"/>
      <c r="AN5" s="610"/>
      <c r="AO5" s="576" t="s">
        <v>10</v>
      </c>
      <c r="AP5" s="607" t="s">
        <v>63</v>
      </c>
      <c r="AQ5" s="607"/>
      <c r="AR5" s="100">
        <f ca="1">SUMIF(報償費,AS1&amp;FIXED(AV$1,0),報償費金額)</f>
        <v>0</v>
      </c>
      <c r="AS5" s="608" t="s">
        <v>263</v>
      </c>
      <c r="AT5" s="609"/>
      <c r="AU5" s="609"/>
      <c r="AV5" s="610"/>
    </row>
    <row r="6" spans="1:48" ht="31.5" customHeight="1">
      <c r="A6" s="577"/>
      <c r="B6" s="611" t="s">
        <v>64</v>
      </c>
      <c r="C6" s="612"/>
      <c r="D6" s="101">
        <f ca="1">SUMIF(旅費,E1&amp;FIXED(H$1,0),旅費金額)</f>
        <v>0</v>
      </c>
      <c r="E6" s="595" t="s">
        <v>263</v>
      </c>
      <c r="F6" s="596"/>
      <c r="G6" s="596"/>
      <c r="H6" s="597"/>
      <c r="I6" s="577"/>
      <c r="J6" s="611" t="s">
        <v>64</v>
      </c>
      <c r="K6" s="612"/>
      <c r="L6" s="102">
        <f ca="1">SUMIF(旅費,M1&amp;FIXED(P$1,0),旅費金額)</f>
        <v>0</v>
      </c>
      <c r="M6" s="595" t="s">
        <v>263</v>
      </c>
      <c r="N6" s="596"/>
      <c r="O6" s="596"/>
      <c r="P6" s="597"/>
      <c r="Q6" s="577"/>
      <c r="R6" s="611" t="s">
        <v>64</v>
      </c>
      <c r="S6" s="612"/>
      <c r="T6" s="102">
        <f ca="1">SUMIF(旅費,U1&amp;FIXED(X$1,0),旅費金額)</f>
        <v>0</v>
      </c>
      <c r="U6" s="595" t="s">
        <v>263</v>
      </c>
      <c r="V6" s="596"/>
      <c r="W6" s="596"/>
      <c r="X6" s="597"/>
      <c r="Y6" s="577"/>
      <c r="Z6" s="611" t="s">
        <v>64</v>
      </c>
      <c r="AA6" s="612"/>
      <c r="AB6" s="102">
        <f ca="1">SUMIF(旅費,AC1&amp;FIXED(AF$1,0),旅費金額)</f>
        <v>0</v>
      </c>
      <c r="AC6" s="595" t="s">
        <v>263</v>
      </c>
      <c r="AD6" s="596"/>
      <c r="AE6" s="596"/>
      <c r="AF6" s="597"/>
      <c r="AG6" s="577"/>
      <c r="AH6" s="611" t="s">
        <v>64</v>
      </c>
      <c r="AI6" s="612"/>
      <c r="AJ6" s="102">
        <f ca="1">SUMIF(旅費,AK1&amp;FIXED(AN$1,0),旅費金額)</f>
        <v>0</v>
      </c>
      <c r="AK6" s="595" t="s">
        <v>263</v>
      </c>
      <c r="AL6" s="596"/>
      <c r="AM6" s="596"/>
      <c r="AN6" s="597"/>
      <c r="AO6" s="577"/>
      <c r="AP6" s="611" t="s">
        <v>64</v>
      </c>
      <c r="AQ6" s="612"/>
      <c r="AR6" s="102">
        <f ca="1">SUMIF(旅費,AS1&amp;FIXED(AV$1,0),旅費金額)</f>
        <v>0</v>
      </c>
      <c r="AS6" s="595" t="s">
        <v>263</v>
      </c>
      <c r="AT6" s="596"/>
      <c r="AU6" s="596"/>
      <c r="AV6" s="597"/>
    </row>
    <row r="7" spans="1:48" ht="31.5" customHeight="1">
      <c r="A7" s="577"/>
      <c r="B7" s="589" t="s">
        <v>65</v>
      </c>
      <c r="C7" s="284" t="s">
        <v>66</v>
      </c>
      <c r="D7" s="592">
        <f ca="1">SUMIF(資材費,E1&amp;FIXED(H$1,0),資材費金額)</f>
        <v>0</v>
      </c>
      <c r="E7" s="379" t="s">
        <v>263</v>
      </c>
      <c r="F7" s="380"/>
      <c r="G7" s="380"/>
      <c r="H7" s="381"/>
      <c r="I7" s="577"/>
      <c r="J7" s="589" t="s">
        <v>65</v>
      </c>
      <c r="K7" s="284" t="s">
        <v>66</v>
      </c>
      <c r="L7" s="592">
        <f ca="1">SUMIF(資材費,M1&amp;FIXED(P$1,0),資材費金額)</f>
        <v>0</v>
      </c>
      <c r="M7" s="379" t="s">
        <v>263</v>
      </c>
      <c r="N7" s="380"/>
      <c r="O7" s="380"/>
      <c r="P7" s="381"/>
      <c r="Q7" s="577"/>
      <c r="R7" s="589" t="s">
        <v>65</v>
      </c>
      <c r="S7" s="284" t="s">
        <v>66</v>
      </c>
      <c r="T7" s="592">
        <f ca="1">SUMIF(資材費,U1&amp;FIXED(X$1,0),資材費金額)</f>
        <v>0</v>
      </c>
      <c r="U7" s="379" t="s">
        <v>263</v>
      </c>
      <c r="V7" s="380"/>
      <c r="W7" s="380"/>
      <c r="X7" s="381"/>
      <c r="Y7" s="577"/>
      <c r="Z7" s="589" t="s">
        <v>65</v>
      </c>
      <c r="AA7" s="284" t="s">
        <v>66</v>
      </c>
      <c r="AB7" s="592">
        <f ca="1">SUMIF(資材費,AC1&amp;FIXED(AF$1,0),資材費金額)</f>
        <v>0</v>
      </c>
      <c r="AC7" s="379" t="s">
        <v>263</v>
      </c>
      <c r="AD7" s="380"/>
      <c r="AE7" s="380"/>
      <c r="AF7" s="381"/>
      <c r="AG7" s="577"/>
      <c r="AH7" s="589" t="s">
        <v>65</v>
      </c>
      <c r="AI7" s="284" t="s">
        <v>66</v>
      </c>
      <c r="AJ7" s="592">
        <f ca="1">SUMIF(資材費,AK1&amp;FIXED(AN$1,0),資材費金額)</f>
        <v>0</v>
      </c>
      <c r="AK7" s="379" t="s">
        <v>263</v>
      </c>
      <c r="AL7" s="380"/>
      <c r="AM7" s="380"/>
      <c r="AN7" s="381"/>
      <c r="AO7" s="577"/>
      <c r="AP7" s="589" t="s">
        <v>65</v>
      </c>
      <c r="AQ7" s="284" t="s">
        <v>66</v>
      </c>
      <c r="AR7" s="592">
        <f ca="1">SUMIF(資材費,AS1&amp;FIXED(AV$1,0),資材費金額)</f>
        <v>0</v>
      </c>
      <c r="AS7" s="379" t="s">
        <v>263</v>
      </c>
      <c r="AT7" s="380"/>
      <c r="AU7" s="380"/>
      <c r="AV7" s="381"/>
    </row>
    <row r="8" spans="1:48" ht="31.5" customHeight="1">
      <c r="A8" s="577"/>
      <c r="B8" s="590"/>
      <c r="C8" s="284"/>
      <c r="D8" s="592"/>
      <c r="E8" s="593"/>
      <c r="F8" s="335"/>
      <c r="G8" s="335"/>
      <c r="H8" s="594"/>
      <c r="I8" s="577"/>
      <c r="J8" s="590"/>
      <c r="K8" s="284"/>
      <c r="L8" s="592"/>
      <c r="M8" s="593"/>
      <c r="N8" s="335"/>
      <c r="O8" s="335"/>
      <c r="P8" s="594"/>
      <c r="Q8" s="577"/>
      <c r="R8" s="590"/>
      <c r="S8" s="284"/>
      <c r="T8" s="592"/>
      <c r="U8" s="593"/>
      <c r="V8" s="335"/>
      <c r="W8" s="335"/>
      <c r="X8" s="594"/>
      <c r="Y8" s="577"/>
      <c r="Z8" s="590"/>
      <c r="AA8" s="284"/>
      <c r="AB8" s="592"/>
      <c r="AC8" s="593"/>
      <c r="AD8" s="335"/>
      <c r="AE8" s="335"/>
      <c r="AF8" s="594"/>
      <c r="AG8" s="577"/>
      <c r="AH8" s="590"/>
      <c r="AI8" s="284"/>
      <c r="AJ8" s="592"/>
      <c r="AK8" s="593"/>
      <c r="AL8" s="335"/>
      <c r="AM8" s="335"/>
      <c r="AN8" s="594"/>
      <c r="AO8" s="577"/>
      <c r="AP8" s="590"/>
      <c r="AQ8" s="284"/>
      <c r="AR8" s="592"/>
      <c r="AS8" s="593"/>
      <c r="AT8" s="335"/>
      <c r="AU8" s="335"/>
      <c r="AV8" s="594"/>
    </row>
    <row r="9" spans="1:48" ht="31.5" customHeight="1">
      <c r="A9" s="577"/>
      <c r="B9" s="590"/>
      <c r="C9" s="46" t="s">
        <v>67</v>
      </c>
      <c r="D9" s="101">
        <f ca="1">SUMIF(消耗品費,E1&amp;FIXED(H$1,0),消耗品費金額)</f>
        <v>0</v>
      </c>
      <c r="E9" s="595" t="s">
        <v>263</v>
      </c>
      <c r="F9" s="596"/>
      <c r="G9" s="596"/>
      <c r="H9" s="597"/>
      <c r="I9" s="577"/>
      <c r="J9" s="590"/>
      <c r="K9" s="46" t="s">
        <v>67</v>
      </c>
      <c r="L9" s="102">
        <f ca="1">SUMIF(消耗品費,M1&amp;FIXED(P$1,0),消耗品費金額)</f>
        <v>0</v>
      </c>
      <c r="M9" s="595" t="s">
        <v>263</v>
      </c>
      <c r="N9" s="596"/>
      <c r="O9" s="596"/>
      <c r="P9" s="597"/>
      <c r="Q9" s="577"/>
      <c r="R9" s="590"/>
      <c r="S9" s="46" t="s">
        <v>67</v>
      </c>
      <c r="T9" s="102">
        <f ca="1">SUMIF(消耗品費,U1&amp;FIXED(X$1,0),消耗品費金額)</f>
        <v>0</v>
      </c>
      <c r="U9" s="595" t="s">
        <v>263</v>
      </c>
      <c r="V9" s="596"/>
      <c r="W9" s="596"/>
      <c r="X9" s="597"/>
      <c r="Y9" s="577"/>
      <c r="Z9" s="590"/>
      <c r="AA9" s="46" t="s">
        <v>67</v>
      </c>
      <c r="AB9" s="102">
        <f ca="1">SUMIF(消耗品費,AC1&amp;FIXED(AF$1,0),消耗品費金額)</f>
        <v>0</v>
      </c>
      <c r="AC9" s="595" t="s">
        <v>263</v>
      </c>
      <c r="AD9" s="596"/>
      <c r="AE9" s="596"/>
      <c r="AF9" s="597"/>
      <c r="AG9" s="577"/>
      <c r="AH9" s="590"/>
      <c r="AI9" s="46" t="s">
        <v>67</v>
      </c>
      <c r="AJ9" s="102">
        <f ca="1">SUMIF(消耗品費,AK1&amp;FIXED(AN$1,0),消耗品費金額)</f>
        <v>0</v>
      </c>
      <c r="AK9" s="595" t="s">
        <v>263</v>
      </c>
      <c r="AL9" s="596"/>
      <c r="AM9" s="596"/>
      <c r="AN9" s="597"/>
      <c r="AO9" s="577"/>
      <c r="AP9" s="590"/>
      <c r="AQ9" s="46" t="s">
        <v>67</v>
      </c>
      <c r="AR9" s="102">
        <f ca="1">SUMIF(消耗品費,AS1&amp;FIXED(AV$1,0),消耗品費金額)</f>
        <v>0</v>
      </c>
      <c r="AS9" s="595" t="s">
        <v>263</v>
      </c>
      <c r="AT9" s="596"/>
      <c r="AU9" s="596"/>
      <c r="AV9" s="597"/>
    </row>
    <row r="10" spans="1:48" ht="31.5" customHeight="1">
      <c r="A10" s="577"/>
      <c r="B10" s="590"/>
      <c r="C10" s="46" t="s">
        <v>68</v>
      </c>
      <c r="D10" s="101">
        <f ca="1">SUMIF(燃料費,E1&amp;FIXED(H$1,0),燃料費金額)</f>
        <v>0</v>
      </c>
      <c r="E10" s="595" t="s">
        <v>263</v>
      </c>
      <c r="F10" s="596"/>
      <c r="G10" s="596"/>
      <c r="H10" s="597"/>
      <c r="I10" s="577"/>
      <c r="J10" s="590"/>
      <c r="K10" s="46" t="s">
        <v>68</v>
      </c>
      <c r="L10" s="102">
        <f ca="1">SUMIF(燃料費,M1&amp;FIXED(P$1,0),燃料費金額)</f>
        <v>0</v>
      </c>
      <c r="M10" s="595" t="s">
        <v>263</v>
      </c>
      <c r="N10" s="596"/>
      <c r="O10" s="596"/>
      <c r="P10" s="597"/>
      <c r="Q10" s="577"/>
      <c r="R10" s="590"/>
      <c r="S10" s="46" t="s">
        <v>68</v>
      </c>
      <c r="T10" s="102">
        <f ca="1">SUMIF(燃料費,U1&amp;FIXED(X$1,0),燃料費金額)</f>
        <v>0</v>
      </c>
      <c r="U10" s="595" t="s">
        <v>263</v>
      </c>
      <c r="V10" s="596"/>
      <c r="W10" s="596"/>
      <c r="X10" s="597"/>
      <c r="Y10" s="577"/>
      <c r="Z10" s="590"/>
      <c r="AA10" s="46" t="s">
        <v>68</v>
      </c>
      <c r="AB10" s="102">
        <f ca="1">SUMIF(燃料費,AC1&amp;FIXED(AF$1,0),燃料費金額)</f>
        <v>0</v>
      </c>
      <c r="AC10" s="595" t="s">
        <v>263</v>
      </c>
      <c r="AD10" s="596"/>
      <c r="AE10" s="596"/>
      <c r="AF10" s="597"/>
      <c r="AG10" s="577"/>
      <c r="AH10" s="590"/>
      <c r="AI10" s="46" t="s">
        <v>68</v>
      </c>
      <c r="AJ10" s="102">
        <f ca="1">SUMIF(燃料費,AK1&amp;FIXED(AN$1,0),燃料費金額)</f>
        <v>0</v>
      </c>
      <c r="AK10" s="595" t="s">
        <v>263</v>
      </c>
      <c r="AL10" s="596"/>
      <c r="AM10" s="596"/>
      <c r="AN10" s="597"/>
      <c r="AO10" s="577"/>
      <c r="AP10" s="590"/>
      <c r="AQ10" s="46" t="s">
        <v>68</v>
      </c>
      <c r="AR10" s="102">
        <f ca="1">SUMIF(燃料費,AS1&amp;FIXED(AV$1,0),燃料費金額)</f>
        <v>0</v>
      </c>
      <c r="AS10" s="595" t="s">
        <v>263</v>
      </c>
      <c r="AT10" s="596"/>
      <c r="AU10" s="596"/>
      <c r="AV10" s="597"/>
    </row>
    <row r="11" spans="1:48" ht="31.5" customHeight="1">
      <c r="A11" s="577"/>
      <c r="B11" s="590"/>
      <c r="C11" s="46" t="s">
        <v>69</v>
      </c>
      <c r="D11" s="101">
        <f ca="1">SUMIF(印刷費,E1&amp;FIXED(H$1,0),印刷費金額)</f>
        <v>0</v>
      </c>
      <c r="E11" s="595" t="s">
        <v>263</v>
      </c>
      <c r="F11" s="596"/>
      <c r="G11" s="596"/>
      <c r="H11" s="597"/>
      <c r="I11" s="577"/>
      <c r="J11" s="590"/>
      <c r="K11" s="46" t="s">
        <v>69</v>
      </c>
      <c r="L11" s="102">
        <f ca="1">SUMIF(印刷費,M1&amp;FIXED(P$1,0),印刷費金額)</f>
        <v>0</v>
      </c>
      <c r="M11" s="595" t="s">
        <v>263</v>
      </c>
      <c r="N11" s="596"/>
      <c r="O11" s="596"/>
      <c r="P11" s="597"/>
      <c r="Q11" s="577"/>
      <c r="R11" s="590"/>
      <c r="S11" s="46" t="s">
        <v>69</v>
      </c>
      <c r="T11" s="102">
        <f ca="1">SUMIF(印刷費,U1&amp;FIXED(X$1,0),印刷費金額)</f>
        <v>0</v>
      </c>
      <c r="U11" s="595" t="s">
        <v>263</v>
      </c>
      <c r="V11" s="596"/>
      <c r="W11" s="596"/>
      <c r="X11" s="597"/>
      <c r="Y11" s="577"/>
      <c r="Z11" s="590"/>
      <c r="AA11" s="46" t="s">
        <v>69</v>
      </c>
      <c r="AB11" s="102">
        <f ca="1">SUMIF(印刷費,AC1&amp;FIXED(AF$1,0),印刷費金額)</f>
        <v>0</v>
      </c>
      <c r="AC11" s="595" t="s">
        <v>263</v>
      </c>
      <c r="AD11" s="596"/>
      <c r="AE11" s="596"/>
      <c r="AF11" s="597"/>
      <c r="AG11" s="577"/>
      <c r="AH11" s="590"/>
      <c r="AI11" s="46" t="s">
        <v>69</v>
      </c>
      <c r="AJ11" s="102">
        <f ca="1">SUMIF(印刷費,AK1&amp;FIXED(AN$1,0),印刷費金額)</f>
        <v>0</v>
      </c>
      <c r="AK11" s="595" t="s">
        <v>263</v>
      </c>
      <c r="AL11" s="596"/>
      <c r="AM11" s="596"/>
      <c r="AN11" s="597"/>
      <c r="AO11" s="577"/>
      <c r="AP11" s="590"/>
      <c r="AQ11" s="46" t="s">
        <v>69</v>
      </c>
      <c r="AR11" s="102">
        <f ca="1">SUMIF(印刷費,AS1&amp;FIXED(AV$1,0),印刷費金額)</f>
        <v>0</v>
      </c>
      <c r="AS11" s="595" t="s">
        <v>263</v>
      </c>
      <c r="AT11" s="596"/>
      <c r="AU11" s="596"/>
      <c r="AV11" s="597"/>
    </row>
    <row r="12" spans="1:48" ht="31.5" customHeight="1">
      <c r="A12" s="577"/>
      <c r="B12" s="591"/>
      <c r="C12" s="46" t="s">
        <v>57</v>
      </c>
      <c r="D12" s="101">
        <f ca="1">SUM(D7:D11)</f>
        <v>0</v>
      </c>
      <c r="E12" s="595" t="s">
        <v>263</v>
      </c>
      <c r="F12" s="596"/>
      <c r="G12" s="596"/>
      <c r="H12" s="597"/>
      <c r="I12" s="577"/>
      <c r="J12" s="591"/>
      <c r="K12" s="46" t="s">
        <v>57</v>
      </c>
      <c r="L12" s="102">
        <f ca="1">SUM(L7:L11)</f>
        <v>0</v>
      </c>
      <c r="M12" s="595" t="s">
        <v>263</v>
      </c>
      <c r="N12" s="596"/>
      <c r="O12" s="596"/>
      <c r="P12" s="597"/>
      <c r="Q12" s="577"/>
      <c r="R12" s="591"/>
      <c r="S12" s="46" t="s">
        <v>57</v>
      </c>
      <c r="T12" s="102">
        <f ca="1">SUM(T7:T11)</f>
        <v>0</v>
      </c>
      <c r="U12" s="595" t="s">
        <v>263</v>
      </c>
      <c r="V12" s="596"/>
      <c r="W12" s="596"/>
      <c r="X12" s="597"/>
      <c r="Y12" s="577"/>
      <c r="Z12" s="591"/>
      <c r="AA12" s="46" t="s">
        <v>57</v>
      </c>
      <c r="AB12" s="102">
        <f ca="1">SUM(AB7:AB11)</f>
        <v>0</v>
      </c>
      <c r="AC12" s="595" t="s">
        <v>263</v>
      </c>
      <c r="AD12" s="596"/>
      <c r="AE12" s="596"/>
      <c r="AF12" s="597"/>
      <c r="AG12" s="577"/>
      <c r="AH12" s="591"/>
      <c r="AI12" s="46" t="s">
        <v>57</v>
      </c>
      <c r="AJ12" s="102">
        <f ca="1">SUM(AJ7:AJ11)</f>
        <v>0</v>
      </c>
      <c r="AK12" s="595" t="s">
        <v>263</v>
      </c>
      <c r="AL12" s="596"/>
      <c r="AM12" s="596"/>
      <c r="AN12" s="597"/>
      <c r="AO12" s="577"/>
      <c r="AP12" s="591"/>
      <c r="AQ12" s="46" t="s">
        <v>57</v>
      </c>
      <c r="AR12" s="102">
        <f ca="1">SUM(AR7:AR11)</f>
        <v>0</v>
      </c>
      <c r="AS12" s="595" t="s">
        <v>263</v>
      </c>
      <c r="AT12" s="596"/>
      <c r="AU12" s="596"/>
      <c r="AV12" s="597"/>
    </row>
    <row r="13" spans="1:48" ht="31.5" customHeight="1">
      <c r="A13" s="577"/>
      <c r="B13" s="613" t="s">
        <v>70</v>
      </c>
      <c r="C13" s="377"/>
      <c r="D13" s="101">
        <f ca="1">SUMIF(役務費,E1&amp;FIXED(H$1,0),役務費金額)</f>
        <v>0</v>
      </c>
      <c r="E13" s="595" t="s">
        <v>263</v>
      </c>
      <c r="F13" s="596"/>
      <c r="G13" s="596"/>
      <c r="H13" s="597"/>
      <c r="I13" s="577"/>
      <c r="J13" s="613" t="s">
        <v>70</v>
      </c>
      <c r="K13" s="377"/>
      <c r="L13" s="102">
        <f ca="1">SUMIF(役務費,M1&amp;FIXED(P$1,0),役務費金額)</f>
        <v>0</v>
      </c>
      <c r="M13" s="595" t="s">
        <v>263</v>
      </c>
      <c r="N13" s="596"/>
      <c r="O13" s="596"/>
      <c r="P13" s="597"/>
      <c r="Q13" s="577"/>
      <c r="R13" s="613" t="s">
        <v>70</v>
      </c>
      <c r="S13" s="377"/>
      <c r="T13" s="102">
        <f ca="1">SUMIF(役務費,U1&amp;FIXED(X$1,0),役務費金額)</f>
        <v>0</v>
      </c>
      <c r="U13" s="595" t="s">
        <v>263</v>
      </c>
      <c r="V13" s="596"/>
      <c r="W13" s="596"/>
      <c r="X13" s="597"/>
      <c r="Y13" s="577"/>
      <c r="Z13" s="613" t="s">
        <v>70</v>
      </c>
      <c r="AA13" s="377"/>
      <c r="AB13" s="102">
        <f ca="1">SUMIF(役務費,AC1&amp;FIXED(AF$1,0),役務費金額)</f>
        <v>0</v>
      </c>
      <c r="AC13" s="595" t="s">
        <v>263</v>
      </c>
      <c r="AD13" s="596"/>
      <c r="AE13" s="596"/>
      <c r="AF13" s="597"/>
      <c r="AG13" s="577"/>
      <c r="AH13" s="613" t="s">
        <v>70</v>
      </c>
      <c r="AI13" s="377"/>
      <c r="AJ13" s="102">
        <f ca="1">SUMIF(役務費,AK1&amp;FIXED(AN$1,0),役務費金額)</f>
        <v>0</v>
      </c>
      <c r="AK13" s="595" t="s">
        <v>263</v>
      </c>
      <c r="AL13" s="596"/>
      <c r="AM13" s="596"/>
      <c r="AN13" s="597"/>
      <c r="AO13" s="577"/>
      <c r="AP13" s="613" t="s">
        <v>70</v>
      </c>
      <c r="AQ13" s="377"/>
      <c r="AR13" s="102">
        <f ca="1">SUMIF(役務費,AS1&amp;FIXED(AV$1,0),役務費金額)</f>
        <v>0</v>
      </c>
      <c r="AS13" s="595" t="s">
        <v>263</v>
      </c>
      <c r="AT13" s="596"/>
      <c r="AU13" s="596"/>
      <c r="AV13" s="597"/>
    </row>
    <row r="14" spans="1:48" ht="31.5" customHeight="1">
      <c r="A14" s="577"/>
      <c r="B14" s="614" t="s">
        <v>71</v>
      </c>
      <c r="C14" s="360"/>
      <c r="D14" s="101">
        <f ca="1">SUMIF(使用料,E1&amp;FIXED(H$1,0),使用料金額)</f>
        <v>0</v>
      </c>
      <c r="E14" s="595" t="s">
        <v>263</v>
      </c>
      <c r="F14" s="596"/>
      <c r="G14" s="596"/>
      <c r="H14" s="597"/>
      <c r="I14" s="577"/>
      <c r="J14" s="614" t="s">
        <v>71</v>
      </c>
      <c r="K14" s="360"/>
      <c r="L14" s="102">
        <f ca="1">SUMIF(使用料,M1&amp;FIXED(P$1,0),使用料金額)</f>
        <v>0</v>
      </c>
      <c r="M14" s="595" t="s">
        <v>263</v>
      </c>
      <c r="N14" s="596"/>
      <c r="O14" s="596"/>
      <c r="P14" s="597"/>
      <c r="Q14" s="577"/>
      <c r="R14" s="614" t="s">
        <v>71</v>
      </c>
      <c r="S14" s="360"/>
      <c r="T14" s="102">
        <f ca="1">SUMIF(使用料,U1&amp;FIXED(X$1,0),使用料金額)</f>
        <v>0</v>
      </c>
      <c r="U14" s="595" t="s">
        <v>263</v>
      </c>
      <c r="V14" s="596"/>
      <c r="W14" s="596"/>
      <c r="X14" s="597"/>
      <c r="Y14" s="577"/>
      <c r="Z14" s="614" t="s">
        <v>71</v>
      </c>
      <c r="AA14" s="360"/>
      <c r="AB14" s="102">
        <f ca="1">SUMIF(使用料,AC1&amp;FIXED(AF$1,0),使用料金額)</f>
        <v>0</v>
      </c>
      <c r="AC14" s="595" t="s">
        <v>263</v>
      </c>
      <c r="AD14" s="596"/>
      <c r="AE14" s="596"/>
      <c r="AF14" s="597"/>
      <c r="AG14" s="577"/>
      <c r="AH14" s="614" t="s">
        <v>71</v>
      </c>
      <c r="AI14" s="360"/>
      <c r="AJ14" s="102">
        <f ca="1">SUMIF(使用料,AK1&amp;FIXED(AN$1,0),使用料金額)</f>
        <v>0</v>
      </c>
      <c r="AK14" s="595" t="s">
        <v>263</v>
      </c>
      <c r="AL14" s="596"/>
      <c r="AM14" s="596"/>
      <c r="AN14" s="597"/>
      <c r="AO14" s="577"/>
      <c r="AP14" s="614" t="s">
        <v>71</v>
      </c>
      <c r="AQ14" s="360"/>
      <c r="AR14" s="102">
        <f ca="1">SUMIF(使用料,AS1&amp;FIXED(AV$1,0),使用料金額)</f>
        <v>0</v>
      </c>
      <c r="AS14" s="595" t="s">
        <v>263</v>
      </c>
      <c r="AT14" s="596"/>
      <c r="AU14" s="596"/>
      <c r="AV14" s="597"/>
    </row>
    <row r="15" spans="1:48" ht="31.5" customHeight="1">
      <c r="A15" s="577"/>
      <c r="B15" s="615" t="s">
        <v>72</v>
      </c>
      <c r="C15" s="378"/>
      <c r="D15" s="101">
        <f ca="1">SUMIF(委託料,E1&amp;FIXED(H$1,0),委託料金額)</f>
        <v>0</v>
      </c>
      <c r="E15" s="595" t="s">
        <v>263</v>
      </c>
      <c r="F15" s="596"/>
      <c r="G15" s="596"/>
      <c r="H15" s="597"/>
      <c r="I15" s="577"/>
      <c r="J15" s="615" t="s">
        <v>72</v>
      </c>
      <c r="K15" s="378"/>
      <c r="L15" s="102">
        <f ca="1">SUMIF(委託料,M1&amp;FIXED(P$1,0),委託料金額)</f>
        <v>0</v>
      </c>
      <c r="M15" s="595" t="s">
        <v>263</v>
      </c>
      <c r="N15" s="596"/>
      <c r="O15" s="596"/>
      <c r="P15" s="597"/>
      <c r="Q15" s="577"/>
      <c r="R15" s="615" t="s">
        <v>72</v>
      </c>
      <c r="S15" s="378"/>
      <c r="T15" s="102">
        <f ca="1">SUMIF(委託料,U1&amp;FIXED(X$1,0),委託料金額)</f>
        <v>0</v>
      </c>
      <c r="U15" s="595" t="s">
        <v>263</v>
      </c>
      <c r="V15" s="596"/>
      <c r="W15" s="596"/>
      <c r="X15" s="597"/>
      <c r="Y15" s="577"/>
      <c r="Z15" s="615" t="s">
        <v>72</v>
      </c>
      <c r="AA15" s="378"/>
      <c r="AB15" s="102">
        <f ca="1">SUMIF(委託料,AC1&amp;FIXED(AF$1,0),委託料金額)</f>
        <v>0</v>
      </c>
      <c r="AC15" s="595" t="s">
        <v>263</v>
      </c>
      <c r="AD15" s="596"/>
      <c r="AE15" s="596"/>
      <c r="AF15" s="597"/>
      <c r="AG15" s="577"/>
      <c r="AH15" s="615" t="s">
        <v>72</v>
      </c>
      <c r="AI15" s="378"/>
      <c r="AJ15" s="102">
        <f ca="1">SUMIF(委託料,AK1&amp;FIXED(AN$1,0),委託料金額)</f>
        <v>0</v>
      </c>
      <c r="AK15" s="595" t="s">
        <v>263</v>
      </c>
      <c r="AL15" s="596"/>
      <c r="AM15" s="596"/>
      <c r="AN15" s="597"/>
      <c r="AO15" s="577"/>
      <c r="AP15" s="615" t="s">
        <v>72</v>
      </c>
      <c r="AQ15" s="378"/>
      <c r="AR15" s="102">
        <f ca="1">SUMIF(委託料,AS1&amp;FIXED(AV$1,0),委託料金額)</f>
        <v>0</v>
      </c>
      <c r="AS15" s="595" t="s">
        <v>263</v>
      </c>
      <c r="AT15" s="596"/>
      <c r="AU15" s="596"/>
      <c r="AV15" s="597"/>
    </row>
    <row r="16" spans="1:48" ht="31.5" customHeight="1" thickBot="1">
      <c r="A16" s="577"/>
      <c r="B16" s="583" t="s">
        <v>73</v>
      </c>
      <c r="C16" s="584"/>
      <c r="D16" s="103">
        <f ca="1">SUMIF(負担金,E1&amp;FIXED(H$1,0),負担金金額)</f>
        <v>0</v>
      </c>
      <c r="E16" s="598" t="s">
        <v>263</v>
      </c>
      <c r="F16" s="599"/>
      <c r="G16" s="599"/>
      <c r="H16" s="600"/>
      <c r="I16" s="577"/>
      <c r="J16" s="583" t="s">
        <v>73</v>
      </c>
      <c r="K16" s="584"/>
      <c r="L16" s="103">
        <f ca="1">SUMIF(負担金,M1&amp;FIXED(P$1,0),負担金金額)</f>
        <v>0</v>
      </c>
      <c r="M16" s="598" t="s">
        <v>263</v>
      </c>
      <c r="N16" s="599"/>
      <c r="O16" s="599"/>
      <c r="P16" s="600"/>
      <c r="Q16" s="577"/>
      <c r="R16" s="583" t="s">
        <v>73</v>
      </c>
      <c r="S16" s="584"/>
      <c r="T16" s="103">
        <f ca="1">SUMIF(負担金,U1&amp;FIXED(X$1,0),負担金金額)</f>
        <v>0</v>
      </c>
      <c r="U16" s="598" t="s">
        <v>263</v>
      </c>
      <c r="V16" s="599"/>
      <c r="W16" s="599"/>
      <c r="X16" s="600"/>
      <c r="Y16" s="577"/>
      <c r="Z16" s="583" t="s">
        <v>73</v>
      </c>
      <c r="AA16" s="584"/>
      <c r="AB16" s="103">
        <f ca="1">SUMIF(負担金,AC1&amp;FIXED(AF$1,0),負担金金額)</f>
        <v>0</v>
      </c>
      <c r="AC16" s="598" t="s">
        <v>263</v>
      </c>
      <c r="AD16" s="599"/>
      <c r="AE16" s="599"/>
      <c r="AF16" s="600"/>
      <c r="AG16" s="577"/>
      <c r="AH16" s="583" t="s">
        <v>73</v>
      </c>
      <c r="AI16" s="584"/>
      <c r="AJ16" s="103">
        <f ca="1">SUMIF(負担金,AK1&amp;FIXED(AN$1,0),負担金金額)</f>
        <v>0</v>
      </c>
      <c r="AK16" s="598" t="s">
        <v>263</v>
      </c>
      <c r="AL16" s="599"/>
      <c r="AM16" s="599"/>
      <c r="AN16" s="600"/>
      <c r="AO16" s="577"/>
      <c r="AP16" s="583" t="s">
        <v>73</v>
      </c>
      <c r="AQ16" s="584"/>
      <c r="AR16" s="103">
        <f ca="1">SUMIF(負担金,AS1&amp;FIXED(AV$1,0),負担金金額)</f>
        <v>0</v>
      </c>
      <c r="AS16" s="598" t="s">
        <v>263</v>
      </c>
      <c r="AT16" s="599"/>
      <c r="AU16" s="599"/>
      <c r="AV16" s="600"/>
    </row>
    <row r="17" spans="1:48" ht="31.5" customHeight="1" thickTop="1" thickBot="1">
      <c r="A17" s="606"/>
      <c r="B17" s="300" t="s">
        <v>14</v>
      </c>
      <c r="C17" s="300"/>
      <c r="D17" s="104">
        <f ca="1">D5+D6+D12+D14+D13+D15+D16</f>
        <v>0</v>
      </c>
      <c r="E17" s="571"/>
      <c r="F17" s="572"/>
      <c r="G17" s="572"/>
      <c r="H17" s="573"/>
      <c r="I17" s="606"/>
      <c r="J17" s="300" t="s">
        <v>14</v>
      </c>
      <c r="K17" s="300"/>
      <c r="L17" s="104">
        <f ca="1">L5+L6+L12+L14+L13+L15+L16</f>
        <v>0</v>
      </c>
      <c r="M17" s="571"/>
      <c r="N17" s="572"/>
      <c r="O17" s="572"/>
      <c r="P17" s="573"/>
      <c r="Q17" s="606"/>
      <c r="R17" s="300" t="s">
        <v>14</v>
      </c>
      <c r="S17" s="300"/>
      <c r="T17" s="104">
        <f ca="1">T5+T6+T12+T14+T13+T15+T16</f>
        <v>0</v>
      </c>
      <c r="U17" s="571"/>
      <c r="V17" s="572"/>
      <c r="W17" s="572"/>
      <c r="X17" s="573"/>
      <c r="Y17" s="606"/>
      <c r="Z17" s="300" t="s">
        <v>14</v>
      </c>
      <c r="AA17" s="300"/>
      <c r="AB17" s="104">
        <f ca="1">AB5+AB6+AB12+AB14+AB13+AB15+AB16</f>
        <v>0</v>
      </c>
      <c r="AC17" s="571"/>
      <c r="AD17" s="572"/>
      <c r="AE17" s="572"/>
      <c r="AF17" s="573"/>
      <c r="AG17" s="606"/>
      <c r="AH17" s="300" t="s">
        <v>14</v>
      </c>
      <c r="AI17" s="300"/>
      <c r="AJ17" s="104">
        <f ca="1">AJ5+AJ6+AJ12+AJ14+AJ13+AJ15+AJ16</f>
        <v>0</v>
      </c>
      <c r="AK17" s="571"/>
      <c r="AL17" s="572"/>
      <c r="AM17" s="572"/>
      <c r="AN17" s="573"/>
      <c r="AO17" s="606"/>
      <c r="AP17" s="300" t="s">
        <v>14</v>
      </c>
      <c r="AQ17" s="300"/>
      <c r="AR17" s="104">
        <f ca="1">AR5+AR6+AR12+AR14+AR13+AR15+AR16</f>
        <v>0</v>
      </c>
      <c r="AS17" s="571"/>
      <c r="AT17" s="572"/>
      <c r="AU17" s="572"/>
      <c r="AV17" s="573"/>
    </row>
    <row r="18" spans="1:48" ht="31.5" customHeight="1">
      <c r="A18" s="576" t="s">
        <v>12</v>
      </c>
      <c r="B18" s="616"/>
      <c r="C18" s="617"/>
      <c r="D18" s="202"/>
      <c r="E18" s="618"/>
      <c r="F18" s="619"/>
      <c r="G18" s="619"/>
      <c r="H18" s="620"/>
      <c r="I18" s="576" t="s">
        <v>12</v>
      </c>
      <c r="J18" s="578"/>
      <c r="K18" s="579"/>
      <c r="L18" s="100">
        <f>D18*2</f>
        <v>0</v>
      </c>
      <c r="M18" s="580"/>
      <c r="N18" s="581"/>
      <c r="O18" s="581"/>
      <c r="P18" s="582"/>
      <c r="Q18" s="576" t="s">
        <v>12</v>
      </c>
      <c r="R18" s="578"/>
      <c r="S18" s="579"/>
      <c r="T18" s="100">
        <f>L18*2</f>
        <v>0</v>
      </c>
      <c r="U18" s="580"/>
      <c r="V18" s="581"/>
      <c r="W18" s="581"/>
      <c r="X18" s="582"/>
      <c r="Y18" s="576" t="s">
        <v>12</v>
      </c>
      <c r="Z18" s="578"/>
      <c r="AA18" s="579"/>
      <c r="AB18" s="100">
        <f>T18*2</f>
        <v>0</v>
      </c>
      <c r="AC18" s="580"/>
      <c r="AD18" s="581"/>
      <c r="AE18" s="581"/>
      <c r="AF18" s="582"/>
      <c r="AG18" s="576" t="s">
        <v>12</v>
      </c>
      <c r="AH18" s="578"/>
      <c r="AI18" s="579"/>
      <c r="AJ18" s="100">
        <f>AB18*2</f>
        <v>0</v>
      </c>
      <c r="AK18" s="580"/>
      <c r="AL18" s="581"/>
      <c r="AM18" s="581"/>
      <c r="AN18" s="582"/>
      <c r="AO18" s="576" t="s">
        <v>12</v>
      </c>
      <c r="AP18" s="578"/>
      <c r="AQ18" s="579"/>
      <c r="AR18" s="100">
        <f>AJ18*2</f>
        <v>0</v>
      </c>
      <c r="AS18" s="580"/>
      <c r="AT18" s="581"/>
      <c r="AU18" s="581"/>
      <c r="AV18" s="582"/>
    </row>
    <row r="19" spans="1:48" ht="31.5" customHeight="1" thickBot="1">
      <c r="A19" s="577"/>
      <c r="B19" s="621"/>
      <c r="C19" s="622"/>
      <c r="D19" s="203"/>
      <c r="E19" s="623"/>
      <c r="F19" s="624"/>
      <c r="G19" s="624"/>
      <c r="H19" s="625"/>
      <c r="I19" s="577"/>
      <c r="J19" s="583"/>
      <c r="K19" s="584"/>
      <c r="L19" s="103"/>
      <c r="M19" s="585"/>
      <c r="N19" s="586"/>
      <c r="O19" s="586"/>
      <c r="P19" s="587"/>
      <c r="Q19" s="577"/>
      <c r="R19" s="583"/>
      <c r="S19" s="584"/>
      <c r="T19" s="103"/>
      <c r="U19" s="585"/>
      <c r="V19" s="586"/>
      <c r="W19" s="586"/>
      <c r="X19" s="587"/>
      <c r="Y19" s="577"/>
      <c r="Z19" s="583"/>
      <c r="AA19" s="584"/>
      <c r="AB19" s="103"/>
      <c r="AC19" s="585"/>
      <c r="AD19" s="586"/>
      <c r="AE19" s="586"/>
      <c r="AF19" s="587"/>
      <c r="AG19" s="577"/>
      <c r="AH19" s="583"/>
      <c r="AI19" s="584"/>
      <c r="AJ19" s="103"/>
      <c r="AK19" s="585"/>
      <c r="AL19" s="586"/>
      <c r="AM19" s="586"/>
      <c r="AN19" s="587"/>
      <c r="AO19" s="577"/>
      <c r="AP19" s="583"/>
      <c r="AQ19" s="584"/>
      <c r="AR19" s="103"/>
      <c r="AS19" s="585"/>
      <c r="AT19" s="586"/>
      <c r="AU19" s="586"/>
      <c r="AV19" s="587"/>
    </row>
    <row r="20" spans="1:48" ht="31.5" customHeight="1" thickTop="1" thickBot="1">
      <c r="A20" s="577"/>
      <c r="B20" s="588" t="s">
        <v>14</v>
      </c>
      <c r="C20" s="312"/>
      <c r="D20" s="105">
        <f>SUM(D18:D19)</f>
        <v>0</v>
      </c>
      <c r="E20" s="568"/>
      <c r="F20" s="569"/>
      <c r="G20" s="569"/>
      <c r="H20" s="570"/>
      <c r="I20" s="577"/>
      <c r="J20" s="588" t="s">
        <v>14</v>
      </c>
      <c r="K20" s="312"/>
      <c r="L20" s="105">
        <f>SUM(L18:L19)</f>
        <v>0</v>
      </c>
      <c r="M20" s="568"/>
      <c r="N20" s="569"/>
      <c r="O20" s="569"/>
      <c r="P20" s="570"/>
      <c r="Q20" s="577"/>
      <c r="R20" s="588" t="s">
        <v>14</v>
      </c>
      <c r="S20" s="312"/>
      <c r="T20" s="105">
        <f>SUM(T18:T19)</f>
        <v>0</v>
      </c>
      <c r="U20" s="568"/>
      <c r="V20" s="569"/>
      <c r="W20" s="569"/>
      <c r="X20" s="570"/>
      <c r="Y20" s="577"/>
      <c r="Z20" s="588" t="s">
        <v>14</v>
      </c>
      <c r="AA20" s="312"/>
      <c r="AB20" s="105">
        <f>SUM(AB18:AB19)</f>
        <v>0</v>
      </c>
      <c r="AC20" s="568"/>
      <c r="AD20" s="569"/>
      <c r="AE20" s="569"/>
      <c r="AF20" s="570"/>
      <c r="AG20" s="577"/>
      <c r="AH20" s="588" t="s">
        <v>14</v>
      </c>
      <c r="AI20" s="312"/>
      <c r="AJ20" s="105">
        <f>SUM(AJ18:AJ19)</f>
        <v>0</v>
      </c>
      <c r="AK20" s="568"/>
      <c r="AL20" s="569"/>
      <c r="AM20" s="569"/>
      <c r="AN20" s="570"/>
      <c r="AO20" s="577"/>
      <c r="AP20" s="588" t="s">
        <v>14</v>
      </c>
      <c r="AQ20" s="312"/>
      <c r="AR20" s="105">
        <f>SUM(AR18:AR19)</f>
        <v>0</v>
      </c>
      <c r="AS20" s="568"/>
      <c r="AT20" s="569"/>
      <c r="AU20" s="569"/>
      <c r="AV20" s="570"/>
    </row>
    <row r="21" spans="1:48" ht="31.5" customHeight="1" thickTop="1" thickBot="1">
      <c r="A21" s="299" t="s">
        <v>74</v>
      </c>
      <c r="B21" s="300"/>
      <c r="C21" s="300"/>
      <c r="D21" s="104">
        <f ca="1">D17+D20</f>
        <v>0</v>
      </c>
      <c r="E21" s="571"/>
      <c r="F21" s="572"/>
      <c r="G21" s="572"/>
      <c r="H21" s="573"/>
      <c r="I21" s="299" t="s">
        <v>74</v>
      </c>
      <c r="J21" s="300"/>
      <c r="K21" s="300"/>
      <c r="L21" s="104">
        <f ca="1">L17+L20</f>
        <v>0</v>
      </c>
      <c r="M21" s="571"/>
      <c r="N21" s="572"/>
      <c r="O21" s="572"/>
      <c r="P21" s="573"/>
      <c r="Q21" s="299" t="s">
        <v>74</v>
      </c>
      <c r="R21" s="300"/>
      <c r="S21" s="300"/>
      <c r="T21" s="104">
        <f ca="1">T17+T20</f>
        <v>0</v>
      </c>
      <c r="U21" s="571"/>
      <c r="V21" s="572"/>
      <c r="W21" s="572"/>
      <c r="X21" s="573"/>
      <c r="Y21" s="299" t="s">
        <v>74</v>
      </c>
      <c r="Z21" s="300"/>
      <c r="AA21" s="300"/>
      <c r="AB21" s="104">
        <f ca="1">AB17+AB20</f>
        <v>0</v>
      </c>
      <c r="AC21" s="571"/>
      <c r="AD21" s="572"/>
      <c r="AE21" s="572"/>
      <c r="AF21" s="573"/>
      <c r="AG21" s="299" t="s">
        <v>74</v>
      </c>
      <c r="AH21" s="300"/>
      <c r="AI21" s="300"/>
      <c r="AJ21" s="104">
        <f ca="1">AJ17+AJ20</f>
        <v>0</v>
      </c>
      <c r="AK21" s="571"/>
      <c r="AL21" s="572"/>
      <c r="AM21" s="572"/>
      <c r="AN21" s="573"/>
      <c r="AO21" s="299" t="s">
        <v>74</v>
      </c>
      <c r="AP21" s="300"/>
      <c r="AQ21" s="300"/>
      <c r="AR21" s="104">
        <f ca="1">AR17+AR20</f>
        <v>0</v>
      </c>
      <c r="AS21" s="571"/>
      <c r="AT21" s="572"/>
      <c r="AU21" s="572"/>
      <c r="AV21" s="573"/>
    </row>
    <row r="22" spans="1:48" ht="18.75" customHeight="1">
      <c r="A22" s="574" t="s">
        <v>37</v>
      </c>
      <c r="B22" s="574"/>
      <c r="C22" s="574"/>
      <c r="D22" s="574"/>
      <c r="E22" s="574"/>
      <c r="F22" s="98"/>
      <c r="G22" s="98"/>
      <c r="H22" s="42"/>
      <c r="I22" s="574" t="s">
        <v>37</v>
      </c>
      <c r="J22" s="574"/>
      <c r="K22" s="574"/>
      <c r="L22" s="574"/>
      <c r="M22" s="574"/>
      <c r="N22" s="98"/>
      <c r="O22" s="98"/>
      <c r="P22" s="42"/>
      <c r="Q22" s="574" t="s">
        <v>37</v>
      </c>
      <c r="R22" s="574"/>
      <c r="S22" s="574"/>
      <c r="T22" s="574"/>
      <c r="U22" s="574"/>
      <c r="V22" s="98"/>
      <c r="W22" s="98"/>
      <c r="X22" s="42"/>
      <c r="Y22" s="574" t="s">
        <v>37</v>
      </c>
      <c r="Z22" s="574"/>
      <c r="AA22" s="574"/>
      <c r="AB22" s="574"/>
      <c r="AC22" s="574"/>
      <c r="AD22" s="98"/>
      <c r="AE22" s="98"/>
      <c r="AF22" s="42"/>
      <c r="AG22" s="574" t="s">
        <v>37</v>
      </c>
      <c r="AH22" s="574"/>
      <c r="AI22" s="574"/>
      <c r="AJ22" s="574"/>
      <c r="AK22" s="574"/>
      <c r="AL22" s="98"/>
      <c r="AM22" s="98"/>
      <c r="AN22" s="42"/>
      <c r="AO22" s="574" t="s">
        <v>37</v>
      </c>
      <c r="AP22" s="574"/>
      <c r="AQ22" s="574"/>
      <c r="AR22" s="574"/>
      <c r="AS22" s="574"/>
      <c r="AT22" s="98"/>
      <c r="AU22" s="98"/>
      <c r="AV22" s="42"/>
    </row>
    <row r="23" spans="1:48" s="256" customFormat="1" ht="37.5" customHeight="1">
      <c r="A23" s="575" t="s">
        <v>331</v>
      </c>
      <c r="B23" s="575"/>
      <c r="C23" s="575"/>
      <c r="D23" s="575"/>
      <c r="E23" s="575"/>
      <c r="F23" s="575"/>
      <c r="G23" s="575"/>
      <c r="H23" s="575"/>
      <c r="I23" s="575" t="s">
        <v>331</v>
      </c>
      <c r="J23" s="575"/>
      <c r="K23" s="575"/>
      <c r="L23" s="575"/>
      <c r="M23" s="575"/>
      <c r="N23" s="575"/>
      <c r="O23" s="575"/>
      <c r="P23" s="575"/>
      <c r="Q23" s="575" t="s">
        <v>331</v>
      </c>
      <c r="R23" s="575"/>
      <c r="S23" s="575"/>
      <c r="T23" s="575"/>
      <c r="U23" s="575"/>
      <c r="V23" s="575"/>
      <c r="W23" s="575"/>
      <c r="X23" s="575"/>
      <c r="Y23" s="575" t="s">
        <v>331</v>
      </c>
      <c r="Z23" s="575"/>
      <c r="AA23" s="575"/>
      <c r="AB23" s="575"/>
      <c r="AC23" s="575"/>
      <c r="AD23" s="575"/>
      <c r="AE23" s="575"/>
      <c r="AF23" s="575"/>
      <c r="AG23" s="575" t="s">
        <v>331</v>
      </c>
      <c r="AH23" s="575"/>
      <c r="AI23" s="575"/>
      <c r="AJ23" s="575"/>
      <c r="AK23" s="575"/>
      <c r="AL23" s="575"/>
      <c r="AM23" s="575"/>
      <c r="AN23" s="575"/>
      <c r="AO23" s="575" t="s">
        <v>331</v>
      </c>
      <c r="AP23" s="575"/>
      <c r="AQ23" s="575"/>
      <c r="AR23" s="575"/>
      <c r="AS23" s="575"/>
      <c r="AT23" s="575"/>
      <c r="AU23" s="575"/>
      <c r="AV23" s="575"/>
    </row>
    <row r="24" spans="1:48" s="256" customFormat="1" ht="17.25" customHeight="1">
      <c r="A24" s="575" t="s">
        <v>332</v>
      </c>
      <c r="B24" s="575"/>
      <c r="C24" s="575"/>
      <c r="D24" s="575"/>
      <c r="E24" s="575"/>
      <c r="F24" s="575"/>
      <c r="G24" s="575"/>
      <c r="H24" s="575"/>
      <c r="I24" s="575" t="s">
        <v>332</v>
      </c>
      <c r="J24" s="575"/>
      <c r="K24" s="575"/>
      <c r="L24" s="575"/>
      <c r="M24" s="575"/>
      <c r="N24" s="575"/>
      <c r="O24" s="575"/>
      <c r="P24" s="575"/>
      <c r="Q24" s="575" t="s">
        <v>332</v>
      </c>
      <c r="R24" s="575"/>
      <c r="S24" s="575"/>
      <c r="T24" s="575"/>
      <c r="U24" s="575"/>
      <c r="V24" s="575"/>
      <c r="W24" s="575"/>
      <c r="X24" s="575"/>
      <c r="Y24" s="575" t="s">
        <v>332</v>
      </c>
      <c r="Z24" s="575"/>
      <c r="AA24" s="575"/>
      <c r="AB24" s="575"/>
      <c r="AC24" s="575"/>
      <c r="AD24" s="575"/>
      <c r="AE24" s="575"/>
      <c r="AF24" s="575"/>
      <c r="AG24" s="575" t="s">
        <v>332</v>
      </c>
      <c r="AH24" s="575"/>
      <c r="AI24" s="575"/>
      <c r="AJ24" s="575"/>
      <c r="AK24" s="575"/>
      <c r="AL24" s="575"/>
      <c r="AM24" s="575"/>
      <c r="AN24" s="575"/>
      <c r="AO24" s="575" t="s">
        <v>332</v>
      </c>
      <c r="AP24" s="575"/>
      <c r="AQ24" s="575"/>
      <c r="AR24" s="575"/>
      <c r="AS24" s="575"/>
      <c r="AT24" s="575"/>
      <c r="AU24" s="575"/>
      <c r="AV24" s="575"/>
    </row>
    <row r="25" spans="1:48" s="256" customFormat="1" ht="32.25" customHeight="1">
      <c r="A25" s="575"/>
      <c r="B25" s="575"/>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row>
    <row r="26" spans="1:48" ht="37.5" customHeight="1">
      <c r="A26" s="567" t="s">
        <v>108</v>
      </c>
      <c r="B26" s="567"/>
      <c r="C26" s="567"/>
      <c r="D26" s="567"/>
      <c r="E26" s="567"/>
      <c r="F26" s="567"/>
      <c r="G26" s="567"/>
      <c r="H26" s="567"/>
      <c r="I26" s="567" t="s">
        <v>108</v>
      </c>
      <c r="J26" s="567"/>
      <c r="K26" s="567"/>
      <c r="L26" s="567"/>
      <c r="M26" s="567"/>
      <c r="N26" s="567"/>
      <c r="O26" s="567"/>
      <c r="P26" s="567"/>
      <c r="Q26" s="567" t="s">
        <v>108</v>
      </c>
      <c r="R26" s="567"/>
      <c r="S26" s="567"/>
      <c r="T26" s="567"/>
      <c r="U26" s="567"/>
      <c r="V26" s="567"/>
      <c r="W26" s="567"/>
      <c r="X26" s="567"/>
      <c r="Y26" s="567" t="s">
        <v>108</v>
      </c>
      <c r="Z26" s="567"/>
      <c r="AA26" s="567"/>
      <c r="AB26" s="567"/>
      <c r="AC26" s="567"/>
      <c r="AD26" s="567"/>
      <c r="AE26" s="567"/>
      <c r="AF26" s="567"/>
      <c r="AG26" s="567" t="s">
        <v>108</v>
      </c>
      <c r="AH26" s="567"/>
      <c r="AI26" s="567"/>
      <c r="AJ26" s="567"/>
      <c r="AK26" s="567"/>
      <c r="AL26" s="567"/>
      <c r="AM26" s="567"/>
      <c r="AN26" s="567"/>
      <c r="AO26" s="567" t="s">
        <v>108</v>
      </c>
      <c r="AP26" s="567"/>
      <c r="AQ26" s="567"/>
      <c r="AR26" s="567"/>
      <c r="AS26" s="567"/>
      <c r="AT26" s="567"/>
      <c r="AU26" s="567"/>
      <c r="AV26" s="567"/>
    </row>
    <row r="27" spans="1:48" ht="37.5" customHeight="1">
      <c r="A27" s="567" t="s">
        <v>109</v>
      </c>
      <c r="B27" s="567"/>
      <c r="C27" s="567"/>
      <c r="D27" s="567"/>
      <c r="E27" s="567"/>
      <c r="F27" s="567"/>
      <c r="G27" s="567"/>
      <c r="H27" s="567"/>
      <c r="I27" s="567" t="s">
        <v>109</v>
      </c>
      <c r="J27" s="567"/>
      <c r="K27" s="567"/>
      <c r="L27" s="567"/>
      <c r="M27" s="567"/>
      <c r="N27" s="567"/>
      <c r="O27" s="567"/>
      <c r="P27" s="567"/>
      <c r="Q27" s="567" t="s">
        <v>109</v>
      </c>
      <c r="R27" s="567"/>
      <c r="S27" s="567"/>
      <c r="T27" s="567"/>
      <c r="U27" s="567"/>
      <c r="V27" s="567"/>
      <c r="W27" s="567"/>
      <c r="X27" s="567"/>
      <c r="Y27" s="567" t="s">
        <v>109</v>
      </c>
      <c r="Z27" s="567"/>
      <c r="AA27" s="567"/>
      <c r="AB27" s="567"/>
      <c r="AC27" s="567"/>
      <c r="AD27" s="567"/>
      <c r="AE27" s="567"/>
      <c r="AF27" s="567"/>
      <c r="AG27" s="567" t="s">
        <v>109</v>
      </c>
      <c r="AH27" s="567"/>
      <c r="AI27" s="567"/>
      <c r="AJ27" s="567"/>
      <c r="AK27" s="567"/>
      <c r="AL27" s="567"/>
      <c r="AM27" s="567"/>
      <c r="AN27" s="567"/>
      <c r="AO27" s="567" t="s">
        <v>109</v>
      </c>
      <c r="AP27" s="567"/>
      <c r="AQ27" s="567"/>
      <c r="AR27" s="567"/>
      <c r="AS27" s="567"/>
      <c r="AT27" s="567"/>
      <c r="AU27" s="567"/>
      <c r="AV27" s="567"/>
    </row>
    <row r="28" spans="1:48" ht="14.25">
      <c r="A28" s="3"/>
      <c r="I28" s="3"/>
      <c r="Q28" s="3"/>
      <c r="Y28" s="3"/>
      <c r="AG28" s="3"/>
      <c r="AO28" s="3"/>
    </row>
    <row r="29" spans="1:48" ht="37.5" customHeight="1"/>
  </sheetData>
  <mergeCells count="252">
    <mergeCell ref="Q24:X25"/>
    <mergeCell ref="Y24:AF25"/>
    <mergeCell ref="AG24:AN25"/>
    <mergeCell ref="AO24:AV25"/>
    <mergeCell ref="E1:G1"/>
    <mergeCell ref="M1:O1"/>
    <mergeCell ref="A2:H2"/>
    <mergeCell ref="I2:P2"/>
    <mergeCell ref="A3:H3"/>
    <mergeCell ref="I3:P3"/>
    <mergeCell ref="A4:C4"/>
    <mergeCell ref="E4:H4"/>
    <mergeCell ref="I4:K4"/>
    <mergeCell ref="M4:P4"/>
    <mergeCell ref="A5:A17"/>
    <mergeCell ref="B5:C5"/>
    <mergeCell ref="E5:H5"/>
    <mergeCell ref="I5:I17"/>
    <mergeCell ref="J5:K5"/>
    <mergeCell ref="M5:P5"/>
    <mergeCell ref="B6:C6"/>
    <mergeCell ref="E6:H6"/>
    <mergeCell ref="J6:K6"/>
    <mergeCell ref="M6:P6"/>
    <mergeCell ref="B13:C13"/>
    <mergeCell ref="E13:H13"/>
    <mergeCell ref="J13:K13"/>
    <mergeCell ref="M13:P13"/>
    <mergeCell ref="L7:L8"/>
    <mergeCell ref="M7:P8"/>
    <mergeCell ref="E9:H9"/>
    <mergeCell ref="M9:P9"/>
    <mergeCell ref="E10:H10"/>
    <mergeCell ref="M10:P10"/>
    <mergeCell ref="B7:B12"/>
    <mergeCell ref="C7:C8"/>
    <mergeCell ref="D7:D8"/>
    <mergeCell ref="E7:H8"/>
    <mergeCell ref="J7:J12"/>
    <mergeCell ref="K7:K8"/>
    <mergeCell ref="E11:H11"/>
    <mergeCell ref="M11:P11"/>
    <mergeCell ref="E12:H12"/>
    <mergeCell ref="M12:P12"/>
    <mergeCell ref="B16:C16"/>
    <mergeCell ref="E16:H16"/>
    <mergeCell ref="J16:K16"/>
    <mergeCell ref="M16:P16"/>
    <mergeCell ref="B17:C17"/>
    <mergeCell ref="E17:H17"/>
    <mergeCell ref="J17:K17"/>
    <mergeCell ref="M17:P17"/>
    <mergeCell ref="B14:C14"/>
    <mergeCell ref="E14:H14"/>
    <mergeCell ref="J14:K14"/>
    <mergeCell ref="M14:P14"/>
    <mergeCell ref="B15:C15"/>
    <mergeCell ref="E15:H15"/>
    <mergeCell ref="J15:K15"/>
    <mergeCell ref="M15:P15"/>
    <mergeCell ref="B20:C20"/>
    <mergeCell ref="E20:H20"/>
    <mergeCell ref="J20:K20"/>
    <mergeCell ref="M20:P20"/>
    <mergeCell ref="A21:C21"/>
    <mergeCell ref="E21:H21"/>
    <mergeCell ref="I21:K21"/>
    <mergeCell ref="M21:P21"/>
    <mergeCell ref="A18:A20"/>
    <mergeCell ref="B18:C18"/>
    <mergeCell ref="E18:H18"/>
    <mergeCell ref="I18:I20"/>
    <mergeCell ref="J18:K18"/>
    <mergeCell ref="M18:P18"/>
    <mergeCell ref="B19:C19"/>
    <mergeCell ref="E19:H19"/>
    <mergeCell ref="J19:K19"/>
    <mergeCell ref="M19:P19"/>
    <mergeCell ref="A26:H26"/>
    <mergeCell ref="I26:P26"/>
    <mergeCell ref="A27:H27"/>
    <mergeCell ref="I27:P27"/>
    <mergeCell ref="A22:E22"/>
    <mergeCell ref="I22:M22"/>
    <mergeCell ref="A23:H23"/>
    <mergeCell ref="I23:P23"/>
    <mergeCell ref="A24:H25"/>
    <mergeCell ref="I24:P25"/>
    <mergeCell ref="U1:W1"/>
    <mergeCell ref="Q2:X2"/>
    <mergeCell ref="Q3:X3"/>
    <mergeCell ref="Q4:S4"/>
    <mergeCell ref="U4:X4"/>
    <mergeCell ref="Q5:Q17"/>
    <mergeCell ref="R5:S5"/>
    <mergeCell ref="U5:X5"/>
    <mergeCell ref="R6:S6"/>
    <mergeCell ref="U6:X6"/>
    <mergeCell ref="U19:X19"/>
    <mergeCell ref="R20:S20"/>
    <mergeCell ref="R13:S13"/>
    <mergeCell ref="U13:X13"/>
    <mergeCell ref="R14:S14"/>
    <mergeCell ref="U14:X14"/>
    <mergeCell ref="R15:S15"/>
    <mergeCell ref="U15:X15"/>
    <mergeCell ref="R7:R12"/>
    <mergeCell ref="S7:S8"/>
    <mergeCell ref="T7:T8"/>
    <mergeCell ref="U7:X8"/>
    <mergeCell ref="U9:X9"/>
    <mergeCell ref="U10:X10"/>
    <mergeCell ref="U11:X11"/>
    <mergeCell ref="U12:X12"/>
    <mergeCell ref="Q26:X26"/>
    <mergeCell ref="Q27:X27"/>
    <mergeCell ref="AC1:AE1"/>
    <mergeCell ref="AK1:AM1"/>
    <mergeCell ref="Y2:AF2"/>
    <mergeCell ref="AG2:AN2"/>
    <mergeCell ref="Y3:AF3"/>
    <mergeCell ref="AG3:AN3"/>
    <mergeCell ref="Y4:AA4"/>
    <mergeCell ref="U20:X20"/>
    <mergeCell ref="Q21:S21"/>
    <mergeCell ref="U21:X21"/>
    <mergeCell ref="Q22:U22"/>
    <mergeCell ref="Q23:X23"/>
    <mergeCell ref="R16:S16"/>
    <mergeCell ref="U16:X16"/>
    <mergeCell ref="R17:S17"/>
    <mergeCell ref="U17:X17"/>
    <mergeCell ref="Q18:Q20"/>
    <mergeCell ref="R18:S18"/>
    <mergeCell ref="U18:X18"/>
    <mergeCell ref="R19:S19"/>
    <mergeCell ref="AC4:AF4"/>
    <mergeCell ref="AG4:AI4"/>
    <mergeCell ref="AK4:AN4"/>
    <mergeCell ref="Y5:Y17"/>
    <mergeCell ref="Z5:AA5"/>
    <mergeCell ref="AC5:AF5"/>
    <mergeCell ref="AG5:AG17"/>
    <mergeCell ref="AH5:AI5"/>
    <mergeCell ref="AK5:AN5"/>
    <mergeCell ref="Z6:AA6"/>
    <mergeCell ref="AC6:AF6"/>
    <mergeCell ref="AH6:AI6"/>
    <mergeCell ref="AK6:AN6"/>
    <mergeCell ref="Z7:Z12"/>
    <mergeCell ref="AA7:AA8"/>
    <mergeCell ref="AB7:AB8"/>
    <mergeCell ref="AC7:AF8"/>
    <mergeCell ref="AH7:AH12"/>
    <mergeCell ref="AI7:AI8"/>
    <mergeCell ref="AJ7:AJ8"/>
    <mergeCell ref="AC12:AF12"/>
    <mergeCell ref="AK12:AN12"/>
    <mergeCell ref="Z13:AA13"/>
    <mergeCell ref="AC13:AF13"/>
    <mergeCell ref="AH13:AI13"/>
    <mergeCell ref="AK13:AN13"/>
    <mergeCell ref="AK7:AN8"/>
    <mergeCell ref="AC9:AF9"/>
    <mergeCell ref="AK9:AN9"/>
    <mergeCell ref="AC10:AF10"/>
    <mergeCell ref="AK10:AN10"/>
    <mergeCell ref="AC11:AF11"/>
    <mergeCell ref="AK11:AN11"/>
    <mergeCell ref="Z16:AA16"/>
    <mergeCell ref="AC16:AF16"/>
    <mergeCell ref="AH16:AI16"/>
    <mergeCell ref="AK16:AN16"/>
    <mergeCell ref="Z17:AA17"/>
    <mergeCell ref="AC17:AF17"/>
    <mergeCell ref="AH17:AI17"/>
    <mergeCell ref="AK17:AN17"/>
    <mergeCell ref="Z14:AA14"/>
    <mergeCell ref="AC14:AF14"/>
    <mergeCell ref="AH14:AI14"/>
    <mergeCell ref="AK14:AN14"/>
    <mergeCell ref="Z15:AA15"/>
    <mergeCell ref="AC15:AF15"/>
    <mergeCell ref="AH15:AI15"/>
    <mergeCell ref="AK15:AN15"/>
    <mergeCell ref="Z20:AA20"/>
    <mergeCell ref="AC20:AF20"/>
    <mergeCell ref="AH20:AI20"/>
    <mergeCell ref="AK20:AN20"/>
    <mergeCell ref="Y21:AA21"/>
    <mergeCell ref="AC21:AF21"/>
    <mergeCell ref="AG21:AI21"/>
    <mergeCell ref="AK21:AN21"/>
    <mergeCell ref="Y18:Y20"/>
    <mergeCell ref="Z18:AA18"/>
    <mergeCell ref="AC18:AF18"/>
    <mergeCell ref="AG18:AG20"/>
    <mergeCell ref="AH18:AI18"/>
    <mergeCell ref="AK18:AN18"/>
    <mergeCell ref="Z19:AA19"/>
    <mergeCell ref="AC19:AF19"/>
    <mergeCell ref="AH19:AI19"/>
    <mergeCell ref="AK19:AN19"/>
    <mergeCell ref="Y26:AF26"/>
    <mergeCell ref="AG26:AN26"/>
    <mergeCell ref="Y27:AF27"/>
    <mergeCell ref="AG27:AN27"/>
    <mergeCell ref="Y22:AC22"/>
    <mergeCell ref="AG22:AK22"/>
    <mergeCell ref="Y23:AF23"/>
    <mergeCell ref="AG23:AN23"/>
    <mergeCell ref="AS1:AU1"/>
    <mergeCell ref="AO2:AV2"/>
    <mergeCell ref="AO3:AV3"/>
    <mergeCell ref="AO4:AQ4"/>
    <mergeCell ref="AS4:AV4"/>
    <mergeCell ref="AO5:AO17"/>
    <mergeCell ref="AP5:AQ5"/>
    <mergeCell ref="AS5:AV5"/>
    <mergeCell ref="AP6:AQ6"/>
    <mergeCell ref="AS6:AV6"/>
    <mergeCell ref="AP13:AQ13"/>
    <mergeCell ref="AS13:AV13"/>
    <mergeCell ref="AP14:AQ14"/>
    <mergeCell ref="AS14:AV14"/>
    <mergeCell ref="AP15:AQ15"/>
    <mergeCell ref="AS15:AV15"/>
    <mergeCell ref="AP7:AP12"/>
    <mergeCell ref="AQ7:AQ8"/>
    <mergeCell ref="AR7:AR8"/>
    <mergeCell ref="AS7:AV8"/>
    <mergeCell ref="AS9:AV9"/>
    <mergeCell ref="AS10:AV10"/>
    <mergeCell ref="AS11:AV11"/>
    <mergeCell ref="AS12:AV12"/>
    <mergeCell ref="AP16:AQ16"/>
    <mergeCell ref="AS16:AV16"/>
    <mergeCell ref="AO27:AV27"/>
    <mergeCell ref="AS20:AV20"/>
    <mergeCell ref="AO21:AQ21"/>
    <mergeCell ref="AS21:AV21"/>
    <mergeCell ref="AO22:AS22"/>
    <mergeCell ref="AO23:AV23"/>
    <mergeCell ref="AP17:AQ17"/>
    <mergeCell ref="AS17:AV17"/>
    <mergeCell ref="AO18:AO20"/>
    <mergeCell ref="AP18:AQ18"/>
    <mergeCell ref="AS18:AV18"/>
    <mergeCell ref="AP19:AQ19"/>
    <mergeCell ref="AS19:AV19"/>
    <mergeCell ref="AP20:AQ20"/>
    <mergeCell ref="AO26:AV26"/>
  </mergeCells>
  <phoneticPr fontId="40"/>
  <pageMargins left="0.7" right="0.7" top="0.75" bottom="0.75" header="0.3" footer="0.3"/>
  <pageSetup paperSize="9" scale="9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view="pageBreakPreview" zoomScaleNormal="100" zoomScaleSheetLayoutView="100" workbookViewId="0">
      <selection activeCell="A6" sqref="A6"/>
    </sheetView>
  </sheetViews>
  <sheetFormatPr defaultRowHeight="13.5"/>
  <cols>
    <col min="1" max="1" width="4.5" customWidth="1"/>
    <col min="2" max="2" width="5.5" customWidth="1"/>
    <col min="3" max="3" width="13.125" customWidth="1"/>
    <col min="4" max="4" width="13.75" customWidth="1"/>
    <col min="5" max="5" width="49.75" customWidth="1"/>
    <col min="6" max="7" width="11.375" customWidth="1"/>
    <col min="8" max="8" width="7.375" customWidth="1"/>
    <col min="9" max="16" width="5.375" customWidth="1"/>
  </cols>
  <sheetData>
    <row r="1" spans="1:15" ht="31.5" customHeight="1">
      <c r="A1" s="258" t="s">
        <v>75</v>
      </c>
      <c r="B1" s="259"/>
      <c r="C1" s="259"/>
      <c r="D1" s="259"/>
      <c r="E1" s="259"/>
      <c r="F1" s="259"/>
      <c r="G1" s="259"/>
      <c r="H1" s="259"/>
      <c r="I1" s="259"/>
      <c r="J1" s="259"/>
      <c r="K1" s="259"/>
      <c r="L1" s="259"/>
      <c r="M1" s="259"/>
      <c r="N1" s="259"/>
      <c r="O1" s="259"/>
    </row>
    <row r="2" spans="1:15" ht="42.75" customHeight="1">
      <c r="A2" s="626" t="s">
        <v>110</v>
      </c>
      <c r="B2" s="626"/>
      <c r="C2" s="626"/>
      <c r="D2" s="626"/>
      <c r="E2" s="626"/>
      <c r="F2" s="12"/>
      <c r="G2" s="12"/>
      <c r="H2" s="12"/>
      <c r="I2" s="12"/>
      <c r="J2" s="12"/>
      <c r="K2" s="12"/>
      <c r="L2" s="12"/>
      <c r="M2" s="12"/>
      <c r="N2" s="12"/>
      <c r="O2" s="12"/>
    </row>
    <row r="3" spans="1:15" ht="33.75" customHeight="1">
      <c r="A3" s="264" t="s">
        <v>125</v>
      </c>
      <c r="B3" s="264"/>
      <c r="C3" s="264"/>
      <c r="D3" s="264"/>
      <c r="E3" s="264"/>
      <c r="F3" s="12"/>
      <c r="G3" s="12"/>
      <c r="H3" s="12"/>
      <c r="I3" s="12"/>
      <c r="J3" s="12"/>
      <c r="K3" s="12"/>
      <c r="L3" s="12"/>
      <c r="M3" s="12"/>
      <c r="N3" s="12"/>
      <c r="O3" s="12"/>
    </row>
    <row r="4" spans="1:15" ht="49.5" customHeight="1">
      <c r="A4" s="264" t="s">
        <v>124</v>
      </c>
      <c r="B4" s="264"/>
      <c r="C4" s="264"/>
      <c r="D4" s="264"/>
      <c r="E4" s="264"/>
      <c r="F4" s="12"/>
      <c r="G4" s="12"/>
      <c r="H4" s="12"/>
      <c r="I4" s="12"/>
      <c r="J4" s="12"/>
      <c r="K4" s="12"/>
      <c r="L4" s="12"/>
      <c r="M4" s="12"/>
      <c r="N4" s="12"/>
      <c r="O4" s="12"/>
    </row>
    <row r="5" spans="1:15" ht="60.75" customHeight="1">
      <c r="A5" s="264" t="s">
        <v>284</v>
      </c>
      <c r="B5" s="264"/>
      <c r="C5" s="264"/>
      <c r="D5" s="264"/>
      <c r="E5" s="264"/>
      <c r="F5" s="12"/>
      <c r="G5" s="12"/>
      <c r="H5" s="12"/>
      <c r="I5" s="12"/>
      <c r="J5" s="12"/>
      <c r="K5" s="12"/>
      <c r="L5" s="12"/>
      <c r="M5" s="12"/>
      <c r="N5" s="12"/>
      <c r="O5" s="12"/>
    </row>
    <row r="6" spans="1:15" ht="37.5" customHeight="1"/>
  </sheetData>
  <mergeCells count="5">
    <mergeCell ref="A2:E2"/>
    <mergeCell ref="A3:E3"/>
    <mergeCell ref="A4:E4"/>
    <mergeCell ref="A5:E5"/>
    <mergeCell ref="A1:O1"/>
  </mergeCells>
  <phoneticPr fontId="4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9"/>
  <sheetViews>
    <sheetView view="pageBreakPreview" zoomScale="130" zoomScaleNormal="100" zoomScaleSheetLayoutView="130" workbookViewId="0">
      <selection activeCell="R12" sqref="R12"/>
    </sheetView>
  </sheetViews>
  <sheetFormatPr defaultRowHeight="13.5"/>
  <cols>
    <col min="1" max="1" width="14" style="124" customWidth="1"/>
    <col min="2" max="2" width="7.375" style="124" customWidth="1"/>
    <col min="3" max="3" width="5.25" style="124" customWidth="1"/>
    <col min="4" max="4" width="4.25" style="124" customWidth="1"/>
    <col min="5" max="5" width="8.625" style="124" customWidth="1"/>
    <col min="6" max="6" width="3" style="124" customWidth="1"/>
    <col min="7" max="7" width="4.25" style="124" customWidth="1"/>
    <col min="8" max="8" width="6" style="124" customWidth="1"/>
    <col min="9" max="9" width="6.125" style="124" customWidth="1"/>
    <col min="10" max="10" width="3.875" style="124" customWidth="1"/>
    <col min="11" max="11" width="3.125" style="124" customWidth="1"/>
    <col min="12" max="12" width="4.625" style="124" customWidth="1"/>
    <col min="13" max="14" width="4.125" style="124" customWidth="1"/>
    <col min="15" max="15" width="12.375" style="124" customWidth="1"/>
    <col min="16" max="16" width="5.375" style="124" customWidth="1"/>
    <col min="17" max="16384" width="9" style="124"/>
  </cols>
  <sheetData>
    <row r="1" spans="1:18" ht="26.25" customHeight="1" thickBot="1">
      <c r="A1" s="258" t="s">
        <v>285</v>
      </c>
      <c r="B1" s="259"/>
      <c r="C1" s="259"/>
      <c r="D1" s="259"/>
      <c r="E1" s="259"/>
      <c r="F1" s="259"/>
      <c r="G1" s="259"/>
      <c r="H1" s="259"/>
      <c r="I1" s="259"/>
      <c r="J1" s="259"/>
      <c r="K1" s="259"/>
      <c r="L1" s="259"/>
      <c r="M1" s="259"/>
      <c r="N1" s="259"/>
      <c r="O1" s="259"/>
    </row>
    <row r="2" spans="1:18" ht="21.75" customHeight="1">
      <c r="A2" s="678" t="s">
        <v>267</v>
      </c>
      <c r="B2" s="679" t="s">
        <v>286</v>
      </c>
      <c r="C2" s="680"/>
      <c r="D2" s="681"/>
      <c r="E2" s="681"/>
      <c r="F2" s="681"/>
      <c r="G2" s="681"/>
      <c r="H2" s="681"/>
      <c r="I2" s="681"/>
      <c r="J2" s="681"/>
      <c r="K2" s="681"/>
      <c r="L2" s="681"/>
      <c r="M2" s="681"/>
      <c r="N2" s="681"/>
      <c r="O2" s="682"/>
    </row>
    <row r="3" spans="1:18" ht="21.75" customHeight="1">
      <c r="A3" s="356"/>
      <c r="B3" s="629" t="str">
        <f>様式第１号!J14</f>
        <v>団体の名称</v>
      </c>
      <c r="C3" s="630"/>
      <c r="D3" s="630"/>
      <c r="E3" s="630"/>
      <c r="F3" s="630"/>
      <c r="G3" s="630"/>
      <c r="H3" s="630"/>
      <c r="I3" s="630"/>
      <c r="J3" s="630"/>
      <c r="K3" s="630"/>
      <c r="L3" s="630"/>
      <c r="M3" s="630"/>
      <c r="N3" s="630"/>
      <c r="O3" s="683"/>
    </row>
    <row r="4" spans="1:18" ht="22.5" customHeight="1">
      <c r="A4" s="125" t="s">
        <v>287</v>
      </c>
      <c r="B4" s="132" t="s">
        <v>288</v>
      </c>
      <c r="C4" s="676" t="str">
        <f>様式第１号!J15</f>
        <v>役職名</v>
      </c>
      <c r="D4" s="676"/>
      <c r="E4" s="676"/>
      <c r="F4" s="676"/>
      <c r="G4" s="677" t="s">
        <v>289</v>
      </c>
      <c r="H4" s="677"/>
      <c r="I4" s="677"/>
      <c r="J4" s="677"/>
      <c r="K4" s="629" t="str">
        <f>様式第１号!L15</f>
        <v>代表者氏名</v>
      </c>
      <c r="L4" s="630"/>
      <c r="M4" s="630"/>
      <c r="N4" s="630"/>
      <c r="O4" s="248"/>
    </row>
    <row r="5" spans="1:18" ht="24" customHeight="1">
      <c r="A5" s="635" t="s">
        <v>290</v>
      </c>
      <c r="B5" s="244" t="s">
        <v>188</v>
      </c>
      <c r="C5" s="667" t="s">
        <v>291</v>
      </c>
      <c r="D5" s="667"/>
      <c r="E5" s="667"/>
      <c r="F5" s="667"/>
      <c r="G5" s="667"/>
      <c r="H5" s="667"/>
      <c r="I5" s="667"/>
      <c r="J5" s="667"/>
      <c r="K5" s="667"/>
      <c r="L5" s="667"/>
      <c r="M5" s="667"/>
      <c r="N5" s="667"/>
      <c r="O5" s="668"/>
    </row>
    <row r="6" spans="1:18" ht="24" customHeight="1">
      <c r="A6" s="658"/>
      <c r="B6" s="245" t="s">
        <v>292</v>
      </c>
      <c r="C6" s="669"/>
      <c r="D6" s="669"/>
      <c r="E6" s="669"/>
      <c r="F6" s="669"/>
      <c r="G6" s="669"/>
      <c r="H6" s="669"/>
      <c r="I6" s="669"/>
      <c r="J6" s="669"/>
      <c r="K6" s="669"/>
      <c r="L6" s="669"/>
      <c r="M6" s="669"/>
      <c r="N6" s="669"/>
      <c r="O6" s="670"/>
    </row>
    <row r="7" spans="1:18" ht="22.5" customHeight="1">
      <c r="A7" s="125" t="s">
        <v>293</v>
      </c>
      <c r="B7" s="671" t="s">
        <v>294</v>
      </c>
      <c r="C7" s="672"/>
      <c r="D7" s="672"/>
      <c r="E7" s="640" t="s">
        <v>295</v>
      </c>
      <c r="F7" s="640"/>
      <c r="G7" s="673"/>
      <c r="H7" s="614" t="s">
        <v>296</v>
      </c>
      <c r="I7" s="360"/>
      <c r="J7" s="360"/>
      <c r="K7" s="360"/>
      <c r="L7" s="360"/>
      <c r="M7" s="357"/>
      <c r="N7" s="674"/>
      <c r="O7" s="675"/>
    </row>
    <row r="8" spans="1:18" ht="38.450000000000003" customHeight="1">
      <c r="A8" s="635" t="s">
        <v>297</v>
      </c>
      <c r="B8" s="659"/>
      <c r="C8" s="660"/>
      <c r="D8" s="660"/>
      <c r="E8" s="660"/>
      <c r="F8" s="660"/>
      <c r="G8" s="660"/>
      <c r="H8" s="660"/>
      <c r="I8" s="660"/>
      <c r="J8" s="660"/>
      <c r="K8" s="660"/>
      <c r="L8" s="660"/>
      <c r="M8" s="660"/>
      <c r="N8" s="660"/>
      <c r="O8" s="661"/>
    </row>
    <row r="9" spans="1:18" ht="38.450000000000003" customHeight="1">
      <c r="A9" s="658"/>
      <c r="B9" s="659"/>
      <c r="C9" s="660"/>
      <c r="D9" s="660"/>
      <c r="E9" s="660"/>
      <c r="F9" s="660"/>
      <c r="G9" s="660"/>
      <c r="H9" s="660"/>
      <c r="I9" s="660"/>
      <c r="J9" s="660"/>
      <c r="K9" s="660"/>
      <c r="L9" s="660"/>
      <c r="M9" s="660"/>
      <c r="N9" s="660"/>
      <c r="O9" s="661"/>
    </row>
    <row r="10" spans="1:18" ht="24" customHeight="1">
      <c r="A10" s="635" t="s">
        <v>298</v>
      </c>
      <c r="B10" s="662"/>
      <c r="C10" s="663"/>
      <c r="D10" s="284" t="s">
        <v>299</v>
      </c>
      <c r="E10" s="284"/>
      <c r="F10" s="284" t="s">
        <v>300</v>
      </c>
      <c r="G10" s="284"/>
      <c r="H10" s="284"/>
      <c r="I10" s="284" t="s">
        <v>301</v>
      </c>
      <c r="J10" s="284"/>
      <c r="K10" s="284"/>
      <c r="L10" s="284" t="s">
        <v>302</v>
      </c>
      <c r="M10" s="284"/>
      <c r="N10" s="284"/>
      <c r="O10" s="246" t="s">
        <v>303</v>
      </c>
    </row>
    <row r="11" spans="1:18" ht="24" customHeight="1">
      <c r="A11" s="280"/>
      <c r="B11" s="664" t="s">
        <v>304</v>
      </c>
      <c r="C11" s="665"/>
      <c r="D11" s="666"/>
      <c r="E11" s="666"/>
      <c r="F11" s="651"/>
      <c r="G11" s="651"/>
      <c r="H11" s="651"/>
      <c r="I11" s="651"/>
      <c r="J11" s="651"/>
      <c r="K11" s="651"/>
      <c r="L11" s="651"/>
      <c r="M11" s="651"/>
      <c r="N11" s="651"/>
      <c r="O11" s="247"/>
    </row>
    <row r="12" spans="1:18" ht="24" customHeight="1">
      <c r="A12" s="658"/>
      <c r="B12" s="664" t="s">
        <v>305</v>
      </c>
      <c r="C12" s="665"/>
      <c r="D12" s="666"/>
      <c r="E12" s="666"/>
      <c r="F12" s="651"/>
      <c r="G12" s="651"/>
      <c r="H12" s="651"/>
      <c r="I12" s="651"/>
      <c r="J12" s="651"/>
      <c r="K12" s="651"/>
      <c r="L12" s="651"/>
      <c r="M12" s="651"/>
      <c r="N12" s="651"/>
      <c r="O12" s="247"/>
    </row>
    <row r="13" spans="1:18" ht="27" customHeight="1">
      <c r="A13" s="356" t="s">
        <v>306</v>
      </c>
      <c r="B13" s="614" t="s">
        <v>307</v>
      </c>
      <c r="C13" s="360"/>
      <c r="D13" s="360"/>
      <c r="E13" s="644" t="s">
        <v>308</v>
      </c>
      <c r="F13" s="645"/>
      <c r="G13" s="645"/>
      <c r="H13" s="645"/>
      <c r="I13" s="627"/>
      <c r="J13" s="627"/>
      <c r="K13" s="627"/>
      <c r="L13" s="627"/>
      <c r="M13" s="627"/>
      <c r="N13" s="627"/>
      <c r="O13" s="628"/>
      <c r="Q13" s="124" t="str">
        <f>L13&amp;"　"&amp;R13</f>
        <v>　</v>
      </c>
      <c r="R13" s="124" t="str">
        <f>IF(L13="継続",I13&amp;"年目","")</f>
        <v/>
      </c>
    </row>
    <row r="14" spans="1:18" ht="21" customHeight="1">
      <c r="A14" s="356"/>
      <c r="B14" s="652" t="s">
        <v>309</v>
      </c>
      <c r="C14" s="653"/>
      <c r="D14" s="653"/>
      <c r="E14" s="653"/>
      <c r="F14" s="653"/>
      <c r="G14" s="653"/>
      <c r="H14" s="653"/>
      <c r="I14" s="653"/>
      <c r="J14" s="653"/>
      <c r="K14" s="653"/>
      <c r="L14" s="653"/>
      <c r="M14" s="653"/>
      <c r="N14" s="653"/>
      <c r="O14" s="654"/>
    </row>
    <row r="15" spans="1:18" ht="51" customHeight="1">
      <c r="A15" s="356"/>
      <c r="B15" s="655" t="s">
        <v>310</v>
      </c>
      <c r="C15" s="656"/>
      <c r="D15" s="656"/>
      <c r="E15" s="656"/>
      <c r="F15" s="656"/>
      <c r="G15" s="656"/>
      <c r="H15" s="656"/>
      <c r="I15" s="656"/>
      <c r="J15" s="656"/>
      <c r="K15" s="656"/>
      <c r="L15" s="656"/>
      <c r="M15" s="656"/>
      <c r="N15" s="656"/>
      <c r="O15" s="657"/>
    </row>
    <row r="16" spans="1:18" ht="34.9" customHeight="1">
      <c r="A16" s="125" t="s">
        <v>311</v>
      </c>
      <c r="B16" s="644" t="s">
        <v>308</v>
      </c>
      <c r="C16" s="645"/>
      <c r="D16" s="645"/>
      <c r="E16" s="646" t="s">
        <v>312</v>
      </c>
      <c r="F16" s="647"/>
      <c r="G16" s="647"/>
      <c r="H16" s="647"/>
      <c r="I16" s="647"/>
      <c r="J16" s="647"/>
      <c r="K16" s="647"/>
      <c r="L16" s="648"/>
      <c r="M16" s="645" t="s">
        <v>313</v>
      </c>
      <c r="N16" s="645"/>
      <c r="O16" s="649"/>
    </row>
    <row r="17" spans="1:15" ht="24.75" customHeight="1">
      <c r="A17" s="125" t="s">
        <v>314</v>
      </c>
      <c r="B17" s="132" t="s">
        <v>288</v>
      </c>
      <c r="C17" s="650"/>
      <c r="D17" s="650"/>
      <c r="E17" s="650"/>
      <c r="F17" s="650"/>
      <c r="G17" s="284" t="s">
        <v>289</v>
      </c>
      <c r="H17" s="284"/>
      <c r="I17" s="284"/>
      <c r="J17" s="640"/>
      <c r="K17" s="640"/>
      <c r="L17" s="640"/>
      <c r="M17" s="640"/>
      <c r="N17" s="640"/>
      <c r="O17" s="641"/>
    </row>
    <row r="18" spans="1:15" ht="22.5" customHeight="1">
      <c r="A18" s="635" t="s">
        <v>315</v>
      </c>
      <c r="B18" s="614" t="s">
        <v>316</v>
      </c>
      <c r="C18" s="360"/>
      <c r="D18" s="360"/>
      <c r="E18" s="360"/>
      <c r="F18" s="360"/>
      <c r="G18" s="636"/>
      <c r="H18" s="637"/>
      <c r="I18" s="637"/>
      <c r="J18" s="637"/>
      <c r="K18" s="637"/>
      <c r="L18" s="637"/>
      <c r="M18" s="637"/>
      <c r="N18" s="637"/>
      <c r="O18" s="638"/>
    </row>
    <row r="19" spans="1:15" ht="78.75" customHeight="1">
      <c r="A19" s="280"/>
      <c r="B19" s="614" t="s">
        <v>317</v>
      </c>
      <c r="C19" s="360"/>
      <c r="D19" s="360"/>
      <c r="E19" s="360"/>
      <c r="F19" s="360"/>
      <c r="G19" s="639"/>
      <c r="H19" s="640"/>
      <c r="I19" s="640"/>
      <c r="J19" s="640"/>
      <c r="K19" s="640"/>
      <c r="L19" s="640"/>
      <c r="M19" s="640"/>
      <c r="N19" s="640"/>
      <c r="O19" s="641"/>
    </row>
    <row r="20" spans="1:15" ht="22.5" customHeight="1">
      <c r="A20" s="280"/>
      <c r="B20" s="614" t="s">
        <v>318</v>
      </c>
      <c r="C20" s="360"/>
      <c r="D20" s="360"/>
      <c r="E20" s="360"/>
      <c r="F20" s="360"/>
      <c r="G20" s="639"/>
      <c r="H20" s="640"/>
      <c r="I20" s="640"/>
      <c r="J20" s="640"/>
      <c r="K20" s="640"/>
      <c r="L20" s="640"/>
      <c r="M20" s="640"/>
      <c r="N20" s="640"/>
      <c r="O20" s="641"/>
    </row>
    <row r="21" spans="1:15" ht="22.5" customHeight="1">
      <c r="A21" s="280"/>
      <c r="B21" s="614" t="s">
        <v>319</v>
      </c>
      <c r="C21" s="360"/>
      <c r="D21" s="360"/>
      <c r="E21" s="360"/>
      <c r="F21" s="360"/>
      <c r="G21" s="639"/>
      <c r="H21" s="640"/>
      <c r="I21" s="640"/>
      <c r="J21" s="640"/>
      <c r="K21" s="640"/>
      <c r="L21" s="640"/>
      <c r="M21" s="640"/>
      <c r="N21" s="640"/>
      <c r="O21" s="641"/>
    </row>
    <row r="22" spans="1:15" ht="22.5" customHeight="1" thickBot="1">
      <c r="A22" s="281"/>
      <c r="B22" s="642" t="s">
        <v>320</v>
      </c>
      <c r="C22" s="643"/>
      <c r="D22" s="643"/>
      <c r="E22" s="643"/>
      <c r="F22" s="643"/>
      <c r="G22" s="631"/>
      <c r="H22" s="632"/>
      <c r="I22" s="632"/>
      <c r="J22" s="632"/>
      <c r="K22" s="632"/>
      <c r="L22" s="632"/>
      <c r="M22" s="632"/>
      <c r="N22" s="632"/>
      <c r="O22" s="633"/>
    </row>
    <row r="23" spans="1:15" ht="15" customHeight="1">
      <c r="A23" s="5"/>
      <c r="B23" s="5"/>
      <c r="C23" s="5"/>
      <c r="D23" s="5"/>
      <c r="E23" s="5"/>
      <c r="F23" s="5"/>
      <c r="G23" s="5"/>
      <c r="H23" s="5"/>
      <c r="I23" s="5"/>
      <c r="J23" s="5"/>
      <c r="K23" s="5"/>
      <c r="L23" s="5"/>
      <c r="M23" s="5"/>
      <c r="N23" s="5"/>
      <c r="O23" s="5"/>
    </row>
    <row r="24" spans="1:15">
      <c r="A24" s="634" t="s">
        <v>321</v>
      </c>
      <c r="B24" s="259"/>
      <c r="C24" s="259"/>
      <c r="D24" s="259"/>
      <c r="E24" s="259"/>
      <c r="F24" s="259"/>
      <c r="G24" s="259"/>
      <c r="H24" s="259"/>
      <c r="I24" s="259"/>
      <c r="J24" s="259"/>
      <c r="K24" s="259"/>
      <c r="L24" s="259"/>
      <c r="M24" s="259"/>
      <c r="N24" s="259"/>
      <c r="O24" s="259"/>
    </row>
    <row r="25" spans="1:15" ht="25.5" customHeight="1">
      <c r="A25" s="260" t="s">
        <v>322</v>
      </c>
      <c r="B25" s="259"/>
      <c r="C25" s="259"/>
      <c r="D25" s="259"/>
      <c r="E25" s="259"/>
      <c r="F25" s="259"/>
      <c r="G25" s="259"/>
      <c r="H25" s="259"/>
      <c r="I25" s="259"/>
      <c r="J25" s="259"/>
      <c r="K25" s="259"/>
      <c r="L25" s="259"/>
      <c r="M25" s="259"/>
      <c r="N25" s="259"/>
      <c r="O25" s="259"/>
    </row>
    <row r="26" spans="1:15" ht="33.75" customHeight="1">
      <c r="A26" s="260" t="s">
        <v>323</v>
      </c>
      <c r="B26" s="259"/>
      <c r="C26" s="259"/>
      <c r="D26" s="259"/>
      <c r="E26" s="259"/>
      <c r="F26" s="259"/>
      <c r="G26" s="259"/>
      <c r="H26" s="259"/>
      <c r="I26" s="259"/>
      <c r="J26" s="259"/>
      <c r="K26" s="259"/>
      <c r="L26" s="259"/>
      <c r="M26" s="259"/>
      <c r="N26" s="259"/>
      <c r="O26" s="259"/>
    </row>
    <row r="27" spans="1:15" ht="37.5" customHeight="1">
      <c r="A27" s="260" t="s">
        <v>324</v>
      </c>
      <c r="B27" s="259"/>
      <c r="C27" s="259"/>
      <c r="D27" s="259"/>
      <c r="E27" s="259"/>
      <c r="F27" s="259"/>
      <c r="G27" s="259"/>
      <c r="H27" s="259"/>
      <c r="I27" s="259"/>
      <c r="J27" s="259"/>
      <c r="K27" s="259"/>
      <c r="L27" s="259"/>
      <c r="M27" s="259"/>
      <c r="N27" s="259"/>
      <c r="O27" s="259"/>
    </row>
    <row r="28" spans="1:15" ht="25.5" customHeight="1">
      <c r="A28" s="260" t="s">
        <v>325</v>
      </c>
      <c r="B28" s="259"/>
      <c r="C28" s="259"/>
      <c r="D28" s="259"/>
      <c r="E28" s="259"/>
      <c r="F28" s="259"/>
      <c r="G28" s="259"/>
      <c r="H28" s="259"/>
      <c r="I28" s="259"/>
      <c r="J28" s="259"/>
      <c r="K28" s="259"/>
      <c r="L28" s="259"/>
      <c r="M28" s="259"/>
      <c r="N28" s="259"/>
      <c r="O28" s="259"/>
    </row>
    <row r="29" spans="1:15" ht="25.5" customHeight="1">
      <c r="A29" s="361" t="s">
        <v>326</v>
      </c>
      <c r="B29" s="361"/>
      <c r="C29" s="361"/>
      <c r="D29" s="361"/>
      <c r="E29" s="361"/>
      <c r="F29" s="361"/>
      <c r="G29" s="361"/>
      <c r="H29" s="361"/>
      <c r="I29" s="361"/>
      <c r="J29" s="361"/>
      <c r="K29" s="361"/>
      <c r="L29" s="361"/>
      <c r="M29" s="361"/>
      <c r="N29" s="361"/>
      <c r="O29" s="361"/>
    </row>
  </sheetData>
  <mergeCells count="62">
    <mergeCell ref="C4:F4"/>
    <mergeCell ref="G4:J4"/>
    <mergeCell ref="A1:O1"/>
    <mergeCell ref="A2:A3"/>
    <mergeCell ref="B2:C2"/>
    <mergeCell ref="D2:O2"/>
    <mergeCell ref="B3:O3"/>
    <mergeCell ref="A5:A6"/>
    <mergeCell ref="C5:O5"/>
    <mergeCell ref="C6:O6"/>
    <mergeCell ref="B7:D7"/>
    <mergeCell ref="E7:G7"/>
    <mergeCell ref="H7:M7"/>
    <mergeCell ref="N7:O7"/>
    <mergeCell ref="A8:A9"/>
    <mergeCell ref="B8:O9"/>
    <mergeCell ref="A10:A12"/>
    <mergeCell ref="B10:C10"/>
    <mergeCell ref="D10:E10"/>
    <mergeCell ref="F10:H10"/>
    <mergeCell ref="I10:K10"/>
    <mergeCell ref="L10:N10"/>
    <mergeCell ref="B11:C11"/>
    <mergeCell ref="D11:E11"/>
    <mergeCell ref="F11:H11"/>
    <mergeCell ref="I11:K11"/>
    <mergeCell ref="L11:N11"/>
    <mergeCell ref="B12:C12"/>
    <mergeCell ref="D12:E12"/>
    <mergeCell ref="F12:H12"/>
    <mergeCell ref="I12:K12"/>
    <mergeCell ref="L12:N12"/>
    <mergeCell ref="A13:A15"/>
    <mergeCell ref="B13:D13"/>
    <mergeCell ref="E13:H13"/>
    <mergeCell ref="B14:O14"/>
    <mergeCell ref="B15:O15"/>
    <mergeCell ref="B21:F21"/>
    <mergeCell ref="G21:O21"/>
    <mergeCell ref="B22:F22"/>
    <mergeCell ref="B16:D16"/>
    <mergeCell ref="E16:L16"/>
    <mergeCell ref="M16:O16"/>
    <mergeCell ref="C17:F17"/>
    <mergeCell ref="G17:I17"/>
    <mergeCell ref="J17:O17"/>
    <mergeCell ref="A29:O29"/>
    <mergeCell ref="I13:O13"/>
    <mergeCell ref="K4:N4"/>
    <mergeCell ref="G22:O22"/>
    <mergeCell ref="A24:O24"/>
    <mergeCell ref="A25:O25"/>
    <mergeCell ref="A26:O26"/>
    <mergeCell ref="A27:O27"/>
    <mergeCell ref="A28:O28"/>
    <mergeCell ref="A18:A22"/>
    <mergeCell ref="B18:F18"/>
    <mergeCell ref="G18:O18"/>
    <mergeCell ref="B19:F19"/>
    <mergeCell ref="G19:O19"/>
    <mergeCell ref="B20:F20"/>
    <mergeCell ref="G20:O20"/>
  </mergeCells>
  <phoneticPr fontId="40"/>
  <conditionalFormatting sqref="B15:D15 F15:O15">
    <cfRule type="expression" dxfId="2" priority="2">
      <formula>L13="新規"</formula>
    </cfRule>
  </conditionalFormatting>
  <conditionalFormatting sqref="I13">
    <cfRule type="expression" dxfId="1" priority="1">
      <formula>$L$13="継続"</formula>
    </cfRule>
  </conditionalFormatting>
  <conditionalFormatting sqref="E15">
    <cfRule type="expression" dxfId="0" priority="4">
      <formula>I13="新規"</formula>
    </cfRule>
  </conditionalFormatting>
  <dataValidations count="3">
    <dataValidation type="list" allowBlank="1" showInputMessage="1" showErrorMessage="1" sqref="B7:D7">
      <formula1>"昭和,平成,令和,昭和・平成・令和"</formula1>
    </dataValidation>
    <dataValidation type="list" allowBlank="1" showInputMessage="1" showErrorMessage="1" sqref="M16:O16">
      <formula1>"可,否,可・否"</formula1>
    </dataValidation>
    <dataValidation type="list" allowBlank="1" showInputMessage="1" showErrorMessage="1" sqref="B16:D16 E13:H13">
      <formula1>"あり,なし,あり・なし"</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TotalTime>1185</TotalTime>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38</vt:i4>
      </vt:variant>
    </vt:vector>
  </HeadingPairs>
  <TitlesOfParts>
    <vt:vector size="53" baseType="lpstr">
      <vt:lpstr>様式第１号</vt:lpstr>
      <vt:lpstr>様式第４号（表紙）</vt:lpstr>
      <vt:lpstr>様式第４号１(1)</vt:lpstr>
      <vt:lpstr>様式第４号２(1)県民提案型 </vt:lpstr>
      <vt:lpstr>様式第４号２(2)県民提案型 </vt:lpstr>
      <vt:lpstr>様式第４号２(3)県民提案型 </vt:lpstr>
      <vt:lpstr>様式第４号２(4)県民提案型 </vt:lpstr>
      <vt:lpstr>様式第4号２(5)</vt:lpstr>
      <vt:lpstr>様式第４号３</vt:lpstr>
      <vt:lpstr>様式第4号４</vt:lpstr>
      <vt:lpstr>（参考）積算内訳表</vt:lpstr>
      <vt:lpstr>（未使用）様式第２号２(1)アクションプラン</vt:lpstr>
      <vt:lpstr>（未使用）様式第２号２(2)アクションプラン</vt:lpstr>
      <vt:lpstr>（未使用）様式第２号２(3)アクションプラン</vt:lpstr>
      <vt:lpstr>（未使用）様式第２号２(4)アクションプラン</vt:lpstr>
      <vt:lpstr>'（参考）積算内訳表'!Print_Area</vt:lpstr>
      <vt:lpstr>'（未使用）様式第２号２(1)アクションプラン'!Print_Area</vt:lpstr>
      <vt:lpstr>'（未使用）様式第２号２(2)アクションプラン'!Print_Area</vt:lpstr>
      <vt:lpstr>'（未使用）様式第２号２(3)アクションプラン'!Print_Area</vt:lpstr>
      <vt:lpstr>'（未使用）様式第２号２(4)アクションプラン'!Print_Area</vt:lpstr>
      <vt:lpstr>様式第１号!Print_Area</vt:lpstr>
      <vt:lpstr>'様式第４号（表紙）'!Print_Area</vt:lpstr>
      <vt:lpstr>'様式第４号１(1)'!Print_Area</vt:lpstr>
      <vt:lpstr>'様式第４号２(1)県民提案型 '!Print_Area</vt:lpstr>
      <vt:lpstr>'様式第４号２(2)県民提案型 '!Print_Area</vt:lpstr>
      <vt:lpstr>'様式第４号２(3)県民提案型 '!Print_Area</vt:lpstr>
      <vt:lpstr>'様式第４号２(4)県民提案型 '!Print_Area</vt:lpstr>
      <vt:lpstr>'様式第4号２(5)'!Print_Area</vt:lpstr>
      <vt:lpstr>様式第４号３!Print_Area</vt:lpstr>
      <vt:lpstr>様式第4号４!Print_Area</vt:lpstr>
      <vt:lpstr>委託料</vt:lpstr>
      <vt:lpstr>委託料金額</vt:lpstr>
      <vt:lpstr>印刷費</vt:lpstr>
      <vt:lpstr>印刷費金額</vt:lpstr>
      <vt:lpstr>使用料</vt:lpstr>
      <vt:lpstr>使用料金額</vt:lpstr>
      <vt:lpstr>資材費</vt:lpstr>
      <vt:lpstr>資材費金額</vt:lpstr>
      <vt:lpstr>事業区分data</vt:lpstr>
      <vt:lpstr>事業区分データ</vt:lpstr>
      <vt:lpstr>事業項目</vt:lpstr>
      <vt:lpstr>消耗品費</vt:lpstr>
      <vt:lpstr>消耗品費金額</vt:lpstr>
      <vt:lpstr>燃料費</vt:lpstr>
      <vt:lpstr>燃料費金額</vt:lpstr>
      <vt:lpstr>負担金</vt:lpstr>
      <vt:lpstr>負担金金額</vt:lpstr>
      <vt:lpstr>報償費</vt:lpstr>
      <vt:lpstr>報償費金額</vt:lpstr>
      <vt:lpstr>役務費</vt:lpstr>
      <vt:lpstr>役務費金額</vt:lpstr>
      <vt:lpstr>旅費</vt:lpstr>
      <vt:lpstr>旅費金額</vt:lpstr>
    </vt:vector>
  </TitlesOfParts>
  <Company>山形県庁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kazue</dc:creator>
  <cp:lastModifiedBy>Windows ユーザー</cp:lastModifiedBy>
  <cp:revision>2</cp:revision>
  <cp:lastPrinted>2023-12-28T02:44:15Z</cp:lastPrinted>
  <dcterms:created xsi:type="dcterms:W3CDTF">2022-12-07T07:12:00Z</dcterms:created>
  <dcterms:modified xsi:type="dcterms:W3CDTF">2023-12-28T02:49:21Z</dcterms:modified>
</cp:coreProperties>
</file>