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inet.pref.yamagata.jp\redirect\katomasayu\Desktop\"/>
    </mc:Choice>
  </mc:AlternateContent>
  <bookViews>
    <workbookView xWindow="0" yWindow="0" windowWidth="18420" windowHeight="6360"/>
  </bookViews>
  <sheets>
    <sheet name="様式２の１" sheetId="2" r:id="rId1"/>
    <sheet name="様式２の２" sheetId="3" r:id="rId2"/>
  </sheets>
  <definedNames>
    <definedName name="_xlnm.Print_Area" localSheetId="0">様式２の１!$A$1:$H$81</definedName>
    <definedName name="_xlnm.Print_Area" localSheetId="1">様式２の２!$A$1:$H$57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3" l="1"/>
  <c r="H50" i="2"/>
  <c r="C27" i="2"/>
  <c r="C39" i="3"/>
  <c r="D40" i="3" l="1"/>
  <c r="D41" i="3"/>
  <c r="D39" i="3" l="1"/>
  <c r="B39" i="3"/>
  <c r="C38" i="3"/>
  <c r="D38" i="3" s="1"/>
  <c r="D42" i="3" s="1"/>
  <c r="F20" i="2" l="1"/>
  <c r="C28" i="2"/>
  <c r="C31" i="2" s="1"/>
  <c r="C29" i="2"/>
  <c r="C30" i="2"/>
  <c r="B31" i="2"/>
  <c r="C39" i="2"/>
  <c r="C40" i="2"/>
  <c r="C41" i="2"/>
  <c r="C43" i="2" s="1"/>
  <c r="C42" i="2"/>
  <c r="B43" i="2"/>
  <c r="H51" i="2"/>
  <c r="H52" i="2"/>
  <c r="H53" i="2"/>
  <c r="H54" i="2"/>
  <c r="H55" i="2"/>
  <c r="H56" i="2"/>
  <c r="H57" i="2"/>
  <c r="H58" i="2"/>
</calcChain>
</file>

<file path=xl/comments1.xml><?xml version="1.0" encoding="utf-8"?>
<comments xmlns="http://schemas.openxmlformats.org/spreadsheetml/2006/main">
  <authors>
    <author>user</author>
  </authors>
  <commentList>
    <comment ref="G11" authorId="0" shapeId="0">
      <text>
        <r>
          <rPr>
            <b/>
            <sz val="9"/>
            <color indexed="81"/>
            <rFont val="MS P ゴシック"/>
            <family val="3"/>
            <charset val="128"/>
          </rPr>
          <t>user:</t>
        </r>
        <r>
          <rPr>
            <sz val="9"/>
            <color indexed="81"/>
            <rFont val="MS P ゴシック"/>
            <family val="3"/>
            <charset val="128"/>
          </rPr>
          <t xml:space="preserve">
いずれか一つを選択</t>
        </r>
      </text>
    </comment>
  </commentList>
</comments>
</file>

<file path=xl/comments2.xml><?xml version="1.0" encoding="utf-8"?>
<comments xmlns="http://schemas.openxmlformats.org/spreadsheetml/2006/main">
  <authors>
    <author>user</author>
  </authors>
  <commentList>
    <comment ref="B29" authorId="0" shapeId="0">
      <text>
        <r>
          <rPr>
            <b/>
            <sz val="12"/>
            <color indexed="81"/>
            <rFont val="MS P ゴシック"/>
            <family val="3"/>
            <charset val="128"/>
          </rPr>
          <t>user:</t>
        </r>
        <r>
          <rPr>
            <sz val="12"/>
            <color indexed="81"/>
            <rFont val="MS P ゴシック"/>
            <family val="3"/>
            <charset val="128"/>
          </rPr>
          <t xml:space="preserve">
今年度セーフティネットに加入する期間を選択してください。</t>
        </r>
      </text>
    </comment>
    <comment ref="D29" authorId="0" shapeId="0">
      <text>
        <r>
          <rPr>
            <b/>
            <sz val="11"/>
            <color indexed="81"/>
            <rFont val="MS P ゴシック"/>
            <family val="3"/>
            <charset val="128"/>
          </rPr>
          <t>user:</t>
        </r>
        <r>
          <rPr>
            <sz val="11"/>
            <color indexed="81"/>
            <rFont val="MS P ゴシック"/>
            <family val="3"/>
            <charset val="128"/>
          </rPr>
          <t xml:space="preserve">
今年度セーフティネットに加入する期間を選択してください。</t>
        </r>
      </text>
    </comment>
  </commentList>
</comments>
</file>

<file path=xl/sharedStrings.xml><?xml version="1.0" encoding="utf-8"?>
<sst xmlns="http://schemas.openxmlformats.org/spreadsheetml/2006/main" count="247" uniqueCount="150">
  <si>
    <t>（注）施設園芸省エネルギー生産管理チェックシート及び省エネ設備導入以外の手段で燃料使用量の削減に取り組む場合は、（参考）欄に具体的な取組手段（例として、低温適応性品種への転換や燃料消費率の高い石油燃料焚き加温機の導入 等）を記載する。</t>
  </si>
  <si>
    <t>（注）省エネ設備の定義については、本対策で平成27事業年度まで実施していた「施設園芸省エネ設備リース導入支援事業」で定義していた設備（循環扇、被覆資材 等）とする。</t>
  </si>
  <si>
    <t>（注）その他の設備の欄は、上段に導入設備を、中段に導入台数を、下段に導入温室面積を記載する。</t>
  </si>
  <si>
    <t>　　　なお、両方を使用している場合は、欄を追加して電気・ガスごとに別々に記載する。</t>
  </si>
  <si>
    <t>（注）ヒートポンプ導入状況の欄は、電気・ガスのいずれかを〇で囲み、既に導入済の場合は導入年度、台数及び設置している温室の面積を、今後導入を予定している場合は導入予定年度、台数及び設置予定の温室面積を記載。</t>
  </si>
  <si>
    <t>（参考）</t>
  </si>
  <si>
    <t>a</t>
  </si>
  <si>
    <t>㎥</t>
  </si>
  <si>
    <t>台</t>
  </si>
  <si>
    <t>Kg</t>
  </si>
  <si>
    <t>Ｌ</t>
  </si>
  <si>
    <t>ガス</t>
    <phoneticPr fontId="3"/>
  </si>
  <si>
    <t>導入予定</t>
  </si>
  <si>
    <t>導入済</t>
    <phoneticPr fontId="3"/>
  </si>
  <si>
    <t>目標</t>
  </si>
  <si>
    <t>現在</t>
  </si>
  <si>
    <t>電気</t>
    <phoneticPr fontId="3"/>
  </si>
  <si>
    <t>その他の設備</t>
  </si>
  <si>
    <t>ヒートポンプ導入状況</t>
  </si>
  <si>
    <t>省エネ設備導入計画</t>
  </si>
  <si>
    <t>燃料使用量</t>
  </si>
  <si>
    <t>⇒ 施設園芸省エネルギー生産管理チェックシートの実践(必須)</t>
    <phoneticPr fontId="3"/>
  </si>
  <si>
    <t>(１)10a当たり燃料使用量を削減する目標に取り組む場合</t>
  </si>
  <si>
    <t>４．目標達成の取組手段（○印を記載した目標に対して記載） 　</t>
  </si>
  <si>
    <t>（注２）　実績はA重油・灯油は「ＫＬ」、ＬＰガスは「KG」、ＬＮＧは「㎥」の欄にそれぞれ記載し、省エネルギー等対策推進計画策定時の燃料現在使用量及び目標年の燃料使用実績を記載し、その差の率をカッコ内の削減率として記載。</t>
  </si>
  <si>
    <t>（注１）　１期計画、２期計画における目標削減率１５％を達成した場合に削減率を○で囲む。</t>
  </si>
  <si>
    <t>㎥</t>
    <phoneticPr fontId="3"/>
  </si>
  <si>
    <t>㎥→</t>
    <phoneticPr fontId="3"/>
  </si>
  <si>
    <t>～</t>
  </si>
  <si>
    <t>KG</t>
    <phoneticPr fontId="3"/>
  </si>
  <si>
    <t>KG→</t>
    <phoneticPr fontId="3"/>
  </si>
  <si>
    <t>KL</t>
    <phoneticPr fontId="3"/>
  </si>
  <si>
    <t>KL→</t>
    <phoneticPr fontId="3"/>
  </si>
  <si>
    <t>単位生産量当たり燃料使用量</t>
  </si>
  <si>
    <t>KL　　</t>
    <phoneticPr fontId="3"/>
  </si>
  <si>
    <t>KL→　</t>
    <phoneticPr fontId="3"/>
  </si>
  <si>
    <t>１０a当たり燃料使用量</t>
  </si>
  <si>
    <t>実績</t>
  </si>
  <si>
    <t>実施事業年度</t>
  </si>
  <si>
    <t>削減率</t>
  </si>
  <si>
    <t>３．過去の燃料使用量削減実績　</t>
  </si>
  <si>
    <t>※目標使用量①は換算係数を乗じてＡ重油に換算。なお、それぞれの数値については小数点以下第１位を四捨五入する。</t>
  </si>
  <si>
    <t>※取組目標1.(1)及び1.(2)に○印を記載した事業参加者のみ記載</t>
  </si>
  <si>
    <t>合　計</t>
  </si>
  <si>
    <t>① に1.560を乗じる</t>
    <phoneticPr fontId="3"/>
  </si>
  <si>
    <t>ＬＮＧ</t>
  </si>
  <si>
    <t>① に1.299を乗じる</t>
    <phoneticPr fontId="3"/>
  </si>
  <si>
    <t>ＬＰガス</t>
  </si>
  <si>
    <t>① に0.939を乗じる</t>
    <phoneticPr fontId="3"/>
  </si>
  <si>
    <t>灯油</t>
  </si>
  <si>
    <t>① の数量</t>
    <phoneticPr fontId="3"/>
  </si>
  <si>
    <t>Ａ重油</t>
  </si>
  <si>
    <t>（Ａ重油換算係数）</t>
  </si>
  <si>
    <t>Ａ重油換算使用量②</t>
  </si>
  <si>
    <t>目標使用量①</t>
  </si>
  <si>
    <t>燃料種別</t>
  </si>
  <si>
    <t>●上記温室における年間燃料使用量（目標使用量）（※３、※４）</t>
  </si>
  <si>
    <t>※年間使用量①は換算係数を乗じてＡ重油に換算。なお、それぞれの数値については小数点以下第１位を四捨五入する。</t>
  </si>
  <si>
    <t>Ａ重油、灯油は「ℓ」、ＬＰガスは「㎏」、ＬＮＧは「㎥」単位で記載。</t>
  </si>
  <si>
    <t>※全事業参加者必須。燃料使用量は、温室の加温に用いている燃料を種類別にすべて記載。</t>
  </si>
  <si>
    <t>年間使用量①</t>
  </si>
  <si>
    <t>●上記温室における年間燃料使用量（現在使用量）（※２）</t>
  </si>
  <si>
    <t>※内訳の燃料別の加温面積は、１棟の温室で違う燃料の加温機を併用している場合は、温室面積をそれぞれの燃料に記載（重複記載となるので、内訳合計面積は経営する温室面積とは一致しない場合がある）</t>
  </si>
  <si>
    <t>※経営する温室加温面積は、加温機を使用している温室面積を記載</t>
  </si>
  <si>
    <t>※全事業参加者必須</t>
  </si>
  <si>
    <t>加温面積</t>
    <phoneticPr fontId="3"/>
  </si>
  <si>
    <t>燃料別</t>
  </si>
  <si>
    <t>（ａ）</t>
    <phoneticPr fontId="3"/>
  </si>
  <si>
    <t>内訳</t>
  </si>
  <si>
    <t>ａ</t>
  </si>
  <si>
    <t>）</t>
    <phoneticPr fontId="3"/>
  </si>
  <si>
    <t>●経営する温室加温面積　（品目：</t>
    <phoneticPr fontId="3"/>
  </si>
  <si>
    <t>　２．経営状況及び取組目標値　</t>
  </si>
  <si>
    <t>（３）民間の金融商品や備蓄タンク等を活用して燃料コストの変動を抑制する目標</t>
  </si>
  <si>
    <t>（２）単位生産量当たり燃料使用量を削減する目標</t>
  </si>
  <si>
    <t>（１）10a当たり燃料使用量を削減する目標</t>
  </si>
  <si>
    <t xml:space="preserve"> １．燃料使用量削減等の取組目標　（いずれか一つの目標に○印を記載 （※１））  </t>
  </si>
  <si>
    <t>別紙様式第２号（第６条第２項関係）</t>
  </si>
  <si>
    <t>分割納付しない</t>
    <phoneticPr fontId="3"/>
  </si>
  <si>
    <t>分割納付する</t>
    <phoneticPr fontId="3"/>
  </si>
  <si>
    <t>●　積立金の分割納付について：必須（該当箇所に○印を記入必須）</t>
  </si>
  <si>
    <t>円</t>
  </si>
  <si>
    <t>合計</t>
  </si>
  <si>
    <t>積立金額</t>
  </si>
  <si>
    <t>積立単価</t>
  </si>
  <si>
    <t>積立方式</t>
  </si>
  <si>
    <t>●   積立予定額（積立単価①×燃料購入予定数量②×1/2）100円単位で切捨て</t>
  </si>
  <si>
    <t>※施設園芸セーフティネットの対象となる燃料購入予定数量は、Ａ重油の換算は行わずに記入する。</t>
  </si>
  <si>
    <t>翌6月</t>
  </si>
  <si>
    <t>10月</t>
    <phoneticPr fontId="3"/>
  </si>
  <si>
    <t>計②</t>
  </si>
  <si>
    <t xml:space="preserve">●　施設園芸セーフティネットの対象となる燃料購入予定数量（㍑） </t>
  </si>
  <si>
    <t>170％積立</t>
  </si>
  <si>
    <t>150％積立</t>
  </si>
  <si>
    <t>130％積立</t>
  </si>
  <si>
    <t>115％積立</t>
  </si>
  <si>
    <t>選択</t>
  </si>
  <si>
    <t>積立単価①</t>
  </si>
  <si>
    <t>対象油種</t>
  </si>
  <si>
    <t>●　施設園芸セーフティネットの積立方式 （いずれかを選択し○印を記入）</t>
  </si>
  <si>
    <t>申請（更新）しない</t>
    <phoneticPr fontId="3"/>
  </si>
  <si>
    <t>申請（更新）する</t>
    <phoneticPr fontId="3"/>
  </si>
  <si>
    <t xml:space="preserve">５．施設園芸セーフティネット構築事業への加入 </t>
  </si>
  <si>
    <t xml:space="preserve">住　所 </t>
  </si>
  <si>
    <t>名称及び代表者の氏名</t>
  </si>
  <si>
    <t>○事業年度</t>
    <phoneticPr fontId="3"/>
  </si>
  <si>
    <t>○事業年度</t>
    <phoneticPr fontId="3"/>
  </si>
  <si>
    <t>＜記入上の注意＞</t>
  </si>
  <si>
    <t>(※１)　同一支援対象者に属する事業参加者の取組目標は統一すること。</t>
  </si>
  <si>
    <t>（※３）　施設園芸省エネルギー生産管理チェックシートは、全事業参加者が必須で実践し、10％の削減割合を現在使用量に乗じた量を削減見込量として、現在使用量から削減見込量を差し引いた量を目標量として設定することができるものとする。</t>
  </si>
  <si>
    <t>（※４）　３．目標達成の取組手段｣における省エネ設備導入計画、省エネ設備・生産性向上設備導入計画、変動抑制取組計画を踏まえて記載し、その算定方法が確認できる書類を添付すること。</t>
  </si>
  <si>
    <t>（※５）　過去の加温年度における生産量の７中５平均値とし、困難な場合は、直近７カ年で整理可能な加温年度（３年以上）の平均値とする。また、地域において標準的な生産量が設定されている場合は、これを基準として利用できるものとする。なお、いずれの場合も確認できる書類を添付する。</t>
  </si>
  <si>
    <t>(※２)　過去の加温年度における燃料使用量の７中５平均値（過去７年間の燃料使用量のうち最大使用量１年分と最小使用量１年分を除いた５年の平均燃料使用量）とし、困難な場合は、直近７カ年で整理可能な加温年度（３年以上）の平均値とする。また、地域において標準的な燃料使用量（品目別）が設定されている場合は、これを基準として利用できるものとする。なお、いずれの場合も確認できる書類を添付する。</t>
    <phoneticPr fontId="3"/>
  </si>
  <si>
    <t>　なお、省エネルギー推進計画を最初に策定してから、３年を経過した支援対象者に属する事業参加者は、同計画において達成した削減後の燃料使用量を省エネルギー等対策推進計画の現在使用量とすること。ただし、最終年に達成した燃料使用量の削減率が15％以上の場合、省エネルギー推進計画（旧名称）における現在使用量に0.85を乗じた使用量を省エネルギー等対策推進計画における現在使用量とすることができるものとする。</t>
    <phoneticPr fontId="3"/>
  </si>
  <si>
    <t>　省エネルギー推進計画（旧名称）を最初に策定してから、３年を経過していない支援対象者及び新規の支援対象者に属する事業参加者は、1.(1)を取組目標とすること。</t>
    <phoneticPr fontId="3"/>
  </si>
  <si>
    <t>　ただし、省エネルギー推進計画を最初に策定してから、３年を経過した支援対象者に属する事業参加者が、引き続き、10a当たり燃料使用量の削減を取組目標とした場合は、既に実践済みのため、現在使用量に10％の削減割合を見込むことは出来ないものとする。併せて、同取組目標において、事業参加者の削減率（実績値）が10％未満の場合は、施設園芸省エネルギー生産管理チェックシートの実践を徹底し、省エネルギー等対策推進計画における目標値に未達分を反映させることとする。</t>
    <phoneticPr fontId="3"/>
  </si>
  <si>
    <t>　なお、いずれの取組目標においても、施設園芸省エネルギー生産管理チェックシートは必須の取組とし、施設園芸の省エネルギー化に務めるものとする。</t>
    <phoneticPr fontId="3"/>
  </si>
  <si>
    <t>10月</t>
  </si>
  <si>
    <t>11月</t>
  </si>
  <si>
    <t>12月</t>
  </si>
  <si>
    <t>翌1月</t>
  </si>
  <si>
    <t>1月</t>
  </si>
  <si>
    <t>翌2月</t>
  </si>
  <si>
    <t>2月</t>
  </si>
  <si>
    <t>翌3月</t>
  </si>
  <si>
    <t>3月</t>
  </si>
  <si>
    <t>翌4月</t>
  </si>
  <si>
    <t>4月</t>
  </si>
  <si>
    <t>翌5月</t>
  </si>
  <si>
    <t>5月</t>
  </si>
  <si>
    <t xml:space="preserve"> 省エネルギー等対策取組計画（令和７事業年度）</t>
    <phoneticPr fontId="3"/>
  </si>
  <si>
    <t>●　施設園芸セーフティネット構築事業：７事業年度　（該当箇所に○印を記入）</t>
    <phoneticPr fontId="3"/>
  </si>
  <si>
    <t>14.1円</t>
    <rPh sb="4" eb="5">
      <t>エン</t>
    </rPh>
    <phoneticPr fontId="3"/>
  </si>
  <si>
    <t>15.0円</t>
    <rPh sb="4" eb="5">
      <t>エン</t>
    </rPh>
    <phoneticPr fontId="3"/>
  </si>
  <si>
    <t>28.2円</t>
    <rPh sb="4" eb="5">
      <t>エン</t>
    </rPh>
    <phoneticPr fontId="3"/>
  </si>
  <si>
    <t>47.1円</t>
    <phoneticPr fontId="3"/>
  </si>
  <si>
    <t>65.9円</t>
    <rPh sb="4" eb="5">
      <t>エン</t>
    </rPh>
    <phoneticPr fontId="3"/>
  </si>
  <si>
    <t>29.9円</t>
    <rPh sb="4" eb="5">
      <t>エン</t>
    </rPh>
    <phoneticPr fontId="3"/>
  </si>
  <si>
    <t>49.9円</t>
    <rPh sb="4" eb="5">
      <t>エン</t>
    </rPh>
    <phoneticPr fontId="3"/>
  </si>
  <si>
    <t>69.8円</t>
    <rPh sb="4" eb="5">
      <t>エン</t>
    </rPh>
    <phoneticPr fontId="3"/>
  </si>
  <si>
    <t>18.6円</t>
    <rPh sb="4" eb="5">
      <t>エン</t>
    </rPh>
    <phoneticPr fontId="3"/>
  </si>
  <si>
    <t>37.3円</t>
    <rPh sb="4" eb="5">
      <t>エン</t>
    </rPh>
    <phoneticPr fontId="3"/>
  </si>
  <si>
    <t>62.1円</t>
    <rPh sb="4" eb="5">
      <t>エン</t>
    </rPh>
    <phoneticPr fontId="3"/>
  </si>
  <si>
    <t>86.9円</t>
    <rPh sb="4" eb="5">
      <t>エン</t>
    </rPh>
    <phoneticPr fontId="3"/>
  </si>
  <si>
    <t>10.5円</t>
    <rPh sb="4" eb="5">
      <t>エン</t>
    </rPh>
    <phoneticPr fontId="3"/>
  </si>
  <si>
    <t>21.1円</t>
    <rPh sb="4" eb="5">
      <t>エン</t>
    </rPh>
    <phoneticPr fontId="3"/>
  </si>
  <si>
    <t>35.1円</t>
    <rPh sb="4" eb="5">
      <t>エン</t>
    </rPh>
    <phoneticPr fontId="3"/>
  </si>
  <si>
    <t>49.1円</t>
    <rPh sb="4" eb="5">
      <t>エン</t>
    </rPh>
    <phoneticPr fontId="3"/>
  </si>
  <si>
    <t>７事業年度</t>
    <phoneticPr fontId="3"/>
  </si>
  <si>
    <t>対象期間（７年</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</si>
</sst>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ℓ"/>
    <numFmt numFmtId="177" formatCode="#,##0&quot;㎥&quot;"/>
    <numFmt numFmtId="178" formatCode="#,##0&quot;㎏&quot;"/>
    <numFmt numFmtId="179" formatCode="#,##0&quot;ａ&quot;"/>
  </numFmts>
  <fonts count="21">
    <font>
      <sz val="11"/>
      <color theme="1"/>
      <name val="游ゴシック"/>
      <family val="2"/>
      <charset val="128"/>
      <scheme val="minor"/>
    </font>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9"/>
      <color theme="1"/>
      <name val="游ゴシック"/>
      <family val="3"/>
      <charset val="128"/>
      <scheme val="minor"/>
    </font>
    <font>
      <sz val="9"/>
      <color theme="1"/>
      <name val="游ゴシック"/>
      <family val="2"/>
      <charset val="128"/>
      <scheme val="minor"/>
    </font>
    <font>
      <sz val="10"/>
      <color theme="1"/>
      <name val="游ゴシック"/>
      <family val="3"/>
      <charset val="128"/>
      <scheme val="minor"/>
    </font>
    <font>
      <sz val="10"/>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sz val="11"/>
      <color theme="0"/>
      <name val="游ゴシック"/>
      <family val="3"/>
      <charset val="128"/>
      <scheme val="minor"/>
    </font>
    <font>
      <sz val="14"/>
      <color theme="1"/>
      <name val="游ゴシック"/>
      <family val="2"/>
      <charset val="128"/>
      <scheme val="minor"/>
    </font>
    <font>
      <b/>
      <sz val="9"/>
      <color indexed="81"/>
      <name val="MS P ゴシック"/>
      <family val="3"/>
      <charset val="128"/>
    </font>
    <font>
      <sz val="9"/>
      <color indexed="81"/>
      <name val="MS P ゴシック"/>
      <family val="3"/>
      <charset val="128"/>
    </font>
    <font>
      <b/>
      <sz val="11"/>
      <color indexed="81"/>
      <name val="MS P ゴシック"/>
      <family val="3"/>
      <charset val="128"/>
    </font>
    <font>
      <sz val="11"/>
      <color indexed="81"/>
      <name val="MS P ゴシック"/>
      <family val="3"/>
      <charset val="128"/>
    </font>
    <font>
      <b/>
      <sz val="12"/>
      <color indexed="81"/>
      <name val="MS P ゴシック"/>
      <family val="3"/>
      <charset val="128"/>
    </font>
    <font>
      <sz val="12"/>
      <color indexed="81"/>
      <name val="MS P ゴシック"/>
      <family val="3"/>
      <charset val="128"/>
    </font>
    <font>
      <sz val="12"/>
      <color theme="1"/>
      <name val="ＭＳ ゴシック"/>
      <family val="3"/>
      <charset val="128"/>
    </font>
    <font>
      <b/>
      <sz val="12"/>
      <color theme="1"/>
      <name val="ＭＳ ゴシック"/>
      <family val="3"/>
      <charset val="128"/>
    </font>
    <font>
      <sz val="10"/>
      <color theme="1"/>
      <name val="ＭＳ Ｐ明朝"/>
      <family val="1"/>
      <charset val="128"/>
    </font>
  </fonts>
  <fills count="4">
    <fill>
      <patternFill patternType="none"/>
    </fill>
    <fill>
      <patternFill patternType="gray125"/>
    </fill>
    <fill>
      <patternFill patternType="solid">
        <fgColor theme="7" tint="0.59999389629810485"/>
        <bgColor indexed="64"/>
      </patternFill>
    </fill>
    <fill>
      <patternFill patternType="solid">
        <fgColor theme="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6">
    <xf numFmtId="0" fontId="0" fillId="0" borderId="0" xfId="0">
      <alignment vertical="center"/>
    </xf>
    <xf numFmtId="0" fontId="4" fillId="0" borderId="0" xfId="0" applyFont="1">
      <alignment vertical="center"/>
    </xf>
    <xf numFmtId="0" fontId="0" fillId="2" borderId="1" xfId="0" applyFill="1" applyBorder="1" applyAlignment="1">
      <alignment horizontal="right" vertical="center"/>
    </xf>
    <xf numFmtId="0" fontId="0" fillId="0" borderId="1" xfId="0" applyBorder="1" applyAlignment="1">
      <alignment horizontal="right" vertical="center"/>
    </xf>
    <xf numFmtId="0" fontId="0" fillId="2" borderId="1" xfId="0" applyFill="1" applyBorder="1">
      <alignment vertical="center"/>
    </xf>
    <xf numFmtId="0" fontId="0" fillId="0" borderId="1" xfId="0" applyBorder="1">
      <alignment vertical="center"/>
    </xf>
    <xf numFmtId="0" fontId="0" fillId="2" borderId="7" xfId="0" applyFill="1" applyBorder="1">
      <alignment vertical="center"/>
    </xf>
    <xf numFmtId="0" fontId="5" fillId="0" borderId="0" xfId="0" applyFont="1">
      <alignment vertical="center"/>
    </xf>
    <xf numFmtId="9" fontId="5" fillId="0" borderId="1" xfId="2" applyFont="1" applyBorder="1">
      <alignment vertical="center"/>
    </xf>
    <xf numFmtId="0" fontId="0" fillId="2" borderId="1" xfId="0" applyFill="1" applyBorder="1" applyAlignment="1">
      <alignment horizontal="center" vertical="center"/>
    </xf>
    <xf numFmtId="0" fontId="7" fillId="0" borderId="1" xfId="0" applyFont="1" applyBorder="1">
      <alignment vertical="center"/>
    </xf>
    <xf numFmtId="0" fontId="0" fillId="0" borderId="1" xfId="0" applyBorder="1" applyAlignment="1">
      <alignment horizontal="center" vertical="center"/>
    </xf>
    <xf numFmtId="0" fontId="8" fillId="0" borderId="0" xfId="0" applyFont="1">
      <alignment vertical="center"/>
    </xf>
    <xf numFmtId="0" fontId="9" fillId="0" borderId="0" xfId="0" applyFont="1">
      <alignment vertical="center"/>
    </xf>
    <xf numFmtId="176" fontId="0" fillId="0" borderId="1" xfId="0" applyNumberFormat="1" applyBorder="1">
      <alignment vertical="center"/>
    </xf>
    <xf numFmtId="0" fontId="4" fillId="0" borderId="1" xfId="0" applyFont="1" applyBorder="1">
      <alignment vertical="center"/>
    </xf>
    <xf numFmtId="0" fontId="8" fillId="0" borderId="1" xfId="0" applyFont="1" applyBorder="1">
      <alignment vertical="center"/>
    </xf>
    <xf numFmtId="177" fontId="0" fillId="2" borderId="1" xfId="0" applyNumberFormat="1" applyFill="1" applyBorder="1">
      <alignment vertical="center"/>
    </xf>
    <xf numFmtId="178" fontId="0" fillId="2" borderId="1" xfId="0" applyNumberFormat="1" applyFill="1" applyBorder="1">
      <alignment vertical="center"/>
    </xf>
    <xf numFmtId="176" fontId="0" fillId="2" borderId="1" xfId="0" applyNumberFormat="1" applyFill="1" applyBorder="1">
      <alignment vertical="center"/>
    </xf>
    <xf numFmtId="0" fontId="9" fillId="0" borderId="1" xfId="0" applyFont="1" applyBorder="1">
      <alignment vertical="center"/>
    </xf>
    <xf numFmtId="0" fontId="5" fillId="0" borderId="1" xfId="0" applyFont="1" applyBorder="1">
      <alignment vertical="center"/>
    </xf>
    <xf numFmtId="179" fontId="0" fillId="2" borderId="1" xfId="0" applyNumberFormat="1" applyFill="1" applyBorder="1">
      <alignment vertical="center"/>
    </xf>
    <xf numFmtId="0" fontId="6" fillId="0" borderId="1" xfId="0" applyFont="1" applyBorder="1">
      <alignment vertical="center"/>
    </xf>
    <xf numFmtId="0" fontId="7" fillId="0" borderId="0" xfId="0" applyFont="1">
      <alignment vertical="center"/>
    </xf>
    <xf numFmtId="0" fontId="0" fillId="0" borderId="11" xfId="0" applyBorder="1">
      <alignment vertical="center"/>
    </xf>
    <xf numFmtId="0" fontId="0" fillId="2" borderId="12" xfId="0" applyFill="1" applyBorder="1">
      <alignment vertical="center"/>
    </xf>
    <xf numFmtId="0" fontId="10" fillId="3" borderId="0" xfId="0" applyFont="1" applyFill="1">
      <alignment vertical="center"/>
    </xf>
    <xf numFmtId="0" fontId="2" fillId="3" borderId="0" xfId="0" applyFont="1" applyFill="1">
      <alignment vertical="center"/>
    </xf>
    <xf numFmtId="0" fontId="0" fillId="2" borderId="13" xfId="0" applyFill="1" applyBorder="1">
      <alignment vertical="center"/>
    </xf>
    <xf numFmtId="0" fontId="6" fillId="0" borderId="0" xfId="0" applyFont="1">
      <alignment vertical="center"/>
    </xf>
    <xf numFmtId="0" fontId="0" fillId="2" borderId="14" xfId="0" applyFill="1" applyBorder="1">
      <alignment vertical="center"/>
    </xf>
    <xf numFmtId="0" fontId="0" fillId="0" borderId="2" xfId="0" applyBorder="1">
      <alignment vertical="center"/>
    </xf>
    <xf numFmtId="38" fontId="0" fillId="0" borderId="1" xfId="1" applyFont="1" applyBorder="1">
      <alignment vertical="center"/>
    </xf>
    <xf numFmtId="38" fontId="0" fillId="2" borderId="1" xfId="1" applyFont="1" applyFill="1" applyBorder="1">
      <alignment vertical="center"/>
    </xf>
    <xf numFmtId="0" fontId="0" fillId="2" borderId="15" xfId="0" applyFill="1" applyBorder="1" applyAlignment="1">
      <alignment horizontal="center" vertical="center"/>
    </xf>
    <xf numFmtId="0" fontId="0" fillId="0" borderId="16" xfId="0" applyBorder="1" applyAlignment="1">
      <alignment horizontal="center" vertical="center"/>
    </xf>
    <xf numFmtId="0" fontId="0" fillId="2" borderId="17" xfId="0" applyFill="1" applyBorder="1" applyAlignment="1">
      <alignment horizontal="center" vertical="center"/>
    </xf>
    <xf numFmtId="0" fontId="5" fillId="0" borderId="17" xfId="0" applyFont="1" applyFill="1" applyBorder="1">
      <alignment vertical="center"/>
    </xf>
    <xf numFmtId="0" fontId="0" fillId="0" borderId="17" xfId="0" applyBorder="1">
      <alignment vertical="center"/>
    </xf>
    <xf numFmtId="0" fontId="0" fillId="0" borderId="7" xfId="0" applyBorder="1">
      <alignment vertical="center"/>
    </xf>
    <xf numFmtId="0" fontId="0" fillId="0" borderId="0" xfId="0" applyFill="1">
      <alignment vertical="center"/>
    </xf>
    <xf numFmtId="0" fontId="0" fillId="0" borderId="1" xfId="0" applyFill="1" applyBorder="1">
      <alignment vertical="center"/>
    </xf>
    <xf numFmtId="0" fontId="2" fillId="0" borderId="0" xfId="0" applyFont="1">
      <alignment vertical="center"/>
    </xf>
    <xf numFmtId="0" fontId="0" fillId="2" borderId="1" xfId="0" applyFill="1" applyBorder="1" applyAlignment="1">
      <alignment horizontal="right" vertical="center"/>
    </xf>
    <xf numFmtId="0" fontId="0" fillId="2" borderId="1" xfId="0" applyFill="1" applyBorder="1" applyAlignment="1">
      <alignment horizontal="center" vertical="center"/>
    </xf>
    <xf numFmtId="0" fontId="0" fillId="2" borderId="0" xfId="0" applyFill="1" applyAlignment="1">
      <alignment vertical="center" wrapText="1"/>
    </xf>
    <xf numFmtId="0" fontId="19" fillId="0" borderId="0" xfId="0" applyFont="1" applyAlignment="1">
      <alignment horizontal="left" vertical="center"/>
    </xf>
    <xf numFmtId="0" fontId="20" fillId="0" borderId="0" xfId="0" applyFont="1" applyAlignment="1">
      <alignment horizontal="left" vertical="center"/>
    </xf>
    <xf numFmtId="0" fontId="18" fillId="0" borderId="0" xfId="0" applyFont="1" applyAlignment="1">
      <alignment horizontal="justify" vertical="center"/>
    </xf>
    <xf numFmtId="0" fontId="11" fillId="0" borderId="17" xfId="0" applyFont="1" applyBorder="1" applyAlignment="1">
      <alignment horizontal="center" vertical="center"/>
    </xf>
    <xf numFmtId="0" fontId="11" fillId="0" borderId="16" xfId="0" applyFont="1" applyBorder="1" applyAlignment="1">
      <alignment horizontal="center" vertical="center"/>
    </xf>
    <xf numFmtId="0" fontId="11" fillId="0" borderId="15" xfId="0" applyFont="1" applyBorder="1" applyAlignment="1">
      <alignment horizontal="center" vertical="center"/>
    </xf>
    <xf numFmtId="0" fontId="8" fillId="0" borderId="0" xfId="0" applyFont="1" applyAlignment="1">
      <alignment vertical="center" wrapText="1"/>
    </xf>
    <xf numFmtId="0" fontId="5" fillId="2" borderId="2" xfId="0" applyFont="1" applyFill="1" applyBorder="1" applyAlignment="1">
      <alignment vertical="center" wrapText="1"/>
    </xf>
    <xf numFmtId="0" fontId="0" fillId="2" borderId="1" xfId="0" applyFill="1" applyBorder="1" applyAlignment="1">
      <alignment horizontal="right" vertical="center"/>
    </xf>
    <xf numFmtId="0" fontId="7"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9" fontId="0" fillId="0" borderId="10" xfId="0" applyNumberFormat="1" applyBorder="1" applyAlignment="1">
      <alignment horizontal="center" vertical="center"/>
    </xf>
    <xf numFmtId="9" fontId="0" fillId="0" borderId="9" xfId="0" applyNumberFormat="1" applyBorder="1" applyAlignment="1">
      <alignment horizontal="center" vertical="center"/>
    </xf>
    <xf numFmtId="9" fontId="0" fillId="0" borderId="8" xfId="0" applyNumberFormat="1" applyBorder="1" applyAlignment="1">
      <alignment horizontal="center" vertical="center"/>
    </xf>
    <xf numFmtId="0" fontId="0" fillId="0" borderId="1" xfId="0" applyBorder="1" applyAlignment="1">
      <alignment horizontal="center" vertical="center"/>
    </xf>
    <xf numFmtId="0" fontId="5" fillId="0" borderId="0" xfId="0" applyFont="1" applyAlignment="1">
      <alignment vertical="center" wrapText="1"/>
    </xf>
    <xf numFmtId="0" fontId="4" fillId="0" borderId="0" xfId="0" applyFont="1">
      <alignment vertical="center"/>
    </xf>
    <xf numFmtId="0" fontId="4" fillId="0" borderId="0" xfId="0" applyFont="1" applyAlignment="1">
      <alignment vertical="center" wrapText="1"/>
    </xf>
    <xf numFmtId="0" fontId="0" fillId="2" borderId="1" xfId="0" applyFill="1" applyBorder="1" applyAlignment="1">
      <alignment horizontal="center" vertical="center"/>
    </xf>
    <xf numFmtId="0" fontId="0" fillId="0" borderId="1" xfId="0" applyBorder="1" applyAlignment="1">
      <alignment vertical="top"/>
    </xf>
    <xf numFmtId="0" fontId="0" fillId="0" borderId="6"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20" fillId="0" borderId="0" xfId="0" applyFont="1" applyAlignment="1">
      <alignment vertical="center" wrapText="1"/>
    </xf>
    <xf numFmtId="0" fontId="20" fillId="0" borderId="0" xfId="0" applyFont="1" applyAlignment="1">
      <alignment horizontal="left" vertical="center" wrapText="1"/>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17" xfId="0" applyBorder="1">
      <alignment vertical="center"/>
    </xf>
    <xf numFmtId="0" fontId="0" fillId="0" borderId="15" xfId="0" applyBorder="1">
      <alignment vertical="center"/>
    </xf>
    <xf numFmtId="38" fontId="0" fillId="0" borderId="1" xfId="1" applyFont="1" applyFill="1" applyBorder="1">
      <alignment vertical="center"/>
    </xf>
    <xf numFmtId="38" fontId="0" fillId="0" borderId="1" xfId="1" applyFont="1" applyBorder="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38100</xdr:colOff>
      <xdr:row>11</xdr:row>
      <xdr:rowOff>104775</xdr:rowOff>
    </xdr:from>
    <xdr:to>
      <xdr:col>8</xdr:col>
      <xdr:colOff>628650</xdr:colOff>
      <xdr:row>13</xdr:row>
      <xdr:rowOff>38100</xdr:rowOff>
    </xdr:to>
    <xdr:sp macro="" textlink="">
      <xdr:nvSpPr>
        <xdr:cNvPr id="2" name="右中かっこ 1"/>
        <xdr:cNvSpPr/>
      </xdr:nvSpPr>
      <xdr:spPr>
        <a:xfrm>
          <a:off x="6057900" y="2809875"/>
          <a:ext cx="590550" cy="428625"/>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66674</xdr:colOff>
      <xdr:row>11</xdr:row>
      <xdr:rowOff>28575</xdr:rowOff>
    </xdr:from>
    <xdr:to>
      <xdr:col>12</xdr:col>
      <xdr:colOff>219075</xdr:colOff>
      <xdr:row>15</xdr:row>
      <xdr:rowOff>161925</xdr:rowOff>
    </xdr:to>
    <xdr:sp macro="" textlink="">
      <xdr:nvSpPr>
        <xdr:cNvPr id="3" name="テキスト ボックス 2"/>
        <xdr:cNvSpPr txBox="1"/>
      </xdr:nvSpPr>
      <xdr:spPr>
        <a:xfrm>
          <a:off x="6772274" y="2733675"/>
          <a:ext cx="2209801"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この２つのいずれかを選んだ場合は、このエクセルではなくワードファイルにて作成ください。</a:t>
          </a:r>
        </a:p>
      </xdr:txBody>
    </xdr:sp>
    <xdr:clientData/>
  </xdr:twoCellAnchor>
  <xdr:twoCellAnchor>
    <xdr:from>
      <xdr:col>8</xdr:col>
      <xdr:colOff>523875</xdr:colOff>
      <xdr:row>51</xdr:row>
      <xdr:rowOff>219075</xdr:rowOff>
    </xdr:from>
    <xdr:to>
      <xdr:col>12</xdr:col>
      <xdr:colOff>9524</xdr:colOff>
      <xdr:row>56</xdr:row>
      <xdr:rowOff>133350</xdr:rowOff>
    </xdr:to>
    <xdr:sp macro="" textlink="">
      <xdr:nvSpPr>
        <xdr:cNvPr id="4" name="四角形吹き出し 3"/>
        <xdr:cNvSpPr/>
      </xdr:nvSpPr>
      <xdr:spPr>
        <a:xfrm>
          <a:off x="6543675" y="12611100"/>
          <a:ext cx="2228849" cy="1104900"/>
        </a:xfrm>
        <a:prstGeom prst="wedgeRectCallout">
          <a:avLst>
            <a:gd name="adj1" fmla="val -70739"/>
            <a:gd name="adj2" fmla="val -5271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過去に省エネ計画を策定し３年間取組みを終了した実績がある場合に入力</a:t>
          </a:r>
        </a:p>
      </xdr:txBody>
    </xdr:sp>
    <xdr:clientData/>
  </xdr:twoCellAnchor>
  <xdr:twoCellAnchor>
    <xdr:from>
      <xdr:col>8</xdr:col>
      <xdr:colOff>276225</xdr:colOff>
      <xdr:row>2</xdr:row>
      <xdr:rowOff>38100</xdr:rowOff>
    </xdr:from>
    <xdr:to>
      <xdr:col>11</xdr:col>
      <xdr:colOff>428626</xdr:colOff>
      <xdr:row>6</xdr:row>
      <xdr:rowOff>190500</xdr:rowOff>
    </xdr:to>
    <xdr:sp macro="" textlink="">
      <xdr:nvSpPr>
        <xdr:cNvPr id="5" name="テキスト ボックス 4"/>
        <xdr:cNvSpPr txBox="1"/>
      </xdr:nvSpPr>
      <xdr:spPr>
        <a:xfrm>
          <a:off x="6296025" y="581025"/>
          <a:ext cx="2209801"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この様式は構成する農家ごと１部ずつ作成する必要があります。</a:t>
          </a:r>
        </a:p>
      </xdr:txBody>
    </xdr:sp>
    <xdr:clientData/>
  </xdr:twoCellAnchor>
  <xdr:twoCellAnchor>
    <xdr:from>
      <xdr:col>9</xdr:col>
      <xdr:colOff>123825</xdr:colOff>
      <xdr:row>70</xdr:row>
      <xdr:rowOff>161925</xdr:rowOff>
    </xdr:from>
    <xdr:to>
      <xdr:col>12</xdr:col>
      <xdr:colOff>219075</xdr:colOff>
      <xdr:row>74</xdr:row>
      <xdr:rowOff>47625</xdr:rowOff>
    </xdr:to>
    <xdr:sp macro="" textlink="">
      <xdr:nvSpPr>
        <xdr:cNvPr id="6" name="四角形吹き出し 5"/>
        <xdr:cNvSpPr/>
      </xdr:nvSpPr>
      <xdr:spPr>
        <a:xfrm>
          <a:off x="6829425" y="17440275"/>
          <a:ext cx="2152650" cy="838200"/>
        </a:xfrm>
        <a:prstGeom prst="wedgeRectCallout">
          <a:avLst>
            <a:gd name="adj1" fmla="val -85877"/>
            <a:gd name="adj2" fmla="val -4772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設備導入（予定）の事業年度を入力してください。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81"/>
  <sheetViews>
    <sheetView tabSelected="1" view="pageBreakPreview" zoomScaleNormal="100" zoomScaleSheetLayoutView="100" workbookViewId="0"/>
  </sheetViews>
  <sheetFormatPr defaultRowHeight="18.75"/>
  <cols>
    <col min="1" max="1" width="10" customWidth="1"/>
    <col min="2" max="2" width="10.25" customWidth="1"/>
    <col min="3" max="3" width="12.625" customWidth="1"/>
    <col min="4" max="4" width="13.75" customWidth="1"/>
    <col min="5" max="5" width="6.875" customWidth="1"/>
    <col min="6" max="6" width="11.25" customWidth="1"/>
    <col min="7" max="7" width="7.125" customWidth="1"/>
    <col min="8" max="8" width="7.125" bestFit="1" customWidth="1"/>
  </cols>
  <sheetData>
    <row r="1" spans="1:8">
      <c r="A1" t="s">
        <v>77</v>
      </c>
    </row>
    <row r="2" spans="1:8" ht="24">
      <c r="A2" s="50" t="s">
        <v>130</v>
      </c>
      <c r="B2" s="51"/>
      <c r="C2" s="51"/>
      <c r="D2" s="51"/>
      <c r="E2" s="51"/>
      <c r="F2" s="51"/>
      <c r="G2" s="52"/>
    </row>
    <row r="5" spans="1:8">
      <c r="A5" s="32" t="s">
        <v>103</v>
      </c>
      <c r="B5" s="54"/>
      <c r="C5" s="54"/>
      <c r="D5" s="32" t="s">
        <v>104</v>
      </c>
      <c r="E5" s="32"/>
      <c r="F5" s="54"/>
      <c r="G5" s="54"/>
      <c r="H5" s="54"/>
    </row>
    <row r="9" spans="1:8">
      <c r="A9" s="28" t="s">
        <v>76</v>
      </c>
      <c r="B9" s="27"/>
      <c r="C9" s="27"/>
      <c r="D9" s="27"/>
      <c r="E9" s="27"/>
      <c r="F9" s="27"/>
      <c r="G9" s="27"/>
    </row>
    <row r="10" spans="1:8" ht="19.5" thickBot="1"/>
    <row r="11" spans="1:8" ht="19.5" thickBot="1">
      <c r="A11" s="24" t="s">
        <v>75</v>
      </c>
      <c r="G11" s="31"/>
    </row>
    <row r="12" spans="1:8" ht="19.5" thickBot="1">
      <c r="A12" s="30" t="s">
        <v>74</v>
      </c>
      <c r="G12" s="6"/>
    </row>
    <row r="13" spans="1:8" ht="19.5" thickBot="1">
      <c r="A13" s="30" t="s">
        <v>73</v>
      </c>
      <c r="G13" s="29"/>
    </row>
    <row r="15" spans="1:8">
      <c r="A15" s="28" t="s">
        <v>72</v>
      </c>
      <c r="B15" s="27"/>
      <c r="C15" s="27"/>
      <c r="D15" s="27"/>
      <c r="E15" s="27"/>
      <c r="F15" s="27"/>
    </row>
    <row r="16" spans="1:8" ht="19.5" thickBot="1"/>
    <row r="17" spans="1:7" ht="19.5" thickBot="1">
      <c r="A17" t="s">
        <v>71</v>
      </c>
      <c r="D17" s="46"/>
      <c r="E17" s="41" t="s">
        <v>70</v>
      </c>
      <c r="F17" s="26"/>
      <c r="G17" s="25" t="s">
        <v>69</v>
      </c>
    </row>
    <row r="18" spans="1:7">
      <c r="A18" t="s">
        <v>68</v>
      </c>
      <c r="E18" s="24" t="s">
        <v>67</v>
      </c>
    </row>
    <row r="19" spans="1:7">
      <c r="A19" s="21" t="s">
        <v>66</v>
      </c>
      <c r="B19" s="10" t="s">
        <v>51</v>
      </c>
      <c r="C19" s="10" t="s">
        <v>49</v>
      </c>
      <c r="D19" s="23" t="s">
        <v>47</v>
      </c>
      <c r="E19" s="23" t="s">
        <v>45</v>
      </c>
    </row>
    <row r="20" spans="1:7">
      <c r="A20" s="15" t="s">
        <v>65</v>
      </c>
      <c r="B20" s="22"/>
      <c r="C20" s="22"/>
      <c r="D20" s="22"/>
      <c r="E20" s="22"/>
      <c r="F20" t="str">
        <f>IF(SUM(B20:E20)=F17,"○","×")</f>
        <v>○</v>
      </c>
    </row>
    <row r="21" spans="1:7">
      <c r="A21" t="s">
        <v>64</v>
      </c>
    </row>
    <row r="22" spans="1:7">
      <c r="A22" s="13" t="s">
        <v>63</v>
      </c>
    </row>
    <row r="23" spans="1:7" ht="28.5" customHeight="1">
      <c r="A23" s="53" t="s">
        <v>62</v>
      </c>
      <c r="B23" s="53"/>
      <c r="C23" s="53"/>
      <c r="D23" s="53"/>
      <c r="E23" s="53"/>
      <c r="F23" s="53"/>
      <c r="G23" s="53"/>
    </row>
    <row r="25" spans="1:7">
      <c r="A25" t="s">
        <v>61</v>
      </c>
    </row>
    <row r="26" spans="1:7">
      <c r="A26" s="21" t="s">
        <v>55</v>
      </c>
      <c r="B26" s="21" t="s">
        <v>60</v>
      </c>
      <c r="C26" s="16" t="s">
        <v>53</v>
      </c>
      <c r="D26" s="20" t="s">
        <v>52</v>
      </c>
    </row>
    <row r="27" spans="1:7">
      <c r="A27" s="15" t="s">
        <v>51</v>
      </c>
      <c r="B27" s="19"/>
      <c r="C27" s="14">
        <f>B27</f>
        <v>0</v>
      </c>
      <c r="D27" s="20" t="s">
        <v>50</v>
      </c>
    </row>
    <row r="28" spans="1:7">
      <c r="A28" s="15" t="s">
        <v>49</v>
      </c>
      <c r="B28" s="19"/>
      <c r="C28" s="14">
        <f>B28*0.939</f>
        <v>0</v>
      </c>
      <c r="D28" s="16" t="s">
        <v>48</v>
      </c>
    </row>
    <row r="29" spans="1:7">
      <c r="A29" s="15" t="s">
        <v>47</v>
      </c>
      <c r="B29" s="18"/>
      <c r="C29" s="14">
        <f>B29*1.299</f>
        <v>0</v>
      </c>
      <c r="D29" s="16" t="s">
        <v>46</v>
      </c>
    </row>
    <row r="30" spans="1:7">
      <c r="A30" s="15" t="s">
        <v>45</v>
      </c>
      <c r="B30" s="17"/>
      <c r="C30" s="14">
        <f>B30*1.56</f>
        <v>0</v>
      </c>
      <c r="D30" s="16" t="s">
        <v>44</v>
      </c>
    </row>
    <row r="31" spans="1:7">
      <c r="A31" s="15" t="s">
        <v>43</v>
      </c>
      <c r="B31" s="14">
        <f>SUM(B27:B30)</f>
        <v>0</v>
      </c>
      <c r="C31" s="14">
        <f>SUM(C27:C30)</f>
        <v>0</v>
      </c>
      <c r="D31" s="5"/>
    </row>
    <row r="33" spans="1:8">
      <c r="A33" s="13" t="s">
        <v>59</v>
      </c>
    </row>
    <row r="34" spans="1:8">
      <c r="A34" s="12" t="s">
        <v>58</v>
      </c>
    </row>
    <row r="35" spans="1:8">
      <c r="A35" s="12" t="s">
        <v>57</v>
      </c>
    </row>
    <row r="37" spans="1:8">
      <c r="A37" t="s">
        <v>56</v>
      </c>
    </row>
    <row r="38" spans="1:8">
      <c r="A38" s="21" t="s">
        <v>55</v>
      </c>
      <c r="B38" s="21" t="s">
        <v>54</v>
      </c>
      <c r="C38" s="15" t="s">
        <v>53</v>
      </c>
      <c r="D38" s="20" t="s">
        <v>52</v>
      </c>
    </row>
    <row r="39" spans="1:8">
      <c r="A39" s="15" t="s">
        <v>51</v>
      </c>
      <c r="B39" s="19"/>
      <c r="C39" s="14">
        <f>B39</f>
        <v>0</v>
      </c>
      <c r="D39" s="20" t="s">
        <v>50</v>
      </c>
    </row>
    <row r="40" spans="1:8">
      <c r="A40" s="15" t="s">
        <v>49</v>
      </c>
      <c r="B40" s="19"/>
      <c r="C40" s="14">
        <f>B40*0.939</f>
        <v>0</v>
      </c>
      <c r="D40" s="16" t="s">
        <v>48</v>
      </c>
    </row>
    <row r="41" spans="1:8">
      <c r="A41" s="15" t="s">
        <v>47</v>
      </c>
      <c r="B41" s="18"/>
      <c r="C41" s="14">
        <f>B41*1.299</f>
        <v>0</v>
      </c>
      <c r="D41" s="16" t="s">
        <v>46</v>
      </c>
    </row>
    <row r="42" spans="1:8">
      <c r="A42" s="15" t="s">
        <v>45</v>
      </c>
      <c r="B42" s="17"/>
      <c r="C42" s="14">
        <f>B42*1.56</f>
        <v>0</v>
      </c>
      <c r="D42" s="16" t="s">
        <v>44</v>
      </c>
    </row>
    <row r="43" spans="1:8">
      <c r="A43" s="15" t="s">
        <v>43</v>
      </c>
      <c r="B43" s="14">
        <f>SUM(B39:B42)</f>
        <v>0</v>
      </c>
      <c r="C43" s="14">
        <f>SUM(C39:C42)</f>
        <v>0</v>
      </c>
      <c r="D43" s="5"/>
    </row>
    <row r="44" spans="1:8">
      <c r="A44" s="13" t="s">
        <v>42</v>
      </c>
    </row>
    <row r="45" spans="1:8">
      <c r="A45" s="12" t="s">
        <v>41</v>
      </c>
    </row>
    <row r="47" spans="1:8">
      <c r="A47" s="28" t="s">
        <v>40</v>
      </c>
      <c r="B47" s="27"/>
      <c r="C47" s="27"/>
      <c r="D47" s="27"/>
      <c r="E47" s="27"/>
      <c r="F47" s="27"/>
      <c r="G47" s="27"/>
      <c r="H47" s="27"/>
    </row>
    <row r="49" spans="1:8">
      <c r="A49" s="5"/>
      <c r="B49" s="11" t="s">
        <v>39</v>
      </c>
      <c r="C49" s="10" t="s">
        <v>38</v>
      </c>
      <c r="D49" s="65" t="s">
        <v>37</v>
      </c>
      <c r="E49" s="65"/>
      <c r="F49" s="65"/>
      <c r="G49" s="65"/>
      <c r="H49" s="65"/>
    </row>
    <row r="50" spans="1:8">
      <c r="A50" s="56" t="s">
        <v>36</v>
      </c>
      <c r="B50" s="62">
        <v>0.15</v>
      </c>
      <c r="C50" s="9" t="s">
        <v>28</v>
      </c>
      <c r="D50" s="4"/>
      <c r="E50" s="5" t="s">
        <v>35</v>
      </c>
      <c r="F50" s="4"/>
      <c r="G50" s="5" t="s">
        <v>34</v>
      </c>
      <c r="H50" s="8" t="e">
        <f>(D50-F50)/D50</f>
        <v>#DIV/0!</v>
      </c>
    </row>
    <row r="51" spans="1:8">
      <c r="A51" s="57"/>
      <c r="B51" s="63"/>
      <c r="C51" s="9" t="s">
        <v>28</v>
      </c>
      <c r="D51" s="4"/>
      <c r="E51" s="5" t="s">
        <v>32</v>
      </c>
      <c r="F51" s="4"/>
      <c r="G51" s="5" t="s">
        <v>31</v>
      </c>
      <c r="H51" s="8" t="e">
        <f t="shared" ref="H51:H58" si="0">(D51-F51)/D51</f>
        <v>#DIV/0!</v>
      </c>
    </row>
    <row r="52" spans="1:8">
      <c r="A52" s="57"/>
      <c r="B52" s="63"/>
      <c r="C52" s="9" t="s">
        <v>28</v>
      </c>
      <c r="D52" s="4"/>
      <c r="E52" s="5" t="s">
        <v>30</v>
      </c>
      <c r="F52" s="4"/>
      <c r="G52" s="5" t="s">
        <v>29</v>
      </c>
      <c r="H52" s="8" t="e">
        <f t="shared" si="0"/>
        <v>#DIV/0!</v>
      </c>
    </row>
    <row r="53" spans="1:8">
      <c r="A53" s="57"/>
      <c r="B53" s="63"/>
      <c r="C53" s="9" t="s">
        <v>28</v>
      </c>
      <c r="D53" s="4"/>
      <c r="E53" s="5" t="s">
        <v>30</v>
      </c>
      <c r="F53" s="4"/>
      <c r="G53" s="5" t="s">
        <v>29</v>
      </c>
      <c r="H53" s="8" t="e">
        <f t="shared" si="0"/>
        <v>#DIV/0!</v>
      </c>
    </row>
    <row r="54" spans="1:8">
      <c r="A54" s="57"/>
      <c r="B54" s="63"/>
      <c r="C54" s="9" t="s">
        <v>28</v>
      </c>
      <c r="D54" s="4"/>
      <c r="E54" s="5" t="s">
        <v>27</v>
      </c>
      <c r="F54" s="4"/>
      <c r="G54" s="5" t="s">
        <v>26</v>
      </c>
      <c r="H54" s="8" t="e">
        <f t="shared" si="0"/>
        <v>#DIV/0!</v>
      </c>
    </row>
    <row r="55" spans="1:8">
      <c r="A55" s="58"/>
      <c r="B55" s="64"/>
      <c r="C55" s="9" t="s">
        <v>28</v>
      </c>
      <c r="D55" s="4"/>
      <c r="E55" s="5" t="s">
        <v>27</v>
      </c>
      <c r="F55" s="4"/>
      <c r="G55" s="5" t="s">
        <v>26</v>
      </c>
      <c r="H55" s="8" t="e">
        <f t="shared" si="0"/>
        <v>#DIV/0!</v>
      </c>
    </row>
    <row r="56" spans="1:8">
      <c r="A56" s="59" t="s">
        <v>33</v>
      </c>
      <c r="B56" s="62">
        <v>0.15</v>
      </c>
      <c r="C56" s="9" t="s">
        <v>28</v>
      </c>
      <c r="D56" s="4"/>
      <c r="E56" s="5" t="s">
        <v>32</v>
      </c>
      <c r="F56" s="4"/>
      <c r="G56" s="5" t="s">
        <v>31</v>
      </c>
      <c r="H56" s="8" t="e">
        <f t="shared" si="0"/>
        <v>#DIV/0!</v>
      </c>
    </row>
    <row r="57" spans="1:8">
      <c r="A57" s="60"/>
      <c r="B57" s="63"/>
      <c r="C57" s="9" t="s">
        <v>28</v>
      </c>
      <c r="D57" s="4"/>
      <c r="E57" s="5" t="s">
        <v>30</v>
      </c>
      <c r="F57" s="4"/>
      <c r="G57" s="5" t="s">
        <v>29</v>
      </c>
      <c r="H57" s="8" t="e">
        <f t="shared" si="0"/>
        <v>#DIV/0!</v>
      </c>
    </row>
    <row r="58" spans="1:8">
      <c r="A58" s="61"/>
      <c r="B58" s="64"/>
      <c r="C58" s="9" t="s">
        <v>28</v>
      </c>
      <c r="D58" s="4"/>
      <c r="E58" s="5" t="s">
        <v>27</v>
      </c>
      <c r="F58" s="4"/>
      <c r="G58" s="5" t="s">
        <v>26</v>
      </c>
      <c r="H58" s="8" t="e">
        <f t="shared" si="0"/>
        <v>#DIV/0!</v>
      </c>
    </row>
    <row r="59" spans="1:8">
      <c r="A59" s="7" t="s">
        <v>25</v>
      </c>
    </row>
    <row r="60" spans="1:8" ht="45.75" customHeight="1">
      <c r="A60" s="68" t="s">
        <v>24</v>
      </c>
      <c r="B60" s="68"/>
      <c r="C60" s="68"/>
      <c r="D60" s="68"/>
      <c r="E60" s="68"/>
      <c r="F60" s="68"/>
      <c r="G60" s="68"/>
    </row>
    <row r="62" spans="1:8">
      <c r="A62" s="28" t="s">
        <v>23</v>
      </c>
      <c r="B62" s="27"/>
      <c r="C62" s="27"/>
      <c r="D62" s="27"/>
      <c r="E62" s="27"/>
      <c r="F62" s="27"/>
      <c r="G62" s="27"/>
      <c r="H62" s="27"/>
    </row>
    <row r="64" spans="1:8">
      <c r="A64" t="s">
        <v>22</v>
      </c>
    </row>
    <row r="65" spans="1:10" ht="19.5" thickBot="1"/>
    <row r="66" spans="1:10" ht="19.5" thickBot="1">
      <c r="A66" s="6"/>
      <c r="B66" t="s">
        <v>21</v>
      </c>
    </row>
    <row r="68" spans="1:10">
      <c r="A68" s="71" t="s">
        <v>20</v>
      </c>
      <c r="B68" s="72"/>
      <c r="C68" s="65" t="s">
        <v>19</v>
      </c>
      <c r="D68" s="65"/>
      <c r="E68" s="65"/>
      <c r="F68" s="65"/>
    </row>
    <row r="69" spans="1:10">
      <c r="A69" s="73"/>
      <c r="B69" s="74"/>
      <c r="C69" s="65" t="s">
        <v>18</v>
      </c>
      <c r="D69" s="65"/>
      <c r="E69" s="65" t="s">
        <v>17</v>
      </c>
      <c r="F69" s="65"/>
      <c r="J69" t="s">
        <v>16</v>
      </c>
    </row>
    <row r="70" spans="1:10">
      <c r="A70" s="75" t="s">
        <v>15</v>
      </c>
      <c r="B70" s="65" t="s">
        <v>14</v>
      </c>
      <c r="C70" s="5" t="s">
        <v>13</v>
      </c>
      <c r="D70" s="5" t="s">
        <v>12</v>
      </c>
      <c r="E70" s="65" t="s">
        <v>12</v>
      </c>
      <c r="F70" s="65"/>
      <c r="J70" t="s">
        <v>11</v>
      </c>
    </row>
    <row r="71" spans="1:10">
      <c r="A71" s="76"/>
      <c r="B71" s="65"/>
      <c r="C71" s="45" t="s">
        <v>105</v>
      </c>
      <c r="D71" s="45" t="s">
        <v>106</v>
      </c>
      <c r="E71" s="69" t="s">
        <v>106</v>
      </c>
      <c r="F71" s="69"/>
    </row>
    <row r="72" spans="1:10">
      <c r="A72" s="44" t="s">
        <v>10</v>
      </c>
      <c r="B72" s="2" t="s">
        <v>10</v>
      </c>
      <c r="C72" s="4"/>
      <c r="D72" s="4"/>
      <c r="E72" s="55"/>
      <c r="F72" s="55"/>
    </row>
    <row r="73" spans="1:10">
      <c r="A73" s="3" t="s">
        <v>9</v>
      </c>
      <c r="B73" s="3" t="s">
        <v>9</v>
      </c>
      <c r="C73" s="2" t="s">
        <v>8</v>
      </c>
      <c r="D73" s="2" t="s">
        <v>8</v>
      </c>
      <c r="E73" s="55" t="s">
        <v>8</v>
      </c>
      <c r="F73" s="55"/>
    </row>
    <row r="74" spans="1:10">
      <c r="A74" s="3" t="s">
        <v>7</v>
      </c>
      <c r="B74" s="3" t="s">
        <v>7</v>
      </c>
      <c r="C74" s="2" t="s">
        <v>6</v>
      </c>
      <c r="D74" s="2" t="s">
        <v>6</v>
      </c>
      <c r="E74" s="55" t="s">
        <v>6</v>
      </c>
      <c r="F74" s="55"/>
    </row>
    <row r="75" spans="1:10" ht="45.75" customHeight="1">
      <c r="C75" s="70" t="s">
        <v>5</v>
      </c>
      <c r="D75" s="70"/>
      <c r="E75" s="70"/>
      <c r="F75" s="70"/>
    </row>
    <row r="77" spans="1:10" ht="48" customHeight="1">
      <c r="A77" s="66" t="s">
        <v>4</v>
      </c>
      <c r="B77" s="66"/>
      <c r="C77" s="66"/>
      <c r="D77" s="66"/>
      <c r="E77" s="66"/>
      <c r="F77" s="66"/>
      <c r="G77" s="66"/>
    </row>
    <row r="78" spans="1:10">
      <c r="A78" s="1" t="s">
        <v>3</v>
      </c>
    </row>
    <row r="79" spans="1:10">
      <c r="A79" s="67" t="s">
        <v>2</v>
      </c>
      <c r="B79" s="67"/>
      <c r="C79" s="67"/>
      <c r="D79" s="67"/>
      <c r="E79" s="67"/>
      <c r="F79" s="67"/>
      <c r="G79" s="67"/>
    </row>
    <row r="80" spans="1:10" ht="31.5" customHeight="1">
      <c r="A80" s="68" t="s">
        <v>1</v>
      </c>
      <c r="B80" s="68"/>
      <c r="C80" s="68"/>
      <c r="D80" s="68"/>
      <c r="E80" s="68"/>
      <c r="F80" s="68"/>
      <c r="G80" s="68"/>
    </row>
    <row r="81" spans="1:7" ht="50.25" customHeight="1">
      <c r="A81" s="68" t="s">
        <v>0</v>
      </c>
      <c r="B81" s="68"/>
      <c r="C81" s="68"/>
      <c r="D81" s="68"/>
      <c r="E81" s="68"/>
      <c r="F81" s="68"/>
      <c r="G81" s="68"/>
    </row>
  </sheetData>
  <mergeCells count="26">
    <mergeCell ref="A77:G77"/>
    <mergeCell ref="A79:G79"/>
    <mergeCell ref="A80:G80"/>
    <mergeCell ref="A81:G81"/>
    <mergeCell ref="A60:G60"/>
    <mergeCell ref="E69:F69"/>
    <mergeCell ref="E70:F70"/>
    <mergeCell ref="C69:D69"/>
    <mergeCell ref="E71:F71"/>
    <mergeCell ref="E72:F72"/>
    <mergeCell ref="E74:F74"/>
    <mergeCell ref="C75:F75"/>
    <mergeCell ref="C68:F68"/>
    <mergeCell ref="A68:B69"/>
    <mergeCell ref="A70:A71"/>
    <mergeCell ref="B70:B71"/>
    <mergeCell ref="A2:G2"/>
    <mergeCell ref="A23:G23"/>
    <mergeCell ref="B5:C5"/>
    <mergeCell ref="F5:H5"/>
    <mergeCell ref="E73:F73"/>
    <mergeCell ref="A50:A55"/>
    <mergeCell ref="A56:A58"/>
    <mergeCell ref="B50:B55"/>
    <mergeCell ref="B56:B58"/>
    <mergeCell ref="D49:H49"/>
  </mergeCells>
  <phoneticPr fontId="3"/>
  <dataValidations count="2">
    <dataValidation type="list" allowBlank="1" showInputMessage="1" showErrorMessage="1" sqref="C72:D72">
      <formula1>$J$69:$J$70</formula1>
    </dataValidation>
    <dataValidation type="list" allowBlank="1" showInputMessage="1" showErrorMessage="1" sqref="G11:G13 A66">
      <formula1>"○"</formula1>
    </dataValidation>
  </dataValidations>
  <pageMargins left="0.62992125984251968" right="0.35433070866141736" top="0.51181102362204722" bottom="0.47244094488188981" header="0.31496062992125984" footer="0.31496062992125984"/>
  <pageSetup paperSize="9" orientation="portrait" r:id="rId1"/>
  <rowBreaks count="2" manualBreakCount="2">
    <brk id="36" max="7" man="1"/>
    <brk id="61" max="7"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zoomScaleNormal="100" zoomScaleSheetLayoutView="100" workbookViewId="0"/>
  </sheetViews>
  <sheetFormatPr defaultRowHeight="18.75"/>
  <cols>
    <col min="1" max="1" width="11.375" customWidth="1"/>
    <col min="2" max="2" width="10.875" customWidth="1"/>
    <col min="3" max="3" width="11.5" customWidth="1"/>
  </cols>
  <sheetData>
    <row r="1" spans="1:11">
      <c r="A1" s="28" t="s">
        <v>102</v>
      </c>
      <c r="B1" s="27"/>
      <c r="C1" s="27"/>
      <c r="D1" s="27"/>
      <c r="E1" s="27"/>
      <c r="F1" s="27"/>
      <c r="G1" s="27"/>
      <c r="H1" s="27"/>
      <c r="J1" t="s">
        <v>117</v>
      </c>
      <c r="K1" t="s">
        <v>118</v>
      </c>
    </row>
    <row r="2" spans="1:11">
      <c r="J2" t="s">
        <v>118</v>
      </c>
      <c r="K2" t="s">
        <v>119</v>
      </c>
    </row>
    <row r="3" spans="1:11">
      <c r="A3" t="s">
        <v>131</v>
      </c>
      <c r="J3" t="s">
        <v>119</v>
      </c>
      <c r="K3" t="s">
        <v>120</v>
      </c>
    </row>
    <row r="4" spans="1:11" ht="19.5" thickBot="1">
      <c r="J4" t="s">
        <v>121</v>
      </c>
      <c r="K4" t="s">
        <v>122</v>
      </c>
    </row>
    <row r="5" spans="1:11" ht="19.5" thickBot="1">
      <c r="A5" s="6"/>
      <c r="B5" t="s">
        <v>101</v>
      </c>
      <c r="D5" s="6"/>
      <c r="E5" t="s">
        <v>100</v>
      </c>
      <c r="J5" t="s">
        <v>123</v>
      </c>
      <c r="K5" t="s">
        <v>124</v>
      </c>
    </row>
    <row r="6" spans="1:11">
      <c r="J6" t="s">
        <v>125</v>
      </c>
      <c r="K6" t="s">
        <v>126</v>
      </c>
    </row>
    <row r="7" spans="1:11" ht="19.5" thickBot="1">
      <c r="A7" t="s">
        <v>99</v>
      </c>
      <c r="J7" t="s">
        <v>127</v>
      </c>
      <c r="K7" t="s">
        <v>128</v>
      </c>
    </row>
    <row r="8" spans="1:11" ht="19.5" thickBot="1">
      <c r="A8" s="5" t="s">
        <v>98</v>
      </c>
      <c r="B8" s="5" t="s">
        <v>85</v>
      </c>
      <c r="C8" s="39" t="s">
        <v>97</v>
      </c>
      <c r="D8" s="40" t="s">
        <v>96</v>
      </c>
      <c r="J8" t="s">
        <v>129</v>
      </c>
      <c r="K8" t="s">
        <v>88</v>
      </c>
    </row>
    <row r="9" spans="1:11" ht="19.5" thickBot="1">
      <c r="A9" s="65" t="s">
        <v>51</v>
      </c>
      <c r="B9" s="5" t="s">
        <v>95</v>
      </c>
      <c r="C9" s="39" t="s">
        <v>132</v>
      </c>
      <c r="D9" s="6"/>
      <c r="E9" s="43" t="s">
        <v>95</v>
      </c>
      <c r="F9" s="43">
        <v>14.1</v>
      </c>
    </row>
    <row r="10" spans="1:11" ht="19.5" thickBot="1">
      <c r="A10" s="65"/>
      <c r="B10" s="5" t="s">
        <v>94</v>
      </c>
      <c r="C10" s="39" t="s">
        <v>134</v>
      </c>
      <c r="D10" s="6"/>
      <c r="E10" s="43" t="s">
        <v>94</v>
      </c>
      <c r="F10" s="43">
        <v>28.2</v>
      </c>
    </row>
    <row r="11" spans="1:11" ht="19.5" thickBot="1">
      <c r="A11" s="65"/>
      <c r="B11" s="5" t="s">
        <v>93</v>
      </c>
      <c r="C11" s="39" t="s">
        <v>135</v>
      </c>
      <c r="D11" s="6"/>
      <c r="E11" s="43" t="s">
        <v>93</v>
      </c>
      <c r="F11" s="43">
        <v>47.1</v>
      </c>
    </row>
    <row r="12" spans="1:11" ht="19.5" thickBot="1">
      <c r="A12" s="65"/>
      <c r="B12" s="5" t="s">
        <v>92</v>
      </c>
      <c r="C12" s="39" t="s">
        <v>136</v>
      </c>
      <c r="D12" s="6"/>
      <c r="E12" s="43" t="s">
        <v>92</v>
      </c>
      <c r="F12" s="43">
        <v>65.900000000000006</v>
      </c>
    </row>
    <row r="13" spans="1:11" ht="19.5" thickBot="1">
      <c r="A13" s="65" t="s">
        <v>49</v>
      </c>
      <c r="B13" s="5" t="s">
        <v>95</v>
      </c>
      <c r="C13" s="39" t="s">
        <v>133</v>
      </c>
      <c r="D13" s="6"/>
      <c r="E13" s="43" t="s">
        <v>95</v>
      </c>
      <c r="F13" s="43">
        <v>15</v>
      </c>
    </row>
    <row r="14" spans="1:11" ht="19.5" thickBot="1">
      <c r="A14" s="65"/>
      <c r="B14" s="5" t="s">
        <v>94</v>
      </c>
      <c r="C14" s="39" t="s">
        <v>137</v>
      </c>
      <c r="D14" s="6"/>
      <c r="E14" s="43" t="s">
        <v>94</v>
      </c>
      <c r="F14" s="43">
        <v>29.9</v>
      </c>
    </row>
    <row r="15" spans="1:11" ht="19.5" thickBot="1">
      <c r="A15" s="65"/>
      <c r="B15" s="5" t="s">
        <v>93</v>
      </c>
      <c r="C15" s="39" t="s">
        <v>138</v>
      </c>
      <c r="D15" s="6"/>
      <c r="E15" s="43" t="s">
        <v>93</v>
      </c>
      <c r="F15" s="43">
        <v>49.9</v>
      </c>
    </row>
    <row r="16" spans="1:11" ht="19.5" thickBot="1">
      <c r="A16" s="65"/>
      <c r="B16" s="5" t="s">
        <v>92</v>
      </c>
      <c r="C16" s="39" t="s">
        <v>139</v>
      </c>
      <c r="D16" s="6"/>
      <c r="E16" s="43" t="s">
        <v>92</v>
      </c>
      <c r="F16" s="43">
        <v>69.8</v>
      </c>
    </row>
    <row r="17" spans="1:6" ht="19.5" thickBot="1">
      <c r="A17" s="65" t="s">
        <v>47</v>
      </c>
      <c r="B17" s="5" t="s">
        <v>95</v>
      </c>
      <c r="C17" s="39" t="s">
        <v>140</v>
      </c>
      <c r="D17" s="6"/>
      <c r="E17" s="43" t="s">
        <v>95</v>
      </c>
      <c r="F17" s="43">
        <v>18.600000000000001</v>
      </c>
    </row>
    <row r="18" spans="1:6" ht="19.5" thickBot="1">
      <c r="A18" s="65"/>
      <c r="B18" s="5" t="s">
        <v>94</v>
      </c>
      <c r="C18" s="39" t="s">
        <v>141</v>
      </c>
      <c r="D18" s="6"/>
      <c r="E18" s="43" t="s">
        <v>94</v>
      </c>
      <c r="F18" s="43">
        <v>37.299999999999997</v>
      </c>
    </row>
    <row r="19" spans="1:6" ht="19.5" thickBot="1">
      <c r="A19" s="65"/>
      <c r="B19" s="5" t="s">
        <v>93</v>
      </c>
      <c r="C19" s="39" t="s">
        <v>142</v>
      </c>
      <c r="D19" s="6"/>
      <c r="E19" s="43" t="s">
        <v>93</v>
      </c>
      <c r="F19" s="43">
        <v>62.1</v>
      </c>
    </row>
    <row r="20" spans="1:6" ht="19.5" thickBot="1">
      <c r="A20" s="65"/>
      <c r="B20" s="5" t="s">
        <v>92</v>
      </c>
      <c r="C20" s="39" t="s">
        <v>143</v>
      </c>
      <c r="D20" s="6"/>
      <c r="E20" s="43" t="s">
        <v>92</v>
      </c>
      <c r="F20" s="43">
        <v>86.9</v>
      </c>
    </row>
    <row r="21" spans="1:6" ht="19.5" thickBot="1">
      <c r="A21" s="65" t="s">
        <v>45</v>
      </c>
      <c r="B21" s="5" t="s">
        <v>95</v>
      </c>
      <c r="C21" s="39" t="s">
        <v>144</v>
      </c>
      <c r="D21" s="6"/>
      <c r="E21" s="43" t="s">
        <v>95</v>
      </c>
      <c r="F21" s="43">
        <v>10.5</v>
      </c>
    </row>
    <row r="22" spans="1:6" ht="19.5" thickBot="1">
      <c r="A22" s="65"/>
      <c r="B22" s="5" t="s">
        <v>94</v>
      </c>
      <c r="C22" s="39" t="s">
        <v>145</v>
      </c>
      <c r="D22" s="6"/>
      <c r="E22" s="43" t="s">
        <v>94</v>
      </c>
      <c r="F22" s="43">
        <v>21.1</v>
      </c>
    </row>
    <row r="23" spans="1:6" ht="19.5" thickBot="1">
      <c r="A23" s="65"/>
      <c r="B23" s="5" t="s">
        <v>93</v>
      </c>
      <c r="C23" s="39" t="s">
        <v>146</v>
      </c>
      <c r="D23" s="6"/>
      <c r="E23" s="43" t="s">
        <v>93</v>
      </c>
      <c r="F23" s="43">
        <v>35.1</v>
      </c>
    </row>
    <row r="24" spans="1:6" ht="19.5" thickBot="1">
      <c r="A24" s="65"/>
      <c r="B24" s="5" t="s">
        <v>92</v>
      </c>
      <c r="C24" s="39" t="s">
        <v>147</v>
      </c>
      <c r="D24" s="6"/>
      <c r="E24" s="43" t="s">
        <v>92</v>
      </c>
      <c r="F24" s="43">
        <v>49.1</v>
      </c>
    </row>
    <row r="26" spans="1:6">
      <c r="A26" t="s">
        <v>91</v>
      </c>
    </row>
    <row r="28" spans="1:6">
      <c r="A28" s="5" t="s">
        <v>148</v>
      </c>
      <c r="B28" s="79" t="s">
        <v>90</v>
      </c>
      <c r="C28" s="80"/>
      <c r="D28" s="81"/>
    </row>
    <row r="29" spans="1:6">
      <c r="A29" s="38" t="s">
        <v>149</v>
      </c>
      <c r="B29" s="37" t="s">
        <v>89</v>
      </c>
      <c r="C29" s="36" t="s">
        <v>28</v>
      </c>
      <c r="D29" s="35" t="s">
        <v>88</v>
      </c>
    </row>
    <row r="30" spans="1:6">
      <c r="A30" s="82" t="s">
        <v>51</v>
      </c>
      <c r="B30" s="83"/>
      <c r="C30" s="34"/>
      <c r="D30" s="5" t="s">
        <v>10</v>
      </c>
    </row>
    <row r="31" spans="1:6">
      <c r="A31" s="82" t="s">
        <v>49</v>
      </c>
      <c r="B31" s="83"/>
      <c r="C31" s="34"/>
      <c r="D31" s="5" t="s">
        <v>10</v>
      </c>
    </row>
    <row r="32" spans="1:6">
      <c r="A32" s="82" t="s">
        <v>47</v>
      </c>
      <c r="B32" s="83"/>
      <c r="C32" s="33"/>
      <c r="D32" s="5" t="s">
        <v>9</v>
      </c>
    </row>
    <row r="33" spans="1:6">
      <c r="A33" s="82" t="s">
        <v>45</v>
      </c>
      <c r="B33" s="83"/>
      <c r="C33" s="33"/>
      <c r="D33" s="5" t="s">
        <v>7</v>
      </c>
    </row>
    <row r="34" spans="1:6">
      <c r="B34" s="13" t="s">
        <v>87</v>
      </c>
    </row>
    <row r="36" spans="1:6">
      <c r="A36" t="s">
        <v>86</v>
      </c>
    </row>
    <row r="37" spans="1:6">
      <c r="A37" s="11" t="s">
        <v>55</v>
      </c>
      <c r="B37" s="11" t="s">
        <v>85</v>
      </c>
      <c r="C37" s="11" t="s">
        <v>84</v>
      </c>
      <c r="D37" s="65" t="s">
        <v>83</v>
      </c>
      <c r="E37" s="65"/>
      <c r="F37" s="11"/>
    </row>
    <row r="38" spans="1:6">
      <c r="A38" s="5" t="s">
        <v>51</v>
      </c>
      <c r="B38" s="42" t="e">
        <f>VLOOKUP("○",D9:F12,2,FALSE)</f>
        <v>#N/A</v>
      </c>
      <c r="C38" s="42" t="e">
        <f>VLOOKUP("○",D9:F12,3,FALSE)</f>
        <v>#N/A</v>
      </c>
      <c r="D38" s="84" t="e">
        <f>ROUNDDOWN(C30*C38/2,-2)</f>
        <v>#N/A</v>
      </c>
      <c r="E38" s="84"/>
      <c r="F38" s="5" t="s">
        <v>81</v>
      </c>
    </row>
    <row r="39" spans="1:6">
      <c r="A39" s="5" t="s">
        <v>49</v>
      </c>
      <c r="B39" s="42" t="e">
        <f>VLOOKUP("○",D13:F16,2,FALSE)</f>
        <v>#N/A</v>
      </c>
      <c r="C39" s="42" t="e">
        <f>VLOOKUP("○",D13:F16,3,FALSE)</f>
        <v>#N/A</v>
      </c>
      <c r="D39" s="84" t="e">
        <f>ROUNDDOWN(C31*C39/2,-2)</f>
        <v>#N/A</v>
      </c>
      <c r="E39" s="84"/>
      <c r="F39" s="5" t="s">
        <v>81</v>
      </c>
    </row>
    <row r="40" spans="1:6">
      <c r="A40" s="5" t="s">
        <v>47</v>
      </c>
      <c r="B40" s="42"/>
      <c r="C40" s="42"/>
      <c r="D40" s="84">
        <f t="shared" ref="D40:D41" si="0">ROUNDDOWN(C32*C40/2,-2)</f>
        <v>0</v>
      </c>
      <c r="E40" s="84"/>
      <c r="F40" s="5" t="s">
        <v>81</v>
      </c>
    </row>
    <row r="41" spans="1:6">
      <c r="A41" s="5" t="s">
        <v>45</v>
      </c>
      <c r="B41" s="42"/>
      <c r="C41" s="42"/>
      <c r="D41" s="84">
        <f t="shared" si="0"/>
        <v>0</v>
      </c>
      <c r="E41" s="84"/>
      <c r="F41" s="5" t="s">
        <v>81</v>
      </c>
    </row>
    <row r="42" spans="1:6">
      <c r="A42" s="5" t="s">
        <v>82</v>
      </c>
      <c r="B42" s="5"/>
      <c r="C42" s="5"/>
      <c r="D42" s="85" t="e">
        <f>SUM(D38:E41)</f>
        <v>#N/A</v>
      </c>
      <c r="E42" s="85"/>
      <c r="F42" s="5" t="s">
        <v>81</v>
      </c>
    </row>
    <row r="44" spans="1:6">
      <c r="A44" t="s">
        <v>80</v>
      </c>
    </row>
    <row r="45" spans="1:6" ht="19.5" thickBot="1"/>
    <row r="46" spans="1:6" ht="19.5" thickBot="1">
      <c r="A46" s="6"/>
      <c r="B46" t="s">
        <v>79</v>
      </c>
      <c r="D46" s="6"/>
      <c r="E46" t="s">
        <v>78</v>
      </c>
    </row>
    <row r="48" spans="1:6">
      <c r="A48" s="47" t="s">
        <v>107</v>
      </c>
    </row>
    <row r="49" spans="1:8">
      <c r="A49" s="48" t="s">
        <v>108</v>
      </c>
    </row>
    <row r="50" spans="1:8" ht="31.5" customHeight="1">
      <c r="A50" s="78" t="s">
        <v>114</v>
      </c>
      <c r="B50" s="78"/>
      <c r="C50" s="78"/>
      <c r="D50" s="78"/>
      <c r="E50" s="78"/>
      <c r="F50" s="78"/>
      <c r="G50" s="78"/>
      <c r="H50" s="78"/>
    </row>
    <row r="51" spans="1:8" ht="56.25" customHeight="1">
      <c r="A51" s="77" t="s">
        <v>112</v>
      </c>
      <c r="B51" s="77"/>
      <c r="C51" s="77"/>
      <c r="D51" s="77"/>
      <c r="E51" s="77"/>
      <c r="F51" s="77"/>
      <c r="G51" s="77"/>
      <c r="H51" s="77"/>
    </row>
    <row r="52" spans="1:8" ht="52.5" customHeight="1">
      <c r="A52" s="77" t="s">
        <v>113</v>
      </c>
      <c r="B52" s="77"/>
      <c r="C52" s="77"/>
      <c r="D52" s="77"/>
      <c r="E52" s="77"/>
      <c r="F52" s="77"/>
      <c r="G52" s="77"/>
      <c r="H52" s="77"/>
    </row>
    <row r="53" spans="1:8" ht="36.75" customHeight="1">
      <c r="A53" s="77" t="s">
        <v>109</v>
      </c>
      <c r="B53" s="77"/>
      <c r="C53" s="77"/>
      <c r="D53" s="77"/>
      <c r="E53" s="77"/>
      <c r="F53" s="77"/>
      <c r="G53" s="77"/>
      <c r="H53" s="77"/>
    </row>
    <row r="54" spans="1:8" ht="58.5" customHeight="1">
      <c r="A54" s="77" t="s">
        <v>115</v>
      </c>
      <c r="B54" s="77"/>
      <c r="C54" s="77"/>
      <c r="D54" s="77"/>
      <c r="E54" s="77"/>
      <c r="F54" s="77"/>
      <c r="G54" s="77"/>
      <c r="H54" s="77"/>
    </row>
    <row r="55" spans="1:8" ht="33.75" customHeight="1">
      <c r="A55" s="77" t="s">
        <v>116</v>
      </c>
      <c r="B55" s="77"/>
      <c r="C55" s="77"/>
      <c r="D55" s="77"/>
      <c r="E55" s="77"/>
      <c r="F55" s="77"/>
      <c r="G55" s="77"/>
      <c r="H55" s="77"/>
    </row>
    <row r="56" spans="1:8" ht="34.5" customHeight="1">
      <c r="A56" s="78" t="s">
        <v>110</v>
      </c>
      <c r="B56" s="78"/>
      <c r="C56" s="78"/>
      <c r="D56" s="78"/>
      <c r="E56" s="78"/>
      <c r="F56" s="78"/>
      <c r="G56" s="78"/>
      <c r="H56" s="78"/>
    </row>
    <row r="57" spans="1:8" ht="42" customHeight="1">
      <c r="A57" s="77" t="s">
        <v>111</v>
      </c>
      <c r="B57" s="77"/>
      <c r="C57" s="77"/>
      <c r="D57" s="77"/>
      <c r="E57" s="77"/>
      <c r="F57" s="77"/>
      <c r="G57" s="77"/>
      <c r="H57" s="77"/>
    </row>
    <row r="58" spans="1:8">
      <c r="A58" s="49"/>
    </row>
  </sheetData>
  <mergeCells count="23">
    <mergeCell ref="D38:E38"/>
    <mergeCell ref="D39:E39"/>
    <mergeCell ref="D40:E40"/>
    <mergeCell ref="D41:E41"/>
    <mergeCell ref="D42:E42"/>
    <mergeCell ref="A9:A12"/>
    <mergeCell ref="A13:A16"/>
    <mergeCell ref="A17:A20"/>
    <mergeCell ref="A21:A24"/>
    <mergeCell ref="D37:E37"/>
    <mergeCell ref="B28:D28"/>
    <mergeCell ref="A30:B30"/>
    <mergeCell ref="A31:B31"/>
    <mergeCell ref="A32:B32"/>
    <mergeCell ref="A33:B33"/>
    <mergeCell ref="A55:H55"/>
    <mergeCell ref="A56:H56"/>
    <mergeCell ref="A57:H57"/>
    <mergeCell ref="A50:H50"/>
    <mergeCell ref="A51:H51"/>
    <mergeCell ref="A52:H52"/>
    <mergeCell ref="A53:H53"/>
    <mergeCell ref="A54:H54"/>
  </mergeCells>
  <phoneticPr fontId="3"/>
  <dataValidations count="6">
    <dataValidation type="list" allowBlank="1" showInputMessage="1" showErrorMessage="1" sqref="B29">
      <formula1>$J$1:$J$8</formula1>
    </dataValidation>
    <dataValidation type="list" allowBlank="1" showInputMessage="1" showErrorMessage="1" sqref="D29">
      <formula1>$K$1:$K$8</formula1>
    </dataValidation>
    <dataValidation type="list" allowBlank="1" showInputMessage="1" showErrorMessage="1" sqref="B40:B41">
      <formula1>$B$9:$B$12</formula1>
    </dataValidation>
    <dataValidation type="list" allowBlank="1" showInputMessage="1" showErrorMessage="1" sqref="A5 D5 D9:D24 A46 D46">
      <formula1>"○"</formula1>
    </dataValidation>
    <dataValidation type="list" allowBlank="1" showInputMessage="1" showErrorMessage="1" sqref="C41">
      <formula1>$F$21:$F$24</formula1>
    </dataValidation>
    <dataValidation type="list" allowBlank="1" showInputMessage="1" showErrorMessage="1" sqref="C40">
      <formula1>$F$17:$F$20</formula1>
    </dataValidation>
  </dataValidations>
  <pageMargins left="0.7" right="0.28000000000000003" top="0.44" bottom="0.36" header="0.3" footer="0.18"/>
  <pageSetup paperSize="9" scale="8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様式２の１</vt:lpstr>
      <vt:lpstr>様式２の２</vt:lpstr>
      <vt:lpstr>様式２の１!Print_Area</vt:lpstr>
      <vt:lpstr>様式２の２!Print_Area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加藤誠之</cp:lastModifiedBy>
  <cp:lastPrinted>2025-04-16T00:19:05Z</cp:lastPrinted>
  <dcterms:created xsi:type="dcterms:W3CDTF">2024-05-14T06:22:30Z</dcterms:created>
  <dcterms:modified xsi:type="dcterms:W3CDTF">2025-06-20T04:19:57Z</dcterms:modified>
</cp:coreProperties>
</file>