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1財政状況資料集\13 HP掲載データ（確定）\"/>
    </mc:Choice>
  </mc:AlternateContent>
  <bookViews>
    <workbookView xWindow="-120" yWindow="-120" windowWidth="29040" windowHeight="15990" tabRatio="94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88" i="9" l="1"/>
  <c r="AU63" i="9"/>
  <c r="AP63" i="9"/>
  <c r="DG43" i="7"/>
  <c r="CQ43" i="7"/>
  <c r="CO43" i="7" s="1"/>
  <c r="BY43" i="7"/>
  <c r="BW43" i="7" s="1"/>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G36" i="7"/>
  <c r="AM36" i="7"/>
  <c r="W36" i="7"/>
  <c r="E36" i="7"/>
  <c r="C36" i="7"/>
  <c r="DG35" i="7"/>
  <c r="CQ35" i="7"/>
  <c r="CO35" i="7" s="1"/>
  <c r="BY35" i="7"/>
  <c r="BG35" i="7"/>
  <c r="AM35" i="7"/>
  <c r="W35" i="7"/>
  <c r="E35" i="7"/>
  <c r="C35" i="7"/>
  <c r="DG34" i="7"/>
  <c r="CQ34" i="7"/>
  <c r="BY34" i="7"/>
  <c r="BG34" i="7"/>
  <c r="BE34" i="7" s="1"/>
  <c r="AM34" i="7"/>
  <c r="W34" i="7"/>
  <c r="U34" i="7"/>
  <c r="U35" i="7" s="1"/>
  <c r="U36" i="7" s="1"/>
  <c r="E34" i="7"/>
  <c r="C34" i="7"/>
  <c r="BE35" i="7" l="1"/>
  <c r="BW34" i="7" s="1"/>
  <c r="BW35" i="7" s="1"/>
  <c r="BW36" i="7" s="1"/>
  <c r="BW37" i="7" s="1"/>
  <c r="BW38" i="7" s="1"/>
  <c r="BW39" i="7" s="1"/>
  <c r="BW40" i="7" s="1"/>
  <c r="BW41" i="7" s="1"/>
  <c r="BW42" i="7" s="1"/>
  <c r="BE36" i="7"/>
  <c r="CO34" i="7" l="1"/>
</calcChain>
</file>

<file path=xl/sharedStrings.xml><?xml version="1.0" encoding="utf-8"?>
<sst xmlns="http://schemas.openxmlformats.org/spreadsheetml/2006/main" count="1068" uniqueCount="579">
  <si>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</si>
  <si>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</si>
  <si>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</si>
  <si>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</si>
  <si>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</si>
  <si>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</si>
  <si>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</si>
  <si>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</si>
  <si>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</si>
  <si>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</si>
  <si>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</si>
  <si>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</si>
  <si>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</si>
  <si>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</si>
  <si>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</si>
  <si>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</si>
  <si>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</si>
  <si>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については、類似団体平均と比べて低い傾向にあるが、将来負担比率は類似団体平均が0ポイントであるのに対し、106.3ポイントと高い水準となっている。今後も、地方債残高の上昇が見込まれるため、村債発行の抑制を図ることや、公共施設等総合管理計画に基づいた村有財産の保有総量の縮小や長寿命化対策に取り組むことが必要である。</t>
    <rPh sb="0" eb="11">
      <t>ユウケイコテイシサンゲンカショウキャクリツ</t>
    </rPh>
    <rPh sb="17" eb="23">
      <t>ルイジダンタイヘイキン</t>
    </rPh>
    <rPh sb="24" eb="25">
      <t>クラ</t>
    </rPh>
    <rPh sb="27" eb="28">
      <t>ヒク</t>
    </rPh>
    <rPh sb="29" eb="31">
      <t>ケイコウ</t>
    </rPh>
    <rPh sb="36" eb="42">
      <t>ショウライフタンヒリツ</t>
    </rPh>
    <rPh sb="43" eb="49">
      <t>ルイジダンタイヘイキン</t>
    </rPh>
    <rPh sb="60" eb="61">
      <t>タイ</t>
    </rPh>
    <rPh sb="73" eb="74">
      <t>タカ</t>
    </rPh>
    <rPh sb="75" eb="77">
      <t>スイジュン</t>
    </rPh>
    <rPh sb="84" eb="86">
      <t>コンゴ</t>
    </rPh>
    <rPh sb="88" eb="93">
      <t>チホウサイザンダカ</t>
    </rPh>
    <rPh sb="94" eb="96">
      <t>ジョウショウ</t>
    </rPh>
    <rPh sb="97" eb="99">
      <t>ミコ</t>
    </rPh>
    <rPh sb="105" eb="109">
      <t>ソンサイハッコウ</t>
    </rPh>
    <rPh sb="110" eb="112">
      <t>ヨクセイ</t>
    </rPh>
    <rPh sb="113" eb="114">
      <t>ハカ</t>
    </rPh>
    <rPh sb="119" eb="126">
      <t>コウキョウシセツトウソウゴウ</t>
    </rPh>
    <rPh sb="126" eb="130">
      <t>カンリケイカク</t>
    </rPh>
    <rPh sb="131" eb="132">
      <t>モト</t>
    </rPh>
    <rPh sb="135" eb="139">
      <t>ソンユウザイサン</t>
    </rPh>
    <rPh sb="140" eb="144">
      <t>ホユウソウリョウ</t>
    </rPh>
    <rPh sb="145" eb="147">
      <t>シュクショウ</t>
    </rPh>
    <rPh sb="148" eb="154">
      <t>チョウジュミョウカタイサク</t>
    </rPh>
    <rPh sb="155" eb="156">
      <t>ト</t>
    </rPh>
    <rPh sb="157" eb="158">
      <t>ク</t>
    </rPh>
    <rPh sb="162" eb="164">
      <t>ヒツヨウ</t>
    </rPh>
    <phoneticPr fontId="5"/>
  </si>
  <si>
    <t>将来負担比率及び実質公債比率ともに年々増加傾向にある。平成23年度から平成29年度にかけて行った学校施設等整備事業（中学校建設、体育館建設、小学校建設）、保育所建設に際し、約20億円の地方債を発行したことや償還が平成27年度から開始していることが要因と考えられる。今後も公債費は上昇見込みであるため、これまで以上に地方債依存型の事業実施を見直していくなど、公債費の適正化に取り組んでいく必要がある。</t>
    <rPh sb="0" eb="6">
      <t>ショウライフタンヒリツ</t>
    </rPh>
    <rPh sb="6" eb="7">
      <t>オヨ</t>
    </rPh>
    <rPh sb="8" eb="10">
      <t>ジッシツ</t>
    </rPh>
    <rPh sb="10" eb="12">
      <t>コウサイ</t>
    </rPh>
    <rPh sb="12" eb="14">
      <t>ヒリツ</t>
    </rPh>
    <rPh sb="17" eb="19">
      <t>ネンネン</t>
    </rPh>
    <rPh sb="19" eb="21">
      <t>ゾウカ</t>
    </rPh>
    <rPh sb="21" eb="23">
      <t>ケイコウ</t>
    </rPh>
    <rPh sb="27" eb="29">
      <t>ヘイセイ</t>
    </rPh>
    <rPh sb="31" eb="33">
      <t>ネンド</t>
    </rPh>
    <rPh sb="35" eb="37">
      <t>ヘイセイ</t>
    </rPh>
    <rPh sb="39" eb="41">
      <t>ネンド</t>
    </rPh>
    <rPh sb="45" eb="46">
      <t>オコナ</t>
    </rPh>
    <rPh sb="48" eb="50">
      <t>ガッコウ</t>
    </rPh>
    <rPh sb="50" eb="52">
      <t>シセツ</t>
    </rPh>
    <rPh sb="52" eb="53">
      <t>トウ</t>
    </rPh>
    <rPh sb="53" eb="55">
      <t>セイビ</t>
    </rPh>
    <rPh sb="55" eb="57">
      <t>ジギョウ</t>
    </rPh>
    <rPh sb="58" eb="63">
      <t>チュウガッコウケンセツ</t>
    </rPh>
    <rPh sb="64" eb="69">
      <t>タイイクカンケンセツ</t>
    </rPh>
    <rPh sb="70" eb="75">
      <t>ショウガッコウケンセツ</t>
    </rPh>
    <rPh sb="77" eb="82">
      <t>ホイクショケンセツ</t>
    </rPh>
    <rPh sb="83" eb="84">
      <t>サイ</t>
    </rPh>
    <rPh sb="86" eb="87">
      <t>ヤク</t>
    </rPh>
    <rPh sb="89" eb="91">
      <t>オクエン</t>
    </rPh>
    <rPh sb="92" eb="95">
      <t>チホウサイ</t>
    </rPh>
    <rPh sb="96" eb="98">
      <t>ハッコウ</t>
    </rPh>
    <rPh sb="103" eb="105">
      <t>ショウカン</t>
    </rPh>
    <rPh sb="106" eb="108">
      <t>ヘイセイ</t>
    </rPh>
    <rPh sb="110" eb="112">
      <t>ネンド</t>
    </rPh>
    <rPh sb="114" eb="116">
      <t>カイシ</t>
    </rPh>
    <rPh sb="123" eb="125">
      <t>ヨウイン</t>
    </rPh>
    <rPh sb="126" eb="127">
      <t>カンガ</t>
    </rPh>
    <rPh sb="132" eb="134">
      <t>コンゴ</t>
    </rPh>
    <rPh sb="135" eb="138">
      <t>コウサイヒ</t>
    </rPh>
    <rPh sb="139" eb="143">
      <t>ジョウショウミコ</t>
    </rPh>
    <rPh sb="154" eb="156">
      <t>イジョウ</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</si>
  <si>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</si>
  <si>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</si>
  <si>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</si>
  <si>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</si>
  <si>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</si>
  <si>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</si>
  <si>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</si>
  <si>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</si>
  <si>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</si>
  <si>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</si>
  <si>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</si>
  <si>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</si>
  <si>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</si>
  <si>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</si>
  <si>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</si>
  <si>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</si>
  <si>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</si>
  <si>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</si>
  <si>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</si>
  <si>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戸沢村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</si>
  <si>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</si>
  <si>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</si>
  <si>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</si>
  <si>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</si>
  <si>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</si>
  <si>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</si>
  <si>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</si>
  <si>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</si>
  <si>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</si>
  <si>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</si>
  <si>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</si>
  <si>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</si>
  <si>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</si>
  <si>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</si>
  <si>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</si>
  <si>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</si>
  <si>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</si>
  <si>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</si>
  <si>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</si>
  <si>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</si>
  <si>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</si>
  <si>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</si>
  <si>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</si>
  <si>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</si>
  <si>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</si>
  <si>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</si>
  <si>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</si>
  <si>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</si>
  <si>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</si>
  <si>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</si>
  <si>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</si>
  <si>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</si>
  <si>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</si>
  <si>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</si>
  <si>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</si>
  <si>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</si>
  <si>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</si>
  <si>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</si>
  <si>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</si>
  <si>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</si>
  <si>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</si>
  <si>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</si>
  <si>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</si>
  <si>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</si>
  <si>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</si>
  <si>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</si>
  <si>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</si>
  <si>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</si>
  <si>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</si>
  <si>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</si>
  <si>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</si>
  <si>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</si>
  <si>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4"/>
  </si>
  <si>
    <t>うち日本人(％)</t>
    <phoneticPr fontId="5"/>
  </si>
  <si>
    <t>-3.3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</si>
  <si>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</si>
  <si>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</si>
  <si>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</si>
  <si>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</si>
  <si>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</si>
  <si>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</si>
  <si>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</si>
  <si>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</si>
  <si>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</si>
  <si>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</si>
  <si>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</si>
  <si>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</si>
  <si>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</si>
  <si>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</si>
  <si>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</si>
  <si>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</si>
  <si>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</si>
  <si>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</si>
  <si>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</si>
  <si>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</si>
  <si>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</si>
  <si>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</si>
  <si>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</si>
  <si>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</si>
  <si>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</si>
  <si>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</si>
  <si>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</si>
  <si>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</si>
  <si>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</si>
  <si>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</si>
  <si>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</si>
  <si>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</si>
  <si>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</si>
  <si>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</si>
  <si>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</si>
  <si>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</si>
  <si>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</si>
  <si>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</si>
  <si>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</si>
  <si>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</si>
  <si>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</si>
  <si>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</si>
  <si>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</si>
  <si>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</si>
  <si>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</si>
  <si>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phoneticPr fontId="5"/>
  </si>
  <si>
    <t>会計名</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</si>
  <si>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</si>
  <si>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</si>
  <si>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</si>
  <si>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</si>
  <si>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</si>
  <si>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</si>
  <si>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</si>
  <si>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</si>
  <si>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</si>
  <si>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</si>
  <si>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</si>
  <si>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</si>
  <si>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</si>
  <si>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</si>
  <si>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</si>
  <si>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</si>
  <si>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</si>
  <si>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山形県戸沢村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</si>
  <si>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</si>
  <si>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</si>
  <si>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</si>
  <si>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</si>
  <si>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</si>
  <si>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</si>
  <si>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</si>
  <si>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</si>
  <si>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</si>
  <si>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</si>
  <si>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</si>
  <si>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</si>
  <si>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</si>
  <si>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</si>
  <si>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</si>
  <si>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</si>
  <si>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</si>
  <si>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</si>
  <si>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</si>
  <si>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</si>
  <si>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</si>
  <si>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</si>
  <si>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</si>
  <si>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</si>
  <si>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</si>
  <si>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</si>
  <si>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</si>
  <si>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</si>
  <si>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</si>
  <si>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</si>
  <si>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</si>
  <si>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</si>
  <si>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</si>
  <si>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</si>
  <si>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</si>
  <si>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</si>
  <si>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</si>
  <si>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</si>
  <si>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</si>
  <si>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</si>
  <si>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</si>
  <si>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</si>
  <si>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</si>
  <si>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</si>
  <si>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</si>
  <si>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</si>
  <si>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</si>
  <si>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</si>
  <si>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</si>
  <si>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</si>
  <si>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</si>
  <si>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</si>
  <si>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</si>
  <si>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</si>
  <si>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</si>
  <si>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</si>
  <si>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</si>
  <si>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</si>
  <si>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</si>
  <si>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</si>
  <si>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</si>
  <si>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</si>
  <si>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</si>
  <si>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</si>
  <si>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</si>
  <si>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</si>
  <si>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</si>
  <si>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</si>
  <si>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</si>
  <si>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</si>
  <si>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</si>
  <si>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</si>
  <si>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</si>
  <si>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</si>
  <si>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</si>
  <si>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</si>
  <si>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</si>
  <si>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</si>
  <si>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</si>
  <si>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</si>
  <si>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</si>
  <si>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</si>
  <si>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</si>
  <si>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</si>
  <si>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</si>
  <si>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</si>
  <si>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</si>
  <si>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</si>
  <si>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</si>
  <si>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</si>
  <si>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</si>
  <si>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</si>
  <si>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</si>
  <si>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</si>
  <si>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</si>
  <si>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</si>
  <si>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</si>
  <si>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</si>
  <si>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</si>
  <si>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</si>
  <si>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</si>
  <si>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</si>
  <si>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</si>
  <si>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</si>
  <si>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</si>
  <si>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</si>
  <si>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</si>
  <si>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</si>
  <si>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</si>
  <si>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</si>
  <si>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</si>
  <si>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</si>
  <si>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</si>
  <si>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</si>
  <si>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</si>
  <si>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</si>
  <si>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</si>
  <si>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</si>
  <si>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</si>
  <si>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</si>
  <si>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</si>
  <si>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</si>
  <si>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</si>
  <si>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</si>
  <si>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</si>
  <si>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</si>
  <si>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</si>
  <si>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</si>
  <si>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</si>
  <si>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</si>
  <si>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</si>
  <si>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</si>
  <si>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</si>
  <si>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</si>
  <si>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</si>
  <si>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</si>
  <si>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</si>
  <si>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</si>
  <si>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</si>
  <si>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</si>
  <si>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</si>
  <si>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</si>
  <si>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</si>
  <si>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</si>
  <si>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</si>
  <si>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</si>
  <si>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</si>
  <si>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</si>
  <si>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</si>
  <si>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</si>
  <si>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</si>
  <si>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</si>
  <si>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山形県戸沢村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</si>
  <si>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</si>
  <si>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</si>
  <si>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</si>
  <si>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</si>
  <si>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</si>
  <si>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</si>
  <si>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</si>
  <si>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</si>
  <si>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</si>
  <si>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</si>
  <si>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</si>
  <si>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</si>
  <si>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</si>
  <si>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</si>
  <si>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</si>
  <si>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</si>
  <si>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</si>
  <si>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</si>
  <si>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</si>
  <si>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</si>
  <si>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戸沢村産業振興公社</t>
    <rPh sb="0" eb="3">
      <t>トザワムラ</t>
    </rPh>
    <rPh sb="3" eb="9">
      <t>サンギョウシンコウコウシャ</t>
    </rPh>
    <phoneticPr fontId="2"/>
  </si>
  <si>
    <t>-</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</si>
  <si>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</si>
  <si>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</si>
  <si>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</si>
  <si>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</si>
  <si>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</si>
  <si>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</si>
  <si>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</si>
  <si>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</si>
  <si>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</si>
  <si>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</si>
  <si>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</si>
  <si>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</si>
  <si>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</si>
  <si>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</si>
  <si>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</si>
  <si>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</si>
  <si>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</si>
  <si>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</si>
  <si>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</si>
  <si>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</si>
  <si>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</si>
  <si>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</si>
  <si>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</si>
  <si>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</si>
  <si>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</si>
  <si>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</si>
  <si>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</si>
  <si>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</si>
  <si>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</si>
  <si>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</si>
  <si>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</si>
  <si>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</si>
  <si>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他会計等
からの
繰入金</t>
    <phoneticPr fontId="5"/>
  </si>
  <si>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</si>
  <si>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</si>
  <si>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7">
      <t>ジチカイカン</t>
    </rPh>
    <rPh sb="7" eb="11">
      <t>カンリクミアイ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</si>
  <si>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</si>
  <si>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10">
      <t>コウツウサイガイ</t>
    </rPh>
    <rPh sb="10" eb="14">
      <t>キョウサイクミアイ</t>
    </rPh>
    <phoneticPr fontId="2"/>
  </si>
  <si>
    <t>最上広域市町村圏事務組合</t>
    <rPh sb="0" eb="4">
      <t>モガミコウイキ</t>
    </rPh>
    <rPh sb="4" eb="8">
      <t>シチョウソンケン</t>
    </rPh>
    <rPh sb="8" eb="12">
      <t>ジムクミアイ</t>
    </rPh>
    <phoneticPr fontId="2"/>
  </si>
  <si>
    <t>最上地区広域連合（普通会計分）</t>
    <rPh sb="0" eb="8">
      <t>モガミチクコウイキレンゴウ</t>
    </rPh>
    <rPh sb="9" eb="14">
      <t>フツウカイケイブン</t>
    </rPh>
    <phoneticPr fontId="2"/>
  </si>
  <si>
    <t>最上地区広域連合（事業会計分）</t>
    <rPh sb="0" eb="8">
      <t>モガミチクコウイキレンゴウ</t>
    </rPh>
    <rPh sb="9" eb="14">
      <t>ジギョウカイケイブン</t>
    </rPh>
    <phoneticPr fontId="2"/>
  </si>
  <si>
    <t>-</t>
    <phoneticPr fontId="2"/>
  </si>
  <si>
    <t>山形県後期高齢者医療広域連合（普通会計分）</t>
    <rPh sb="0" eb="8">
      <t>ヤマガタケンコウキコウレイシャ</t>
    </rPh>
    <rPh sb="8" eb="10">
      <t>イリョウ</t>
    </rPh>
    <rPh sb="10" eb="14">
      <t>コウイキレンゴウ</t>
    </rPh>
    <rPh sb="15" eb="20">
      <t>フツウカイケイブン</t>
    </rPh>
    <phoneticPr fontId="2"/>
  </si>
  <si>
    <t>山形県後期高齢者医療広域連合（事業会計分）</t>
    <rPh sb="0" eb="8">
      <t>ヤマガタケンコウキコウレイシャ</t>
    </rPh>
    <rPh sb="8" eb="10">
      <t>イリョウ</t>
    </rPh>
    <rPh sb="10" eb="14">
      <t>コウイキレンゴウ</t>
    </rPh>
    <rPh sb="15" eb="17">
      <t>ジギョウ</t>
    </rPh>
    <rPh sb="17" eb="19">
      <t>カイケイ</t>
    </rPh>
    <rPh sb="19" eb="20">
      <t>ブン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</si>
  <si>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</si>
  <si>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</si>
  <si>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</si>
  <si>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</si>
  <si>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</si>
  <si>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</si>
  <si>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</si>
  <si>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</si>
  <si>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</si>
  <si>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</si>
  <si>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</si>
  <si>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</si>
  <si>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</si>
  <si>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</si>
  <si>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</si>
  <si>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</si>
  <si>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</si>
  <si>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</si>
  <si>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</si>
  <si>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</si>
  <si>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</si>
  <si>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</si>
  <si>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</si>
  <si>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</si>
  <si>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</si>
  <si>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</si>
  <si>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</si>
  <si>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</si>
  <si>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</si>
  <si>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</si>
  <si>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</si>
  <si>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</si>
  <si>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</si>
  <si>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</si>
  <si>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</si>
  <si>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</si>
  <si>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</si>
  <si>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</si>
  <si>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</si>
  <si>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</si>
  <si>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</si>
  <si>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</si>
  <si>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</si>
  <si>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</si>
  <si>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</si>
  <si>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</si>
  <si>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</si>
  <si>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</si>
  <si>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</si>
  <si>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公共下水道事業特別会計</t>
    <phoneticPr fontId="5"/>
  </si>
  <si>
    <t>(Ｆ)</t>
    <phoneticPr fontId="5"/>
  </si>
  <si>
    <t>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</si>
  <si>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</si>
  <si>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</si>
  <si>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</si>
  <si>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</si>
  <si>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</si>
  <si>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</si>
  <si>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</si>
  <si>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</si>
  <si>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</si>
  <si>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</si>
  <si>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</si>
  <si>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</si>
  <si>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</si>
  <si>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</si>
  <si>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</si>
  <si>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</si>
  <si>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</si>
  <si>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</si>
  <si>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</si>
  <si>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</si>
  <si>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</si>
  <si>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</si>
  <si>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</si>
  <si>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</si>
  <si>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</si>
  <si>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</si>
  <si>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</si>
  <si>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</si>
  <si>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</si>
  <si>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</si>
  <si>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</si>
  <si>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</si>
  <si>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</si>
  <si>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</si>
  <si>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</si>
  <si>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</si>
  <si>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</si>
  <si>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</si>
  <si>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</si>
  <si>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</si>
  <si>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</si>
  <si>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</si>
  <si>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</si>
  <si>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</si>
  <si>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</si>
  <si>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</si>
  <si>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</si>
  <si>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</si>
  <si>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</si>
  <si>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</si>
  <si>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</si>
  <si>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</si>
  <si>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</si>
  <si>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</si>
  <si>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</si>
  <si>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</si>
  <si>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</si>
  <si>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</si>
  <si>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</si>
  <si>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</si>
  <si>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</si>
  <si>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</si>
  <si>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</si>
  <si>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</si>
  <si>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</si>
  <si>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</si>
  <si>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</si>
  <si>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</si>
  <si>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</si>
  <si>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</si>
  <si>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</si>
  <si>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</si>
  <si>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</si>
  <si>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</si>
  <si>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</si>
  <si>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</si>
  <si>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</si>
  <si>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</si>
  <si>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</si>
  <si>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</si>
  <si>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</si>
  <si>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</si>
  <si>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2.74</t>
  </si>
  <si>
    <t>▲ 11.07</t>
  </si>
  <si>
    <t>会計</t>
    <rPh sb="0" eb="2">
      <t>カイケイ</t>
    </rPh>
    <phoneticPr fontId="5"/>
  </si>
  <si>
    <t>一般会計</t>
  </si>
  <si>
    <t>介護保険特別会計</t>
  </si>
  <si>
    <t>公共下水道事業特別会計</t>
  </si>
  <si>
    <t>簡易水道事業特別会計</t>
  </si>
  <si>
    <t>後期高齢者医療特別会計</t>
  </si>
  <si>
    <t>農業集落排水事業特別会計</t>
  </si>
  <si>
    <t>国民健康保険特別会計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</si>
  <si>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</si>
  <si>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</si>
  <si>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</si>
  <si>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</si>
  <si>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</si>
  <si>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</si>
  <si>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</si>
  <si>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</si>
  <si>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</si>
  <si>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</si>
  <si>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</si>
  <si>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</si>
  <si>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</si>
  <si>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</si>
  <si>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</si>
  <si>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</si>
  <si>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</si>
  <si>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</si>
  <si>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</si>
  <si>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</si>
  <si>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</si>
  <si>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</si>
  <si>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</si>
  <si>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</si>
  <si>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</si>
  <si>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</si>
  <si>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</si>
  <si>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</si>
  <si>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</si>
  <si>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t>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</si>
  <si>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</si>
  <si>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</si>
  <si>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</si>
  <si>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</si>
  <si>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</si>
  <si>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</si>
  <si>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</si>
  <si>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</si>
  <si>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</si>
  <si>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</si>
  <si>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</si>
  <si>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</si>
  <si>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</si>
  <si>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</si>
  <si>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</si>
  <si>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</si>
  <si>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</si>
  <si>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</si>
  <si>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</si>
  <si>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</si>
  <si>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</si>
  <si>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村有施設整備基金</t>
    <rPh sb="0" eb="1">
      <t>ムラ</t>
    </rPh>
    <rPh sb="1" eb="2">
      <t>ユウ</t>
    </rPh>
    <rPh sb="2" eb="4">
      <t>シセツ</t>
    </rPh>
    <rPh sb="4" eb="8">
      <t>セイビキキン</t>
    </rPh>
    <phoneticPr fontId="5"/>
  </si>
  <si>
    <t>地域振興拠点施設基盤強化基金</t>
    <rPh sb="0" eb="6">
      <t>チイキシンコウキョテン</t>
    </rPh>
    <rPh sb="6" eb="8">
      <t>シセツ</t>
    </rPh>
    <rPh sb="8" eb="10">
      <t>キバン</t>
    </rPh>
    <rPh sb="10" eb="12">
      <t>キョウカ</t>
    </rPh>
    <rPh sb="12" eb="14">
      <t>キキン</t>
    </rPh>
    <phoneticPr fontId="5"/>
  </si>
  <si>
    <t>文教施設整備基金</t>
    <rPh sb="0" eb="2">
      <t>ブンキョウ</t>
    </rPh>
    <rPh sb="2" eb="4">
      <t>シセツ</t>
    </rPh>
    <rPh sb="4" eb="8">
      <t>セイビキキン</t>
    </rPh>
    <phoneticPr fontId="5"/>
  </si>
  <si>
    <t>ふるさと応援基金</t>
    <rPh sb="4" eb="6">
      <t>オウエン</t>
    </rPh>
    <rPh sb="6" eb="8">
      <t>キキン</t>
    </rPh>
    <phoneticPr fontId="5"/>
  </si>
  <si>
    <t>地域振興基金</t>
    <rPh sb="0" eb="4">
      <t>チイキシンコウ</t>
    </rPh>
    <rPh sb="4" eb="6">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</si>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</sst>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245039</c:v>
                </c:pt>
                <c:pt idx="1">
                  <c:v>237994</c:v>
                </c:pt>
                <c:pt idx="2">
                  <c:v>267911</c:v>
                </c:pt>
                <c:pt idx="3">
                  <c:v>228215</c:v>
                </c:pt>
                <c:pt idx="4">
                  <c:v>264232</c:v>
                </c:pt>
              </c:numCache>
            </c:numRef>
          </c:val>
          <c:smooth val="0"/>
          <c:extLst xmlns:c16r2="http://schemas.microsoft.com/office/drawing/2015/06/chart">
            <c:ext xmlns:c16="http://schemas.microsoft.com/office/drawing/2014/chart" uri="{C3380CC4-5D6E-409C-BE32-E72D297353CC}">
              <c16:uniqueId val="{00000000-629C-436F-BCAA-05A3BFD00F0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166645</c:v>
                </c:pt>
                <c:pt idx="1">
                  <c:v>297660</c:v>
                </c:pt>
                <c:pt idx="2">
                  <c:v>197825</c:v>
                </c:pt>
                <c:pt idx="3">
                  <c:v>109560</c:v>
                </c:pt>
                <c:pt idx="4">
                  <c:v>156376</c:v>
                </c:pt>
              </c:numCache>
            </c:numRef>
          </c:val>
          <c:smooth val="0"/>
          <c:extLst xmlns:c16r2="http://schemas.microsoft.com/office/drawing/2015/06/chart">
            <c:ext xmlns:c16="http://schemas.microsoft.com/office/drawing/2014/chart" uri="{C3380CC4-5D6E-409C-BE32-E72D297353CC}">
              <c16:uniqueId val="{00000001-629C-436F-BCAA-05A3BFD00F01}"/>
            </c:ext>
          </c:extLst>
        </c:ser>
        <c:dLbls>
          <c:showLegendKey val="0"/>
          <c:showVal val="0"/>
          <c:showCatName val="0"/>
          <c:showSerName val="0"/>
          <c:showPercent val="0"/>
          <c:showBubbleSize val="0"/>
        </c:dLbls>
        <c:marker val="1"/>
        <c:smooth val="0"/>
        <c:axId val="573924696"/>
        <c:axId val="573914896"/>
      </c:lineChart>
      <c:catAx>
        <c:axId val="573924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3914896"/>
        <c:crosses val="autoZero"/>
        <c:auto val="1"/>
        <c:lblAlgn val="ctr"/>
        <c:lblOffset val="100"/>
        <c:tickLblSkip val="1"/>
        <c:tickMarkSkip val="1"/>
        <c:noMultiLvlLbl val="0"/>
      </c:catAx>
      <c:valAx>
        <c:axId val="5739148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3924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12.47</c:v>
                </c:pt>
                <c:pt idx="1">
                  <c:v>12.4</c:v>
                </c:pt>
                <c:pt idx="2">
                  <c:v>9.89</c:v>
                </c:pt>
                <c:pt idx="3">
                  <c:v>2.88</c:v>
                </c:pt>
                <c:pt idx="4">
                  <c:v>15.86</c:v>
                </c:pt>
              </c:numCache>
            </c:numRef>
          </c:val>
          <c:extLst xmlns:c16r2="http://schemas.microsoft.com/office/drawing/2015/06/chart">
            <c:ext xmlns:c16="http://schemas.microsoft.com/office/drawing/2014/chart" uri="{C3380CC4-5D6E-409C-BE32-E72D297353CC}">
              <c16:uniqueId val="{00000000-8464-41BC-BBB4-74C5C56F43F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34.340000000000003</c:v>
                </c:pt>
                <c:pt idx="1">
                  <c:v>42.1</c:v>
                </c:pt>
                <c:pt idx="2">
                  <c:v>43.11</c:v>
                </c:pt>
                <c:pt idx="3">
                  <c:v>39.78</c:v>
                </c:pt>
                <c:pt idx="4">
                  <c:v>31.14</c:v>
                </c:pt>
              </c:numCache>
            </c:numRef>
          </c:val>
          <c:extLst xmlns:c16r2="http://schemas.microsoft.com/office/drawing/2015/06/chart">
            <c:ext xmlns:c16="http://schemas.microsoft.com/office/drawing/2014/chart" uri="{C3380CC4-5D6E-409C-BE32-E72D297353CC}">
              <c16:uniqueId val="{00000001-8464-41BC-BBB4-74C5C56F43F2}"/>
            </c:ext>
          </c:extLst>
        </c:ser>
        <c:dLbls>
          <c:showLegendKey val="0"/>
          <c:showVal val="0"/>
          <c:showCatName val="0"/>
          <c:showSerName val="0"/>
          <c:showPercent val="0"/>
          <c:showBubbleSize val="0"/>
        </c:dLbls>
        <c:gapWidth val="250"/>
        <c:overlap val="100"/>
        <c:axId val="573926656"/>
        <c:axId val="5739203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14.15</c:v>
                </c:pt>
                <c:pt idx="1">
                  <c:v>6.99</c:v>
                </c:pt>
                <c:pt idx="2">
                  <c:v>-2.74</c:v>
                </c:pt>
                <c:pt idx="3">
                  <c:v>-11.07</c:v>
                </c:pt>
                <c:pt idx="4">
                  <c:v>4.8</c:v>
                </c:pt>
              </c:numCache>
            </c:numRef>
          </c:val>
          <c:smooth val="0"/>
          <c:extLst xmlns:c16r2="http://schemas.microsoft.com/office/drawing/2015/06/chart">
            <c:ext xmlns:c16="http://schemas.microsoft.com/office/drawing/2014/chart" uri="{C3380CC4-5D6E-409C-BE32-E72D297353CC}">
              <c16:uniqueId val="{00000002-8464-41BC-BBB4-74C5C56F43F2}"/>
            </c:ext>
          </c:extLst>
        </c:ser>
        <c:dLbls>
          <c:showLegendKey val="0"/>
          <c:showVal val="0"/>
          <c:showCatName val="0"/>
          <c:showSerName val="0"/>
          <c:showPercent val="0"/>
          <c:showBubbleSize val="0"/>
        </c:dLbls>
        <c:marker val="1"/>
        <c:smooth val="0"/>
        <c:axId val="573926656"/>
        <c:axId val="573920384"/>
      </c:lineChart>
      <c:catAx>
        <c:axId val="5739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3920384"/>
        <c:crosses val="autoZero"/>
        <c:auto val="1"/>
        <c:lblAlgn val="ctr"/>
        <c:lblOffset val="100"/>
        <c:tickLblSkip val="1"/>
        <c:tickMarkSkip val="1"/>
        <c:noMultiLvlLbl val="0"/>
      </c:catAx>
      <c:valAx>
        <c:axId val="57392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39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0.67</c:v>
                </c:pt>
                <c:pt idx="2">
                  <c:v>#N/A</c:v>
                </c:pt>
                <c:pt idx="3">
                  <c:v>0.46</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5D4-4958-94A8-A6B92507C1D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5D4-4958-94A8-A6B92507C1D9}"/>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5D4-4958-94A8-A6B92507C1D9}"/>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7.0000000000000007E-2</c:v>
                </c:pt>
                <c:pt idx="2">
                  <c:v>#N/A</c:v>
                </c:pt>
                <c:pt idx="3">
                  <c:v>0.03</c:v>
                </c:pt>
                <c:pt idx="4">
                  <c:v>#N/A</c:v>
                </c:pt>
                <c:pt idx="5">
                  <c:v>0.08</c:v>
                </c:pt>
                <c:pt idx="6">
                  <c:v>#N/A</c:v>
                </c:pt>
                <c:pt idx="7">
                  <c:v>0.13</c:v>
                </c:pt>
                <c:pt idx="8">
                  <c:v>#N/A</c:v>
                </c:pt>
                <c:pt idx="9">
                  <c:v>0.02</c:v>
                </c:pt>
              </c:numCache>
            </c:numRef>
          </c:val>
          <c:extLst xmlns:c16r2="http://schemas.microsoft.com/office/drawing/2015/06/chart">
            <c:ext xmlns:c16="http://schemas.microsoft.com/office/drawing/2014/chart" uri="{C3380CC4-5D6E-409C-BE32-E72D297353CC}">
              <c16:uniqueId val="{00000003-85D4-4958-94A8-A6B92507C1D9}"/>
            </c:ext>
          </c:extLst>
        </c:ser>
        <c:ser>
          <c:idx val="4"/>
          <c:order val="4"/>
          <c:tx>
            <c:strRef>
              <c:f>[1]データシート!$A$31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#N/A</c:v>
                </c:pt>
                <c:pt idx="3">
                  <c:v>0.23</c:v>
                </c:pt>
                <c:pt idx="4">
                  <c:v>#N/A</c:v>
                </c:pt>
                <c:pt idx="5">
                  <c:v>0.16</c:v>
                </c:pt>
                <c:pt idx="6">
                  <c:v>#N/A</c:v>
                </c:pt>
                <c:pt idx="7">
                  <c:v>0.27</c:v>
                </c:pt>
                <c:pt idx="8">
                  <c:v>#N/A</c:v>
                </c:pt>
                <c:pt idx="9">
                  <c:v>0.12</c:v>
                </c:pt>
              </c:numCache>
            </c:numRef>
          </c:val>
          <c:extLst xmlns:c16r2="http://schemas.microsoft.com/office/drawing/2015/06/chart">
            <c:ext xmlns:c16="http://schemas.microsoft.com/office/drawing/2014/chart" uri="{C3380CC4-5D6E-409C-BE32-E72D297353CC}">
              <c16:uniqueId val="{00000004-85D4-4958-94A8-A6B92507C1D9}"/>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0.03</c:v>
                </c:pt>
                <c:pt idx="2">
                  <c:v>#N/A</c:v>
                </c:pt>
                <c:pt idx="3">
                  <c:v>0.04</c:v>
                </c:pt>
                <c:pt idx="4">
                  <c:v>#N/A</c:v>
                </c:pt>
                <c:pt idx="5">
                  <c:v>0.06</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5-85D4-4958-94A8-A6B92507C1D9}"/>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0.47</c:v>
                </c:pt>
                <c:pt idx="2">
                  <c:v>#N/A</c:v>
                </c:pt>
                <c:pt idx="3">
                  <c:v>0.34</c:v>
                </c:pt>
                <c:pt idx="4">
                  <c:v>#N/A</c:v>
                </c:pt>
                <c:pt idx="5">
                  <c:v>0.34</c:v>
                </c:pt>
                <c:pt idx="6">
                  <c:v>#N/A</c:v>
                </c:pt>
                <c:pt idx="7">
                  <c:v>0.2</c:v>
                </c:pt>
                <c:pt idx="8">
                  <c:v>#N/A</c:v>
                </c:pt>
                <c:pt idx="9">
                  <c:v>0.15</c:v>
                </c:pt>
              </c:numCache>
            </c:numRef>
          </c:val>
          <c:extLst xmlns:c16r2="http://schemas.microsoft.com/office/drawing/2015/06/chart">
            <c:ext xmlns:c16="http://schemas.microsoft.com/office/drawing/2014/chart" uri="{C3380CC4-5D6E-409C-BE32-E72D297353CC}">
              <c16:uniqueId val="{00000006-85D4-4958-94A8-A6B92507C1D9}"/>
            </c:ext>
          </c:extLst>
        </c:ser>
        <c:ser>
          <c:idx val="7"/>
          <c:order val="7"/>
          <c:tx>
            <c:strRef>
              <c:f>[1]データシート!$A$34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0</c:v>
                </c:pt>
                <c:pt idx="1">
                  <c:v>0</c:v>
                </c:pt>
                <c:pt idx="2">
                  <c:v>#N/A</c:v>
                </c:pt>
                <c:pt idx="3">
                  <c:v>0.13</c:v>
                </c:pt>
                <c:pt idx="4">
                  <c:v>#N/A</c:v>
                </c:pt>
                <c:pt idx="5">
                  <c:v>0.17</c:v>
                </c:pt>
                <c:pt idx="6">
                  <c:v>#N/A</c:v>
                </c:pt>
                <c:pt idx="7">
                  <c:v>0.21</c:v>
                </c:pt>
                <c:pt idx="8">
                  <c:v>#N/A</c:v>
                </c:pt>
                <c:pt idx="9">
                  <c:v>0.15</c:v>
                </c:pt>
              </c:numCache>
            </c:numRef>
          </c:val>
          <c:extLst xmlns:c16r2="http://schemas.microsoft.com/office/drawing/2015/06/chart">
            <c:ext xmlns:c16="http://schemas.microsoft.com/office/drawing/2014/chart" uri="{C3380CC4-5D6E-409C-BE32-E72D297353CC}">
              <c16:uniqueId val="{00000007-85D4-4958-94A8-A6B92507C1D9}"/>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1.17</c:v>
                </c:pt>
                <c:pt idx="2">
                  <c:v>#N/A</c:v>
                </c:pt>
                <c:pt idx="3">
                  <c:v>0.86</c:v>
                </c:pt>
                <c:pt idx="4">
                  <c:v>#N/A</c:v>
                </c:pt>
                <c:pt idx="5">
                  <c:v>0.39</c:v>
                </c:pt>
                <c:pt idx="6">
                  <c:v>#N/A</c:v>
                </c:pt>
                <c:pt idx="7">
                  <c:v>0.82</c:v>
                </c:pt>
                <c:pt idx="8">
                  <c:v>#N/A</c:v>
                </c:pt>
                <c:pt idx="9">
                  <c:v>0.45</c:v>
                </c:pt>
              </c:numCache>
            </c:numRef>
          </c:val>
          <c:extLst xmlns:c16r2="http://schemas.microsoft.com/office/drawing/2015/06/chart">
            <c:ext xmlns:c16="http://schemas.microsoft.com/office/drawing/2014/chart" uri="{C3380CC4-5D6E-409C-BE32-E72D297353CC}">
              <c16:uniqueId val="{00000008-85D4-4958-94A8-A6B92507C1D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12.13</c:v>
                </c:pt>
                <c:pt idx="2">
                  <c:v>#N/A</c:v>
                </c:pt>
                <c:pt idx="3">
                  <c:v>11.93</c:v>
                </c:pt>
                <c:pt idx="4">
                  <c:v>#N/A</c:v>
                </c:pt>
                <c:pt idx="5">
                  <c:v>9.89</c:v>
                </c:pt>
                <c:pt idx="6">
                  <c:v>#N/A</c:v>
                </c:pt>
                <c:pt idx="7">
                  <c:v>2.87</c:v>
                </c:pt>
                <c:pt idx="8">
                  <c:v>#N/A</c:v>
                </c:pt>
                <c:pt idx="9">
                  <c:v>15.86</c:v>
                </c:pt>
              </c:numCache>
            </c:numRef>
          </c:val>
          <c:extLst xmlns:c16r2="http://schemas.microsoft.com/office/drawing/2015/06/chart">
            <c:ext xmlns:c16="http://schemas.microsoft.com/office/drawing/2014/chart" uri="{C3380CC4-5D6E-409C-BE32-E72D297353CC}">
              <c16:uniqueId val="{00000009-85D4-4958-94A8-A6B92507C1D9}"/>
            </c:ext>
          </c:extLst>
        </c:ser>
        <c:dLbls>
          <c:showLegendKey val="0"/>
          <c:showVal val="0"/>
          <c:showCatName val="0"/>
          <c:showSerName val="0"/>
          <c:showPercent val="0"/>
          <c:showBubbleSize val="0"/>
        </c:dLbls>
        <c:gapWidth val="150"/>
        <c:overlap val="100"/>
        <c:axId val="573927832"/>
        <c:axId val="573928224"/>
      </c:barChart>
      <c:catAx>
        <c:axId val="57392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3928224"/>
        <c:crosses val="autoZero"/>
        <c:auto val="1"/>
        <c:lblAlgn val="ctr"/>
        <c:lblOffset val="100"/>
        <c:tickLblSkip val="1"/>
        <c:tickMarkSkip val="1"/>
        <c:noMultiLvlLbl val="0"/>
      </c:catAx>
      <c:valAx>
        <c:axId val="57392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3927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367</c:v>
                </c:pt>
                <c:pt idx="5">
                  <c:v>375</c:v>
                </c:pt>
                <c:pt idx="8">
                  <c:v>375</c:v>
                </c:pt>
                <c:pt idx="11">
                  <c:v>393</c:v>
                </c:pt>
                <c:pt idx="14">
                  <c:v>396</c:v>
                </c:pt>
              </c:numCache>
            </c:numRef>
          </c:val>
          <c:extLst xmlns:c16r2="http://schemas.microsoft.com/office/drawing/2015/06/chart">
            <c:ext xmlns:c16="http://schemas.microsoft.com/office/drawing/2014/chart" uri="{C3380CC4-5D6E-409C-BE32-E72D297353CC}">
              <c16:uniqueId val="{00000000-4E6F-4CBF-A0B6-FDF11B143D8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E6F-4CBF-A0B6-FDF11B143D8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23</c:v>
                </c:pt>
                <c:pt idx="3">
                  <c:v>10</c:v>
                </c:pt>
                <c:pt idx="6">
                  <c:v>10</c:v>
                </c:pt>
                <c:pt idx="9">
                  <c:v>10</c:v>
                </c:pt>
                <c:pt idx="12">
                  <c:v>0</c:v>
                </c:pt>
              </c:numCache>
            </c:numRef>
          </c:val>
          <c:extLst xmlns:c16r2="http://schemas.microsoft.com/office/drawing/2015/06/chart">
            <c:ext xmlns:c16="http://schemas.microsoft.com/office/drawing/2014/chart" uri="{C3380CC4-5D6E-409C-BE32-E72D297353CC}">
              <c16:uniqueId val="{00000002-4E6F-4CBF-A0B6-FDF11B143D8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10</c:v>
                </c:pt>
                <c:pt idx="3">
                  <c:v>10</c:v>
                </c:pt>
                <c:pt idx="6">
                  <c:v>10</c:v>
                </c:pt>
                <c:pt idx="9">
                  <c:v>5</c:v>
                </c:pt>
                <c:pt idx="12">
                  <c:v>8</c:v>
                </c:pt>
              </c:numCache>
            </c:numRef>
          </c:val>
          <c:extLst xmlns:c16r2="http://schemas.microsoft.com/office/drawing/2015/06/chart">
            <c:ext xmlns:c16="http://schemas.microsoft.com/office/drawing/2014/chart" uri="{C3380CC4-5D6E-409C-BE32-E72D297353CC}">
              <c16:uniqueId val="{00000003-4E6F-4CBF-A0B6-FDF11B143D8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178</c:v>
                </c:pt>
                <c:pt idx="3">
                  <c:v>205</c:v>
                </c:pt>
                <c:pt idx="6">
                  <c:v>196</c:v>
                </c:pt>
                <c:pt idx="9">
                  <c:v>245</c:v>
                </c:pt>
                <c:pt idx="12">
                  <c:v>250</c:v>
                </c:pt>
              </c:numCache>
            </c:numRef>
          </c:val>
          <c:extLst xmlns:c16r2="http://schemas.microsoft.com/office/drawing/2015/06/chart">
            <c:ext xmlns:c16="http://schemas.microsoft.com/office/drawing/2014/chart" uri="{C3380CC4-5D6E-409C-BE32-E72D297353CC}">
              <c16:uniqueId val="{00000004-4E6F-4CBF-A0B6-FDF11B143D8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6F-4CBF-A0B6-FDF11B143D8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E6F-4CBF-A0B6-FDF11B143D8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287</c:v>
                </c:pt>
                <c:pt idx="3">
                  <c:v>308</c:v>
                </c:pt>
                <c:pt idx="6">
                  <c:v>320</c:v>
                </c:pt>
                <c:pt idx="9">
                  <c:v>333</c:v>
                </c:pt>
                <c:pt idx="12">
                  <c:v>363</c:v>
                </c:pt>
              </c:numCache>
            </c:numRef>
          </c:val>
          <c:extLst xmlns:c16r2="http://schemas.microsoft.com/office/drawing/2015/06/chart">
            <c:ext xmlns:c16="http://schemas.microsoft.com/office/drawing/2014/chart" uri="{C3380CC4-5D6E-409C-BE32-E72D297353CC}">
              <c16:uniqueId val="{00000007-4E6F-4CBF-A0B6-FDF11B143D83}"/>
            </c:ext>
          </c:extLst>
        </c:ser>
        <c:dLbls>
          <c:showLegendKey val="0"/>
          <c:showVal val="0"/>
          <c:showCatName val="0"/>
          <c:showSerName val="0"/>
          <c:showPercent val="0"/>
          <c:showBubbleSize val="0"/>
        </c:dLbls>
        <c:gapWidth val="100"/>
        <c:overlap val="100"/>
        <c:axId val="573929792"/>
        <c:axId val="4489869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131</c:v>
                </c:pt>
                <c:pt idx="2">
                  <c:v>#N/A</c:v>
                </c:pt>
                <c:pt idx="3">
                  <c:v>#N/A</c:v>
                </c:pt>
                <c:pt idx="4">
                  <c:v>158</c:v>
                </c:pt>
                <c:pt idx="5">
                  <c:v>#N/A</c:v>
                </c:pt>
                <c:pt idx="6">
                  <c:v>#N/A</c:v>
                </c:pt>
                <c:pt idx="7">
                  <c:v>161</c:v>
                </c:pt>
                <c:pt idx="8">
                  <c:v>#N/A</c:v>
                </c:pt>
                <c:pt idx="9">
                  <c:v>#N/A</c:v>
                </c:pt>
                <c:pt idx="10">
                  <c:v>200</c:v>
                </c:pt>
                <c:pt idx="11">
                  <c:v>#N/A</c:v>
                </c:pt>
                <c:pt idx="12">
                  <c:v>#N/A</c:v>
                </c:pt>
                <c:pt idx="13">
                  <c:v>225</c:v>
                </c:pt>
                <c:pt idx="14">
                  <c:v>#N/A</c:v>
                </c:pt>
              </c:numCache>
            </c:numRef>
          </c:val>
          <c:smooth val="0"/>
          <c:extLst xmlns:c16r2="http://schemas.microsoft.com/office/drawing/2015/06/chart">
            <c:ext xmlns:c16="http://schemas.microsoft.com/office/drawing/2014/chart" uri="{C3380CC4-5D6E-409C-BE32-E72D297353CC}">
              <c16:uniqueId val="{00000008-4E6F-4CBF-A0B6-FDF11B143D83}"/>
            </c:ext>
          </c:extLst>
        </c:ser>
        <c:dLbls>
          <c:showLegendKey val="0"/>
          <c:showVal val="0"/>
          <c:showCatName val="0"/>
          <c:showSerName val="0"/>
          <c:showPercent val="0"/>
          <c:showBubbleSize val="0"/>
        </c:dLbls>
        <c:marker val="1"/>
        <c:smooth val="0"/>
        <c:axId val="573929792"/>
        <c:axId val="448986936"/>
      </c:lineChart>
      <c:catAx>
        <c:axId val="5739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986936"/>
        <c:crosses val="autoZero"/>
        <c:auto val="1"/>
        <c:lblAlgn val="ctr"/>
        <c:lblOffset val="100"/>
        <c:tickLblSkip val="1"/>
        <c:tickMarkSkip val="1"/>
        <c:noMultiLvlLbl val="0"/>
      </c:catAx>
      <c:valAx>
        <c:axId val="448986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392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4093</c:v>
                </c:pt>
                <c:pt idx="5">
                  <c:v>4077</c:v>
                </c:pt>
                <c:pt idx="8">
                  <c:v>4359</c:v>
                </c:pt>
                <c:pt idx="11">
                  <c:v>4570</c:v>
                </c:pt>
                <c:pt idx="14">
                  <c:v>4625</c:v>
                </c:pt>
              </c:numCache>
            </c:numRef>
          </c:val>
          <c:extLst xmlns:c16r2="http://schemas.microsoft.com/office/drawing/2015/06/chart">
            <c:ext xmlns:c16="http://schemas.microsoft.com/office/drawing/2014/chart" uri="{C3380CC4-5D6E-409C-BE32-E72D297353CC}">
              <c16:uniqueId val="{00000000-BAF3-4F7F-AB29-0D5C903C8A2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35</c:v>
                </c:pt>
                <c:pt idx="5">
                  <c:v>28</c:v>
                </c:pt>
                <c:pt idx="8">
                  <c:v>22</c:v>
                </c:pt>
                <c:pt idx="11">
                  <c:v>15</c:v>
                </c:pt>
                <c:pt idx="14">
                  <c:v>8</c:v>
                </c:pt>
              </c:numCache>
            </c:numRef>
          </c:val>
          <c:extLst xmlns:c16r2="http://schemas.microsoft.com/office/drawing/2015/06/chart">
            <c:ext xmlns:c16="http://schemas.microsoft.com/office/drawing/2014/chart" uri="{C3380CC4-5D6E-409C-BE32-E72D297353CC}">
              <c16:uniqueId val="{00000001-BAF3-4F7F-AB29-0D5C903C8A2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1356</c:v>
                </c:pt>
                <c:pt idx="5">
                  <c:v>1518</c:v>
                </c:pt>
                <c:pt idx="8">
                  <c:v>1680</c:v>
                </c:pt>
                <c:pt idx="11">
                  <c:v>1620</c:v>
                </c:pt>
                <c:pt idx="14">
                  <c:v>1408</c:v>
                </c:pt>
              </c:numCache>
            </c:numRef>
          </c:val>
          <c:extLst xmlns:c16r2="http://schemas.microsoft.com/office/drawing/2015/06/chart">
            <c:ext xmlns:c16="http://schemas.microsoft.com/office/drawing/2014/chart" uri="{C3380CC4-5D6E-409C-BE32-E72D297353CC}">
              <c16:uniqueId val="{00000002-BAF3-4F7F-AB29-0D5C903C8A2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AF3-4F7F-AB29-0D5C903C8A2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AF3-4F7F-AB29-0D5C903C8A2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F3-4F7F-AB29-0D5C903C8A2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488</c:v>
                </c:pt>
                <c:pt idx="3">
                  <c:v>367</c:v>
                </c:pt>
                <c:pt idx="6">
                  <c:v>389</c:v>
                </c:pt>
                <c:pt idx="9">
                  <c:v>359</c:v>
                </c:pt>
                <c:pt idx="12">
                  <c:v>346</c:v>
                </c:pt>
              </c:numCache>
            </c:numRef>
          </c:val>
          <c:extLst xmlns:c16r2="http://schemas.microsoft.com/office/drawing/2015/06/chart">
            <c:ext xmlns:c16="http://schemas.microsoft.com/office/drawing/2014/chart" uri="{C3380CC4-5D6E-409C-BE32-E72D297353CC}">
              <c16:uniqueId val="{00000006-BAF3-4F7F-AB29-0D5C903C8A2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18</c:v>
                </c:pt>
                <c:pt idx="3">
                  <c:v>12</c:v>
                </c:pt>
                <c:pt idx="6">
                  <c:v>7</c:v>
                </c:pt>
                <c:pt idx="9">
                  <c:v>18</c:v>
                </c:pt>
                <c:pt idx="12">
                  <c:v>10</c:v>
                </c:pt>
              </c:numCache>
            </c:numRef>
          </c:val>
          <c:extLst xmlns:c16r2="http://schemas.microsoft.com/office/drawing/2015/06/chart">
            <c:ext xmlns:c16="http://schemas.microsoft.com/office/drawing/2014/chart" uri="{C3380CC4-5D6E-409C-BE32-E72D297353CC}">
              <c16:uniqueId val="{00000007-BAF3-4F7F-AB29-0D5C903C8A2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2446</c:v>
                </c:pt>
                <c:pt idx="3">
                  <c:v>2534</c:v>
                </c:pt>
                <c:pt idx="6">
                  <c:v>2420</c:v>
                </c:pt>
                <c:pt idx="9">
                  <c:v>2298</c:v>
                </c:pt>
                <c:pt idx="12">
                  <c:v>2238</c:v>
                </c:pt>
              </c:numCache>
            </c:numRef>
          </c:val>
          <c:extLst xmlns:c16r2="http://schemas.microsoft.com/office/drawing/2015/06/chart">
            <c:ext xmlns:c16="http://schemas.microsoft.com/office/drawing/2014/chart" uri="{C3380CC4-5D6E-409C-BE32-E72D297353CC}">
              <c16:uniqueId val="{00000008-BAF3-4F7F-AB29-0D5C903C8A2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13</c:v>
                </c:pt>
                <c:pt idx="3">
                  <c:v>10</c:v>
                </c:pt>
                <c:pt idx="6">
                  <c:v>10</c:v>
                </c:pt>
                <c:pt idx="9">
                  <c:v>0</c:v>
                </c:pt>
                <c:pt idx="12">
                  <c:v>0</c:v>
                </c:pt>
              </c:numCache>
            </c:numRef>
          </c:val>
          <c:extLst xmlns:c16r2="http://schemas.microsoft.com/office/drawing/2015/06/chart">
            <c:ext xmlns:c16="http://schemas.microsoft.com/office/drawing/2014/chart" uri="{C3380CC4-5D6E-409C-BE32-E72D297353CC}">
              <c16:uniqueId val="{00000009-BAF3-4F7F-AB29-0D5C903C8A2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4087</c:v>
                </c:pt>
                <c:pt idx="3">
                  <c:v>4752</c:v>
                </c:pt>
                <c:pt idx="6">
                  <c:v>5257</c:v>
                </c:pt>
                <c:pt idx="9">
                  <c:v>5389</c:v>
                </c:pt>
                <c:pt idx="12">
                  <c:v>5626</c:v>
                </c:pt>
              </c:numCache>
            </c:numRef>
          </c:val>
          <c:extLst xmlns:c16r2="http://schemas.microsoft.com/office/drawing/2015/06/chart">
            <c:ext xmlns:c16="http://schemas.microsoft.com/office/drawing/2014/chart" uri="{C3380CC4-5D6E-409C-BE32-E72D297353CC}">
              <c16:uniqueId val="{0000000A-BAF3-4F7F-AB29-0D5C903C8A23}"/>
            </c:ext>
          </c:extLst>
        </c:ser>
        <c:dLbls>
          <c:showLegendKey val="0"/>
          <c:showVal val="0"/>
          <c:showCatName val="0"/>
          <c:showSerName val="0"/>
          <c:showPercent val="0"/>
          <c:showBubbleSize val="0"/>
        </c:dLbls>
        <c:gapWidth val="100"/>
        <c:overlap val="100"/>
        <c:axId val="448981448"/>
        <c:axId val="56604331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1568</c:v>
                </c:pt>
                <c:pt idx="2">
                  <c:v>#N/A</c:v>
                </c:pt>
                <c:pt idx="3">
                  <c:v>#N/A</c:v>
                </c:pt>
                <c:pt idx="4">
                  <c:v>2052</c:v>
                </c:pt>
                <c:pt idx="5">
                  <c:v>#N/A</c:v>
                </c:pt>
                <c:pt idx="6">
                  <c:v>#N/A</c:v>
                </c:pt>
                <c:pt idx="7">
                  <c:v>2023</c:v>
                </c:pt>
                <c:pt idx="8">
                  <c:v>#N/A</c:v>
                </c:pt>
                <c:pt idx="9">
                  <c:v>#N/A</c:v>
                </c:pt>
                <c:pt idx="10">
                  <c:v>1858</c:v>
                </c:pt>
                <c:pt idx="11">
                  <c:v>#N/A</c:v>
                </c:pt>
                <c:pt idx="12">
                  <c:v>#N/A</c:v>
                </c:pt>
                <c:pt idx="13">
                  <c:v>2178</c:v>
                </c:pt>
                <c:pt idx="14">
                  <c:v>#N/A</c:v>
                </c:pt>
              </c:numCache>
            </c:numRef>
          </c:val>
          <c:smooth val="0"/>
          <c:extLst xmlns:c16r2="http://schemas.microsoft.com/office/drawing/2015/06/chart">
            <c:ext xmlns:c16="http://schemas.microsoft.com/office/drawing/2014/chart" uri="{C3380CC4-5D6E-409C-BE32-E72D297353CC}">
              <c16:uniqueId val="{0000000B-BAF3-4F7F-AB29-0D5C903C8A23}"/>
            </c:ext>
          </c:extLst>
        </c:ser>
        <c:dLbls>
          <c:showLegendKey val="0"/>
          <c:showVal val="0"/>
          <c:showCatName val="0"/>
          <c:showSerName val="0"/>
          <c:showPercent val="0"/>
          <c:showBubbleSize val="0"/>
        </c:dLbls>
        <c:marker val="1"/>
        <c:smooth val="0"/>
        <c:axId val="448981448"/>
        <c:axId val="566043312"/>
      </c:lineChart>
      <c:catAx>
        <c:axId val="448981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6043312"/>
        <c:crosses val="autoZero"/>
        <c:auto val="1"/>
        <c:lblAlgn val="ctr"/>
        <c:lblOffset val="100"/>
        <c:tickLblSkip val="1"/>
        <c:tickMarkSkip val="1"/>
        <c:noMultiLvlLbl val="0"/>
      </c:catAx>
      <c:valAx>
        <c:axId val="56604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981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1054</c:v>
                </c:pt>
                <c:pt idx="1">
                  <c:v>959</c:v>
                </c:pt>
                <c:pt idx="2">
                  <c:v>759</c:v>
                </c:pt>
              </c:numCache>
            </c:numRef>
          </c:val>
          <c:extLst xmlns:c16r2="http://schemas.microsoft.com/office/drawing/2015/06/chart">
            <c:ext xmlns:c16="http://schemas.microsoft.com/office/drawing/2014/chart" uri="{C3380CC4-5D6E-409C-BE32-E72D297353CC}">
              <c16:uniqueId val="{00000000-8A4D-451E-9400-0C6956F3ACF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66</c:v>
                </c:pt>
                <c:pt idx="1">
                  <c:v>68</c:v>
                </c:pt>
                <c:pt idx="2">
                  <c:v>69</c:v>
                </c:pt>
              </c:numCache>
            </c:numRef>
          </c:val>
          <c:extLst xmlns:c16r2="http://schemas.microsoft.com/office/drawing/2015/06/chart">
            <c:ext xmlns:c16="http://schemas.microsoft.com/office/drawing/2014/chart" uri="{C3380CC4-5D6E-409C-BE32-E72D297353CC}">
              <c16:uniqueId val="{00000001-8A4D-451E-9400-0C6956F3ACF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421</c:v>
                </c:pt>
                <c:pt idx="1">
                  <c:v>455</c:v>
                </c:pt>
                <c:pt idx="2">
                  <c:v>434</c:v>
                </c:pt>
              </c:numCache>
            </c:numRef>
          </c:val>
          <c:extLst xmlns:c16r2="http://schemas.microsoft.com/office/drawing/2015/06/chart">
            <c:ext xmlns:c16="http://schemas.microsoft.com/office/drawing/2014/chart" uri="{C3380CC4-5D6E-409C-BE32-E72D297353CC}">
              <c16:uniqueId val="{00000002-8A4D-451E-9400-0C6956F3ACF9}"/>
            </c:ext>
          </c:extLst>
        </c:ser>
        <c:dLbls>
          <c:showLegendKey val="0"/>
          <c:showVal val="0"/>
          <c:showCatName val="0"/>
          <c:showSerName val="0"/>
          <c:showPercent val="0"/>
          <c:showBubbleSize val="0"/>
        </c:dLbls>
        <c:gapWidth val="120"/>
        <c:overlap val="100"/>
        <c:axId val="577085552"/>
        <c:axId val="577085944"/>
      </c:barChart>
      <c:catAx>
        <c:axId val="57708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7085944"/>
        <c:crosses val="autoZero"/>
        <c:auto val="1"/>
        <c:lblAlgn val="ctr"/>
        <c:lblOffset val="100"/>
        <c:tickLblSkip val="1"/>
        <c:tickMarkSkip val="1"/>
        <c:noMultiLvlLbl val="0"/>
      </c:catAx>
      <c:valAx>
        <c:axId val="577085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708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E55-4804-B0A7-A36F4715712C}"/>
                </c:ext>
                <c:ext xmlns:c15="http://schemas.microsoft.com/office/drawing/2012/chart" uri="{CE6537A1-D6FC-4f65-9D91-7224C49458BB}">
                  <c15:dlblFieldTable>
                    <c15:dlblFTEntry>
                      <c15:txfldGUID>{B4740C38-28EF-46AA-B481-88CF21F8FD77}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55-4804-B0A7-A36F4715712C}"/>
                </c:ext>
                <c:ext xmlns:c15="http://schemas.microsoft.com/office/drawing/2012/chart" uri="{CE6537A1-D6FC-4f65-9D91-7224C49458BB}">
                  <c15:dlblFieldTable>
                    <c15:dlblFTEntry>
                      <c15:txfldGUID>{5BA3F92F-0FF4-48E0-8391-8C287425B1AB}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E55-4804-B0A7-A36F4715712C}"/>
                </c:ext>
                <c:ext xmlns:c15="http://schemas.microsoft.com/office/drawing/2012/chart" uri="{CE6537A1-D6FC-4f65-9D91-7224C49458BB}">
                  <c15:dlblFieldTable>
                    <c15:dlblFTEntry>
                      <c15:txfldGUID>{80283787-E7B4-4194-AAE9-1F39857687DD}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55-4804-B0A7-A36F4715712C}"/>
                </c:ext>
                <c:ext xmlns:c15="http://schemas.microsoft.com/office/drawing/2012/chart" uri="{CE6537A1-D6FC-4f65-9D91-7224C49458BB}">
                  <c15:dlblFieldTable>
                    <c15:dlblFTEntry>
                      <c15:txfldGUID>{0808E977-02E5-4E60-99E5-E1E3B7D47219}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55-4804-B0A7-A36F4715712C}"/>
                </c:ext>
                <c:ext xmlns:c15="http://schemas.microsoft.com/office/drawing/2012/chart" uri="{CE6537A1-D6FC-4f65-9D91-7224C49458BB}">
                  <c15:dlblFieldTable>
                    <c15:dlblFTEntry>
                      <c15:txfldGUID>{19103735-4302-435B-86D0-4DEBFECBE06C}</c15:txfldGUID>
                      <c15:f>#REF!</c15:f>
                      <c15:dlblFieldTableCache>
                        <c:ptCount val="1"/>
                        <c:pt idx="0">
                          <c:v>#REF!</c:v>
                        </c:pt>
                      </c15:dlblFieldTableCache>
                    </c15:dlblFTEntry>
                  </c15:dlblFieldTable>
                  <c15:showDataLabelsRange val="0"/>
                </c:ext>
              </c:extLst>
            </c:dLbl>
            <c:dLbl>
              <c:idx val="8"/>
              <c:layout>
                <c:manualLayout>
                  <c:x val="-3.775602742530570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55-4804-B0A7-A36F4715712C}"/>
                </c:ext>
                <c:ext xmlns:c15="http://schemas.microsoft.com/office/drawing/2012/chart" uri="{CE6537A1-D6FC-4f65-9D91-7224C49458BB}">
                  <c15:dlblFieldTable>
                    <c15:dlblFTEntry>
                      <c15:txfldGUID>{3FF61495-A998-4D1C-AA9E-065A5CA89580}</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653437351383889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E55-4804-B0A7-A36F4715712C}"/>
                </c:ext>
                <c:ext xmlns:c15="http://schemas.microsoft.com/office/drawing/2012/chart" uri="{CE6537A1-D6FC-4f65-9D91-7224C49458BB}">
                  <c15:dlblFieldTable>
                    <c15:dlblFTEntry>
                      <c15:txfldGUID>{F2249386-AC5E-4AF3-BCEF-E67C72CA01E5}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E55-4804-B0A7-A36F4715712C}"/>
                </c:ext>
                <c:ext xmlns:c15="http://schemas.microsoft.com/office/drawing/2012/chart" uri="{CE6537A1-D6FC-4f65-9D91-7224C49458BB}">
                  <c15:dlblFieldTable>
                    <c15:dlblFTEntry>
                      <c15:txfldGUID>{9F355E95-3FB9-4B10-8D65-3B93D299A887}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E55-4804-B0A7-A36F4715712C}"/>
                </c:ext>
                <c:ext xmlns:c15="http://schemas.microsoft.com/office/drawing/2012/chart" uri="{CE6537A1-D6FC-4f65-9D91-7224C49458BB}">
                  <c15:dlblFieldTable>
                    <c15:dlblFTEntry>
                      <c15:txfldGUID>{1B837E57-9281-4550-AEE5-7C4E094E4304}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53.2</c:v>
                </c:pt>
                <c:pt idx="24">
                  <c:v>54.6</c:v>
                </c:pt>
                <c:pt idx="32">
                  <c:v>49.6</c:v>
                </c:pt>
              </c:numCache>
            </c:numRef>
          </c:xVal>
          <c:yVal>
            <c:numRef>
              <c:f>公会計指標分析・財政指標組合せ分析表!$BP$51:$DC$51</c:f>
              <c:numCache>
                <c:formatCode>#,##0.0;"▲ "#,##0.0</c:formatCode>
                <c:ptCount val="40"/>
                <c:pt idx="8">
                  <c:v>96.1</c:v>
                </c:pt>
                <c:pt idx="16">
                  <c:v>97.3</c:v>
                </c:pt>
                <c:pt idx="24">
                  <c:v>91.7</c:v>
                </c:pt>
                <c:pt idx="32">
                  <c:v>106.3</c:v>
                </c:pt>
              </c:numCache>
            </c:numRef>
          </c:yVal>
          <c:smooth val="0"/>
          <c:extLst xmlns:c16r2="http://schemas.microsoft.com/office/drawing/2015/06/chart">
            <c:ext xmlns:c16="http://schemas.microsoft.com/office/drawing/2014/chart" uri="{C3380CC4-5D6E-409C-BE32-E72D297353CC}">
              <c16:uniqueId val="{00000009-5E55-4804-B0A7-A36F471571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E55-4804-B0A7-A36F4715712C}"/>
                </c:ext>
                <c:ext xmlns:c15="http://schemas.microsoft.com/office/drawing/2012/chart" uri="{CE6537A1-D6FC-4f65-9D91-7224C49458BB}">
                  <c15:dlblFieldTable>
                    <c15:dlblFTEntry>
                      <c15:txfldGUID>{59C56E28-0D31-48A7-B99E-ECB100B80B13}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E55-4804-B0A7-A36F4715712C}"/>
                </c:ext>
                <c:ext xmlns:c15="http://schemas.microsoft.com/office/drawing/2012/chart" uri="{CE6537A1-D6FC-4f65-9D91-7224C49458BB}">
                  <c15:dlblFieldTable>
                    <c15:dlblFTEntry>
                      <c15:txfldGUID>{C9AC8DC4-2350-4EC4-9CA0-B2B4D7B5396D}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E55-4804-B0A7-A36F4715712C}"/>
                </c:ext>
                <c:ext xmlns:c15="http://schemas.microsoft.com/office/drawing/2012/chart" uri="{CE6537A1-D6FC-4f65-9D91-7224C49458BB}">
                  <c15:dlblFieldTable>
                    <c15:dlblFTEntry>
                      <c15:txfldGUID>{5CB18AC6-D57B-4975-8FB9-149ECB1F68A5}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E55-4804-B0A7-A36F4715712C}"/>
                </c:ext>
                <c:ext xmlns:c15="http://schemas.microsoft.com/office/drawing/2012/chart" uri="{CE6537A1-D6FC-4f65-9D91-7224C49458BB}">
                  <c15:dlblFieldTable>
                    <c15:dlblFTEntry>
                      <c15:txfldGUID>{C3A2B6EC-D59A-4F8C-8D7E-D6C97EF4C40A}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E55-4804-B0A7-A36F4715712C}"/>
                </c:ext>
                <c:ext xmlns:c15="http://schemas.microsoft.com/office/drawing/2012/chart" uri="{CE6537A1-D6FC-4f65-9D91-7224C49458BB}">
                  <c15:dlblFieldTable>
                    <c15:dlblFTEntry>
                      <c15:txfldGUID>{64219219-CDAC-4E58-AD23-64C47CE3C33E}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E55-4804-B0A7-A36F4715712C}"/>
                </c:ext>
                <c:ext xmlns:c15="http://schemas.microsoft.com/office/drawing/2012/chart" uri="{CE6537A1-D6FC-4f65-9D91-7224C49458BB}">
                  <c15:dlblFieldTable>
                    <c15:dlblFTEntry>
                      <c15:txfldGUID>{B3F0B826-7D2F-42A6-B2D5-65C12E2E84D1}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E55-4804-B0A7-A36F4715712C}"/>
                </c:ext>
                <c:ext xmlns:c15="http://schemas.microsoft.com/office/drawing/2012/chart" uri="{CE6537A1-D6FC-4f65-9D91-7224C49458BB}">
                  <c15:dlblFieldTable>
                    <c15:dlblFTEntry>
                      <c15:txfldGUID>{9262FF22-DFE6-42F0-8F75-59BD87C99C9A}</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233034720218036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E55-4804-B0A7-A36F4715712C}"/>
                </c:ext>
                <c:ext xmlns:c15="http://schemas.microsoft.com/office/drawing/2012/chart" uri="{CE6537A1-D6FC-4f65-9D91-7224C49458BB}">
                  <c15:dlblFieldTable>
                    <c15:dlblFTEntry>
                      <c15:txfldGUID>{C53556E1-4D84-4248-BC2F-7FC070D843F9}</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18306039176263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E55-4804-B0A7-A36F4715712C}"/>
                </c:ext>
                <c:ext xmlns:c15="http://schemas.microsoft.com/office/drawing/2012/chart" uri="{CE6537A1-D6FC-4f65-9D91-7224C49458BB}">
                  <c15:dlblFieldTable>
                    <c15:dlblFTEntry>
                      <c15:txfldGUID>{096824B7-66B6-4688-B9F7-9B9A063D96ED}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E55-4804-B0A7-A36F4715712C}"/>
            </c:ext>
          </c:extLst>
        </c:ser>
        <c:dLbls>
          <c:showLegendKey val="0"/>
          <c:showVal val="1"/>
          <c:showCatName val="0"/>
          <c:showSerName val="0"/>
          <c:showPercent val="0"/>
          <c:showBubbleSize val="0"/>
        </c:dLbls>
        <c:axId val="426181632"/>
        <c:axId val="426289872"/>
      </c:scatterChart>
      <c:valAx>
        <c:axId val="426181632"/>
        <c:scaling>
          <c:orientation val="minMax"/>
          <c:max val="64"/>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289872"/>
        <c:crosses val="autoZero"/>
        <c:crossBetween val="midCat"/>
      </c:valAx>
      <c:valAx>
        <c:axId val="426289872"/>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18163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223-40F8-B8C2-17A7DC9A493D}"/>
                </c:ext>
                <c:ext xmlns:c15="http://schemas.microsoft.com/office/drawing/2012/chart" uri="{CE6537A1-D6FC-4f65-9D91-7224C49458BB}">
                  <c15:dlblFieldTable>
                    <c15:dlblFTEntry>
                      <c15:txfldGUID>{BD107514-D20E-450B-8957-AECF47AACD39}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223-40F8-B8C2-17A7DC9A493D}"/>
                </c:ext>
                <c:ext xmlns:c15="http://schemas.microsoft.com/office/drawing/2012/chart" uri="{CE6537A1-D6FC-4f65-9D91-7224C49458BB}">
                  <c15:dlblFieldTable>
                    <c15:dlblFTEntry>
                      <c15:txfldGUID>{5CF5E022-0E8D-4D96-BDFC-3D0A6DC7DBB9}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223-40F8-B8C2-17A7DC9A493D}"/>
                </c:ext>
                <c:ext xmlns:c15="http://schemas.microsoft.com/office/drawing/2012/chart" uri="{CE6537A1-D6FC-4f65-9D91-7224C49458BB}">
                  <c15:dlblFieldTable>
                    <c15:dlblFTEntry>
                      <c15:txfldGUID>{32D56EAF-EF63-442F-A06E-36469E9DA1F6}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223-40F8-B8C2-17A7DC9A493D}"/>
                </c:ext>
                <c:ext xmlns:c15="http://schemas.microsoft.com/office/drawing/2012/chart" uri="{CE6537A1-D6FC-4f65-9D91-7224C49458BB}">
                  <c15:dlblFieldTable>
                    <c15:dlblFTEntry>
                      <c15:txfldGUID>{03977521-93AA-4580-997B-E1468A850FC6}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223-40F8-B8C2-17A7DC9A493D}"/>
                </c:ext>
                <c:ext xmlns:c15="http://schemas.microsoft.com/office/drawing/2012/chart" uri="{CE6537A1-D6FC-4f65-9D91-7224C49458BB}">
                  <c15:dlblFieldTable>
                    <c15:dlblFTEntry>
                      <c15:txfldGUID>{750F15E7-AA72-432E-B0A7-55B06068987B}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223-40F8-B8C2-17A7DC9A493D}"/>
                </c:ext>
                <c:ext xmlns:c15="http://schemas.microsoft.com/office/drawing/2012/chart" uri="{CE6537A1-D6FC-4f65-9D91-7224C49458BB}">
                  <c15:dlblFieldTable>
                    <c15:dlblFTEntry>
                      <c15:txfldGUID>{D440835E-5AC0-4260-A53C-8F1A1047ED5A}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223-40F8-B8C2-17A7DC9A493D}"/>
                </c:ext>
                <c:ext xmlns:c15="http://schemas.microsoft.com/office/drawing/2012/chart" uri="{CE6537A1-D6FC-4f65-9D91-7224C49458BB}">
                  <c15:dlblFieldTable>
                    <c15:dlblFTEntry>
                      <c15:txfldGUID>{BFAC6030-1273-4471-BA70-246DFC629167}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223-40F8-B8C2-17A7DC9A493D}"/>
                </c:ext>
                <c:ext xmlns:c15="http://schemas.microsoft.com/office/drawing/2012/chart" uri="{CE6537A1-D6FC-4f65-9D91-7224C49458BB}">
                  <c15:dlblFieldTable>
                    <c15:dlblFTEntry>
                      <c15:txfldGUID>{75562FA9-7A21-4D75-93AA-147E582C4712}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223-40F8-B8C2-17A7DC9A493D}"/>
                </c:ext>
                <c:ext xmlns:c15="http://schemas.microsoft.com/office/drawing/2012/chart" uri="{CE6537A1-D6FC-4f65-9D91-7224C49458BB}">
                  <c15:dlblFieldTable>
                    <c15:dlblFTEntry>
                      <c15:txfldGUID>{1541E7D2-62DD-465E-9F59-154284F4A9CF}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6.4</c:v>
                </c:pt>
                <c:pt idx="16">
                  <c:v>7</c:v>
                </c:pt>
                <c:pt idx="24">
                  <c:v>8.3000000000000007</c:v>
                </c:pt>
                <c:pt idx="32">
                  <c:v>9.5</c:v>
                </c:pt>
              </c:numCache>
            </c:numRef>
          </c:xVal>
          <c:yVal>
            <c:numRef>
              <c:f>公会計指標分析・財政指標組合せ分析表!$BP$73:$DC$73</c:f>
              <c:numCache>
                <c:formatCode>#,##0.0;"▲ "#,##0.0</c:formatCode>
                <c:ptCount val="40"/>
                <c:pt idx="0">
                  <c:v>72</c:v>
                </c:pt>
                <c:pt idx="8">
                  <c:v>96.1</c:v>
                </c:pt>
                <c:pt idx="16">
                  <c:v>97.3</c:v>
                </c:pt>
                <c:pt idx="24">
                  <c:v>91.7</c:v>
                </c:pt>
                <c:pt idx="32">
                  <c:v>106.3</c:v>
                </c:pt>
              </c:numCache>
            </c:numRef>
          </c:yVal>
          <c:smooth val="0"/>
          <c:extLst xmlns:c16r2="http://schemas.microsoft.com/office/drawing/2015/06/chart">
            <c:ext xmlns:c16="http://schemas.microsoft.com/office/drawing/2014/chart" uri="{C3380CC4-5D6E-409C-BE32-E72D297353CC}">
              <c16:uniqueId val="{00000009-6223-40F8-B8C2-17A7DC9A49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223-40F8-B8C2-17A7DC9A493D}"/>
                </c:ext>
                <c:ext xmlns:c15="http://schemas.microsoft.com/office/drawing/2012/chart" uri="{CE6537A1-D6FC-4f65-9D91-7224C49458BB}">
                  <c15:dlblFieldTable>
                    <c15:dlblFTEntry>
                      <c15:txfldGUID>{783AD525-74BC-4F7C-87BC-DD19CA1A4FA2}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223-40F8-B8C2-17A7DC9A493D}"/>
                </c:ext>
                <c:ext xmlns:c15="http://schemas.microsoft.com/office/drawing/2012/chart" uri="{CE6537A1-D6FC-4f65-9D91-7224C49458BB}">
                  <c15:dlblFieldTable>
                    <c15:dlblFTEntry>
                      <c15:txfldGUID>{7CC36727-B641-4002-89DE-74A04110D7A6}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223-40F8-B8C2-17A7DC9A493D}"/>
                </c:ext>
                <c:ext xmlns:c15="http://schemas.microsoft.com/office/drawing/2012/chart" uri="{CE6537A1-D6FC-4f65-9D91-7224C49458BB}">
                  <c15:dlblFieldTable>
                    <c15:dlblFTEntry>
                      <c15:txfldGUID>{142F5CD0-C43F-46D3-A845-61A7FF551CA2}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223-40F8-B8C2-17A7DC9A493D}"/>
                </c:ext>
                <c:ext xmlns:c15="http://schemas.microsoft.com/office/drawing/2012/chart" uri="{CE6537A1-D6FC-4f65-9D91-7224C49458BB}">
                  <c15:dlblFieldTable>
                    <c15:dlblFTEntry>
                      <c15:txfldGUID>{86C73DFE-4C45-4DBF-986C-8BB7E5E6785A}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223-40F8-B8C2-17A7DC9A493D}"/>
                </c:ext>
                <c:ext xmlns:c15="http://schemas.microsoft.com/office/drawing/2012/chart" uri="{CE6537A1-D6FC-4f65-9D91-7224C49458BB}">
                  <c15:dlblFieldTable>
                    <c15:dlblFTEntry>
                      <c15:txfldGUID>{308EF15C-388D-4B78-BCA6-5458C51E9BD4}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223-40F8-B8C2-17A7DC9A493D}"/>
                </c:ext>
                <c:ext xmlns:c15="http://schemas.microsoft.com/office/drawing/2012/chart" uri="{CE6537A1-D6FC-4f65-9D91-7224C49458BB}">
                  <c15:dlblFieldTable>
                    <c15:dlblFTEntry>
                      <c15:txfldGUID>{A05CC3E1-3815-4146-879D-9D0CABF4A60A}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223-40F8-B8C2-17A7DC9A493D}"/>
                </c:ext>
                <c:ext xmlns:c15="http://schemas.microsoft.com/office/drawing/2012/chart" uri="{CE6537A1-D6FC-4f65-9D91-7224C49458BB}">
                  <c15:dlblFieldTable>
                    <c15:dlblFTEntry>
                      <c15:txfldGUID>{E3AF29DF-2418-430D-9B8D-93A11B872AA9}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223-40F8-B8C2-17A7DC9A493D}"/>
                </c:ext>
                <c:ext xmlns:c15="http://schemas.microsoft.com/office/drawing/2012/chart" uri="{CE6537A1-D6FC-4f65-9D91-7224C49458BB}">
                  <c15:dlblFieldTable>
                    <c15:dlblFTEntry>
                      <c15:txfldGUID>{E4518DA7-FB12-4217-B0CA-5DCAEEFB5A97}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223-40F8-B8C2-17A7DC9A493D}"/>
                </c:ext>
                <c:ext xmlns:c15="http://schemas.microsoft.com/office/drawing/2012/chart" uri="{CE6537A1-D6FC-4f65-9D91-7224C49458BB}">
                  <c15:dlblFieldTable>
                    <c15:dlblFTEntry>
                      <c15:txfldGUID>{155307BC-4791-4C09-B51C-B5878749D4AA}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223-40F8-B8C2-17A7DC9A493D}"/>
            </c:ext>
          </c:extLst>
        </c:ser>
        <c:dLbls>
          <c:showLegendKey val="0"/>
          <c:showVal val="1"/>
          <c:showCatName val="0"/>
          <c:showSerName val="0"/>
          <c:showPercent val="0"/>
          <c:showBubbleSize val="0"/>
        </c:dLbls>
        <c:axId val="426596624"/>
        <c:axId val="426597008"/>
      </c:scatterChart>
      <c:valAx>
        <c:axId val="426596624"/>
        <c:scaling>
          <c:orientation val="minMax"/>
          <c:max val="9.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597008"/>
        <c:crosses val="autoZero"/>
        <c:crossBetween val="midCat"/>
      </c:valAx>
      <c:valAx>
        <c:axId val="426597008"/>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59662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全体的に増加傾向にある。特に元利償還金については、学校解体や保育所建設等に係る起債の償還が始まったことによるものであり、今後も増加が見込まれる。算入公債費等については、昨年度とほぼ同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結果として元利償還金等の増加が、実質公債費比率の分子の上昇に反映されたと分析する。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公営企業債等繰入見込み額については、改良事業等がほぼ完了し、減少傾向にある。一般会計等に係る地方債の現在高の増加は、大型建設事業によるものである。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充当可能基金が昨年と比べ、</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百万円減少しており、将来負担額の増加と相まって、将来負担比率の分子の上昇が引き起こされたと分析する。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今後は、将来負担比率の分子を減少していくよう努める。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山形県戸沢村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年度豪雨災害による被害の復旧工事等について、平成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年度中に行うことのできなかった繰越分への対応として、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村有施設整備基金：施設の建設及び改修、維持管理等の資金に充てる。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ふるさと応援基金：ふるさと納税の寄付目的に応じて、観光振興や教育振興等の資金に充てる。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村有施設整備基金：庁舎ボイラー点検やアリオレス電磁気装置賃借料等の庁舎の維持管理に係る支出に充てるため、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百万円の積み直しを行ったための減額となっている。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ふるさと応援基金：戸沢小中学校のスクールバス購入に伴い、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百万円の積み直しを行ったための減額となっている。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村有施設整備基金：施設の改修・解体等のために積み立てていくことを予定している。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年度豪雨災害に係る災害復旧工事等に充てるため、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百万円の積み直しを行ったため。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災害への備え等のため、過去の実績を踏まえ積み立てることとしている。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「防災行政無線整備事業に係る地方債の償還財源積立事業」に伴い、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百万円積み立てることとしているための増加。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年度に地方債償還のピークを迎えるため、それに備えて計画的に積立てを行うこととしている。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4,460
4,393
261.31
5,887,870
5,484,720
386,639
2,437,180
5,625,626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類似団体平均よりも</a:t>
          </a:r>
          <a:r>
            <a:rPr kumimoji="1" lang="en-US" altLang="ja-JP" sz="1050">
              <a:latin typeface="ＭＳ Ｐゴシック" panose="020B0600070205080204" pitchFamily="50" charset="-128"/>
              <a:ea typeface="ＭＳ Ｐゴシック" panose="020B0600070205080204" pitchFamily="50" charset="-128"/>
            </a:rPr>
            <a:t>6.7</a:t>
          </a:r>
          <a:r>
            <a:rPr kumimoji="1" lang="ja-JP" altLang="en-US" sz="1050">
              <a:latin typeface="ＭＳ Ｐゴシック" panose="020B0600070205080204" pitchFamily="50" charset="-128"/>
              <a:ea typeface="ＭＳ Ｐゴシック" panose="020B0600070205080204" pitchFamily="50" charset="-128"/>
            </a:rPr>
            <a:t>ポイント（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）低くなっているが、前年度に比べ</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ポイント（</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）上昇しており、村有施設の老朽化が進んでいる（</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）状況である。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今後も、公共施設総合管理計画等に基づき、村有財産の保有総量の縮小や計画的な長寿命化対策を行っていく必要がある。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※1…【49.6%】</a:t>
          </a:r>
          <a:r>
            <a:rPr kumimoji="1" lang="ja-JP" altLang="en-US" sz="1050">
              <a:latin typeface="ＭＳ Ｐゴシック" panose="020B0600070205080204" pitchFamily="50" charset="-128"/>
              <a:ea typeface="ＭＳ Ｐゴシック" panose="020B0600070205080204" pitchFamily="50" charset="-128"/>
            </a:rPr>
            <a:t>は数値の報告誤り。ただしくは</a:t>
          </a:r>
          <a:r>
            <a:rPr kumimoji="1" lang="en-US" altLang="ja-JP" sz="1050">
              <a:latin typeface="ＭＳ Ｐゴシック" panose="020B0600070205080204" pitchFamily="50" charset="-128"/>
              <a:ea typeface="ＭＳ Ｐゴシック" panose="020B0600070205080204" pitchFamily="50" charset="-128"/>
            </a:rPr>
            <a:t>【55.6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のため</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p>
        <a:p>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67" name="直線コネクタ 66">
          <a:extLst>
            <a:ext uri="{FF2B5EF4-FFF2-40B4-BE49-F238E27FC236}">
              <a16:creationId xmlns="" xmlns:a16="http://schemas.microsoft.com/office/drawing/2014/main" id="{00000000-0008-0000-0000-000043000000}"/>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68" name="有形固定資産減価償却率最小値テキスト">
          <a:extLst>
            <a:ext uri="{FF2B5EF4-FFF2-40B4-BE49-F238E27FC236}">
              <a16:creationId xmlns="" xmlns:a16="http://schemas.microsoft.com/office/drawing/2014/main" id="{00000000-0008-0000-0000-000044000000}"/>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69" name="直線コネクタ 68">
          <a:extLst>
            <a:ext uri="{FF2B5EF4-FFF2-40B4-BE49-F238E27FC236}">
              <a16:creationId xmlns="" xmlns:a16="http://schemas.microsoft.com/office/drawing/2014/main" id="{00000000-0008-0000-0000-000045000000}"/>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0" name="有形固定資産減価償却率最大値テキスト">
          <a:extLst>
            <a:ext uri="{FF2B5EF4-FFF2-40B4-BE49-F238E27FC236}">
              <a16:creationId xmlns="" xmlns:a16="http://schemas.microsoft.com/office/drawing/2014/main" id="{00000000-0008-0000-0000-000046000000}"/>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71" name="直線コネクタ 70">
          <a:extLst>
            <a:ext uri="{FF2B5EF4-FFF2-40B4-BE49-F238E27FC236}">
              <a16:creationId xmlns="" xmlns:a16="http://schemas.microsoft.com/office/drawing/2014/main" id="{00000000-0008-0000-0000-000047000000}"/>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a:extLst>
            <a:ext uri="{FF2B5EF4-FFF2-40B4-BE49-F238E27FC236}">
              <a16:creationId xmlns="" xmlns:a16="http://schemas.microsoft.com/office/drawing/2014/main" id="{00000000-0008-0000-0000-000048000000}"/>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 xmlns:a16="http://schemas.microsoft.com/office/drawing/2014/main" id="{00000000-0008-0000-0000-000049000000}"/>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74" name="フローチャート: 判断 73">
          <a:extLst>
            <a:ext uri="{FF2B5EF4-FFF2-40B4-BE49-F238E27FC236}">
              <a16:creationId xmlns="" xmlns:a16="http://schemas.microsoft.com/office/drawing/2014/main" id="{00000000-0008-0000-0000-00004A000000}"/>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75" name="フローチャート: 判断 74">
          <a:extLst>
            <a:ext uri="{FF2B5EF4-FFF2-40B4-BE49-F238E27FC236}">
              <a16:creationId xmlns="" xmlns:a16="http://schemas.microsoft.com/office/drawing/2014/main" id="{00000000-0008-0000-0000-00004B000000}"/>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 xmlns:a16="http://schemas.microsoft.com/office/drawing/2014/main" id="{00000000-0008-0000-0000-00004C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77" name="フローチャート: 判断 76">
          <a:extLst>
            <a:ext uri="{FF2B5EF4-FFF2-40B4-BE49-F238E27FC236}">
              <a16:creationId xmlns="" xmlns:a16="http://schemas.microsoft.com/office/drawing/2014/main" id="{00000000-0008-0000-0000-00004D000000}"/>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83" name="楕円 82">
          <a:extLst>
            <a:ext uri="{FF2B5EF4-FFF2-40B4-BE49-F238E27FC236}">
              <a16:creationId xmlns="" xmlns:a16="http://schemas.microsoft.com/office/drawing/2014/main" id="{00000000-0008-0000-0000-000053000000}"/>
            </a:ext>
          </a:extLst>
        </xdr:cNvPr>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84" name="有形固定資産減価償却率該当値テキスト">
          <a:extLst>
            <a:ext uri="{FF2B5EF4-FFF2-40B4-BE49-F238E27FC236}">
              <a16:creationId xmlns="" xmlns:a16="http://schemas.microsoft.com/office/drawing/2014/main" id="{00000000-0008-0000-0000-000054000000}"/>
            </a:ext>
          </a:extLst>
        </xdr:cNvPr>
        <xdr:cNvSpPr txBox="1"/>
      </xdr:nvSpPr>
      <xdr:spPr>
        <a:xfrm>
          <a:off x="4813300" y="53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88809</xdr:rowOff>
    </xdr:from>
    <xdr:to>
      <xdr:col>19</xdr:col>
      <xdr:colOff>187325</xdr:colOff>
      <xdr:row>29</xdr:row>
      <xdr:rowOff>18959</xdr:rowOff>
    </xdr:to>
    <xdr:sp macro="" textlink="">
      <xdr:nvSpPr>
        <xdr:cNvPr id="85" name="楕円 84">
          <a:extLst>
            <a:ext uri="{FF2B5EF4-FFF2-40B4-BE49-F238E27FC236}">
              <a16:creationId xmlns="" xmlns:a16="http://schemas.microsoft.com/office/drawing/2014/main" id="{00000000-0008-0000-0000-000055000000}"/>
            </a:ext>
          </a:extLst>
        </xdr:cNvPr>
        <xdr:cNvSpPr/>
      </xdr:nvSpPr>
      <xdr:spPr>
        <a:xfrm>
          <a:off x="4000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139609</xdr:rowOff>
    </xdr:to>
    <xdr:cxnSp macro="">
      <xdr:nvCxnSpPr>
        <xdr:cNvPr id="86" name="直線コネクタ 85">
          <a:extLst>
            <a:ext uri="{FF2B5EF4-FFF2-40B4-BE49-F238E27FC236}">
              <a16:creationId xmlns="" xmlns:a16="http://schemas.microsoft.com/office/drawing/2014/main" id="{00000000-0008-0000-0000-000056000000}"/>
            </a:ext>
          </a:extLst>
        </xdr:cNvPr>
        <xdr:cNvCxnSpPr/>
      </xdr:nvCxnSpPr>
      <xdr:spPr>
        <a:xfrm flipV="1">
          <a:off x="4051300" y="5557520"/>
          <a:ext cx="7112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45629</xdr:rowOff>
    </xdr:from>
    <xdr:to>
      <xdr:col>15</xdr:col>
      <xdr:colOff>187325</xdr:colOff>
      <xdr:row>28</xdr:row>
      <xdr:rowOff>147229</xdr:rowOff>
    </xdr:to>
    <xdr:sp macro="" textlink="">
      <xdr:nvSpPr>
        <xdr:cNvPr id="87" name="楕円 86">
          <a:extLst>
            <a:ext uri="{FF2B5EF4-FFF2-40B4-BE49-F238E27FC236}">
              <a16:creationId xmlns="" xmlns:a16="http://schemas.microsoft.com/office/drawing/2014/main" id="{00000000-0008-0000-0000-000057000000}"/>
            </a:ext>
          </a:extLst>
        </xdr:cNvPr>
        <xdr:cNvSpPr/>
      </xdr:nvSpPr>
      <xdr:spPr>
        <a:xfrm>
          <a:off x="3238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96429</xdr:rowOff>
    </xdr:from>
    <xdr:to>
      <xdr:col>19</xdr:col>
      <xdr:colOff>136525</xdr:colOff>
      <xdr:row>28</xdr:row>
      <xdr:rowOff>139609</xdr:rowOff>
    </xdr:to>
    <xdr:cxnSp macro="">
      <xdr:nvCxnSpPr>
        <xdr:cNvPr id="88" name="直線コネクタ 87">
          <a:extLst>
            <a:ext uri="{FF2B5EF4-FFF2-40B4-BE49-F238E27FC236}">
              <a16:creationId xmlns="" xmlns:a16="http://schemas.microsoft.com/office/drawing/2014/main" id="{00000000-0008-0000-0000-000058000000}"/>
            </a:ext>
          </a:extLst>
        </xdr:cNvPr>
        <xdr:cNvCxnSpPr/>
      </xdr:nvCxnSpPr>
      <xdr:spPr>
        <a:xfrm>
          <a:off x="3289300" y="566855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36376</xdr:rowOff>
    </xdr:from>
    <xdr:to>
      <xdr:col>11</xdr:col>
      <xdr:colOff>187325</xdr:colOff>
      <xdr:row>28</xdr:row>
      <xdr:rowOff>137976</xdr:rowOff>
    </xdr:to>
    <xdr:sp macro="" textlink="">
      <xdr:nvSpPr>
        <xdr:cNvPr id="89" name="楕円 88">
          <a:extLst>
            <a:ext uri="{FF2B5EF4-FFF2-40B4-BE49-F238E27FC236}">
              <a16:creationId xmlns="" xmlns:a16="http://schemas.microsoft.com/office/drawing/2014/main" id="{00000000-0008-0000-0000-000059000000}"/>
            </a:ext>
          </a:extLst>
        </xdr:cNvPr>
        <xdr:cNvSpPr/>
      </xdr:nvSpPr>
      <xdr:spPr>
        <a:xfrm>
          <a:off x="2476500" y="5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87176</xdr:rowOff>
    </xdr:from>
    <xdr:to>
      <xdr:col>15</xdr:col>
      <xdr:colOff>136525</xdr:colOff>
      <xdr:row>28</xdr:row>
      <xdr:rowOff>96429</xdr:rowOff>
    </xdr:to>
    <xdr:cxnSp macro="">
      <xdr:nvCxnSpPr>
        <xdr:cNvPr id="90" name="直線コネクタ 89">
          <a:extLst>
            <a:ext uri="{FF2B5EF4-FFF2-40B4-BE49-F238E27FC236}">
              <a16:creationId xmlns="" xmlns:a16="http://schemas.microsoft.com/office/drawing/2014/main" id="{00000000-0008-0000-0000-00005A000000}"/>
            </a:ext>
          </a:extLst>
        </xdr:cNvPr>
        <xdr:cNvCxnSpPr/>
      </xdr:nvCxnSpPr>
      <xdr:spPr>
        <a:xfrm>
          <a:off x="2527300" y="565930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91" name="n_1aveValue有形固定資産減価償却率">
          <a:extLst>
            <a:ext uri="{FF2B5EF4-FFF2-40B4-BE49-F238E27FC236}">
              <a16:creationId xmlns="" xmlns:a16="http://schemas.microsoft.com/office/drawing/2014/main" id="{00000000-0008-0000-0000-00005B000000}"/>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92" name="n_2aveValue有形固定資産減価償却率">
          <a:extLst>
            <a:ext uri="{FF2B5EF4-FFF2-40B4-BE49-F238E27FC236}">
              <a16:creationId xmlns="" xmlns:a16="http://schemas.microsoft.com/office/drawing/2014/main" id="{00000000-0008-0000-0000-00005C000000}"/>
            </a:ext>
          </a:extLst>
        </xdr:cNvPr>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3" name="n_3aveValue有形固定資産減価償却率">
          <a:extLst>
            <a:ext uri="{FF2B5EF4-FFF2-40B4-BE49-F238E27FC236}">
              <a16:creationId xmlns="" xmlns:a16="http://schemas.microsoft.com/office/drawing/2014/main" id="{00000000-0008-0000-0000-00005D000000}"/>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94" name="n_4aveValue有形固定資産減価償却率">
          <a:extLst>
            <a:ext uri="{FF2B5EF4-FFF2-40B4-BE49-F238E27FC236}">
              <a16:creationId xmlns="" xmlns:a16="http://schemas.microsoft.com/office/drawing/2014/main" id="{00000000-0008-0000-0000-00005E000000}"/>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35486</xdr:rowOff>
    </xdr:from>
    <xdr:ext cx="405111" cy="259045"/>
    <xdr:sp macro="" textlink="">
      <xdr:nvSpPr>
        <xdr:cNvPr id="95" name="n_1mainValue有形固定資産減価償却率">
          <a:extLst>
            <a:ext uri="{FF2B5EF4-FFF2-40B4-BE49-F238E27FC236}">
              <a16:creationId xmlns="" xmlns:a16="http://schemas.microsoft.com/office/drawing/2014/main" id="{00000000-0008-0000-0000-00005F000000}"/>
            </a:ext>
          </a:extLst>
        </xdr:cNvPr>
        <xdr:cNvSpPr txBox="1"/>
      </xdr:nvSpPr>
      <xdr:spPr>
        <a:xfrm>
          <a:off x="38360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163756</xdr:rowOff>
    </xdr:from>
    <xdr:ext cx="405111" cy="259045"/>
    <xdr:sp macro="" textlink="">
      <xdr:nvSpPr>
        <xdr:cNvPr id="96" name="n_2mainValue有形固定資産減価償却率">
          <a:extLst>
            <a:ext uri="{FF2B5EF4-FFF2-40B4-BE49-F238E27FC236}">
              <a16:creationId xmlns="" xmlns:a16="http://schemas.microsoft.com/office/drawing/2014/main" id="{00000000-0008-0000-0000-000060000000}"/>
            </a:ext>
          </a:extLst>
        </xdr:cNvPr>
        <xdr:cNvSpPr txBox="1"/>
      </xdr:nvSpPr>
      <xdr:spPr>
        <a:xfrm>
          <a:off x="30867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154503</xdr:rowOff>
    </xdr:from>
    <xdr:ext cx="405111" cy="259045"/>
    <xdr:sp macro="" textlink="">
      <xdr:nvSpPr>
        <xdr:cNvPr id="97" name="n_3mainValue有形固定資産減価償却率">
          <a:extLst>
            <a:ext uri="{FF2B5EF4-FFF2-40B4-BE49-F238E27FC236}">
              <a16:creationId xmlns="" xmlns:a16="http://schemas.microsoft.com/office/drawing/2014/main" id="{00000000-0008-0000-0000-000061000000}"/>
            </a:ext>
          </a:extLst>
        </xdr:cNvPr>
        <xdr:cNvSpPr txBox="1"/>
      </xdr:nvSpPr>
      <xdr:spPr>
        <a:xfrm>
          <a:off x="2324744" y="53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標準財政規模に対して地方債残高が高い傾向にあり、類似団体平均と比較しても</a:t>
          </a:r>
          <a:r>
            <a:rPr kumimoji="1" lang="en-US" altLang="ja-JP" sz="1100">
              <a:latin typeface="ＭＳ Ｐゴシック" panose="020B0600070205080204" pitchFamily="50" charset="-128"/>
              <a:ea typeface="ＭＳ Ｐゴシック" panose="020B0600070205080204" pitchFamily="50" charset="-128"/>
            </a:rPr>
            <a:t>382</a:t>
          </a:r>
          <a:r>
            <a:rPr kumimoji="1" lang="ja-JP" altLang="en-US" sz="1100">
              <a:latin typeface="ＭＳ Ｐゴシック" panose="020B0600070205080204" pitchFamily="50" charset="-128"/>
              <a:ea typeface="ＭＳ Ｐゴシック" panose="020B0600070205080204" pitchFamily="50" charset="-128"/>
            </a:rPr>
            <a:t>ポイント高くなっている。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ポイントの増加となっており、地方交付税の増額があったものの、地方債現在高が旧戸沢中学校解体事業、新保育所建設関連事業等に係る償還の開始により、増加したことが要因であると分析する。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5" name="テキスト ボックス 114">
          <a:extLst>
            <a:ext uri="{FF2B5EF4-FFF2-40B4-BE49-F238E27FC236}">
              <a16:creationId xmlns="" xmlns:a16="http://schemas.microsoft.com/office/drawing/2014/main" id="{00000000-0008-0000-0000-000073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 xmlns:a16="http://schemas.microsoft.com/office/drawing/2014/main" id="{00000000-0008-0000-0000-00007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26" name="直線コネクタ 125">
          <a:extLst>
            <a:ext uri="{FF2B5EF4-FFF2-40B4-BE49-F238E27FC236}">
              <a16:creationId xmlns="" xmlns:a16="http://schemas.microsoft.com/office/drawing/2014/main" id="{00000000-0008-0000-0000-00007E000000}"/>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27" name="債務償還比率最小値テキスト">
          <a:extLst>
            <a:ext uri="{FF2B5EF4-FFF2-40B4-BE49-F238E27FC236}">
              <a16:creationId xmlns="" xmlns:a16="http://schemas.microsoft.com/office/drawing/2014/main" id="{00000000-0008-0000-0000-00007F000000}"/>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28" name="直線コネクタ 127">
          <a:extLst>
            <a:ext uri="{FF2B5EF4-FFF2-40B4-BE49-F238E27FC236}">
              <a16:creationId xmlns="" xmlns:a16="http://schemas.microsoft.com/office/drawing/2014/main" id="{00000000-0008-0000-0000-000080000000}"/>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 xmlns:a16="http://schemas.microsoft.com/office/drawing/2014/main" id="{00000000-0008-0000-0000-00008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 xmlns:a16="http://schemas.microsoft.com/office/drawing/2014/main" id="{00000000-0008-0000-0000-00008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31" name="債務償還比率平均値テキスト">
          <a:extLst>
            <a:ext uri="{FF2B5EF4-FFF2-40B4-BE49-F238E27FC236}">
              <a16:creationId xmlns="" xmlns:a16="http://schemas.microsoft.com/office/drawing/2014/main" id="{00000000-0008-0000-0000-000083000000}"/>
            </a:ext>
          </a:extLst>
        </xdr:cNvPr>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32" name="フローチャート: 判断 131">
          <a:extLst>
            <a:ext uri="{FF2B5EF4-FFF2-40B4-BE49-F238E27FC236}">
              <a16:creationId xmlns="" xmlns:a16="http://schemas.microsoft.com/office/drawing/2014/main" id="{00000000-0008-0000-0000-000084000000}"/>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33" name="フローチャート: 判断 132">
          <a:extLst>
            <a:ext uri="{FF2B5EF4-FFF2-40B4-BE49-F238E27FC236}">
              <a16:creationId xmlns="" xmlns:a16="http://schemas.microsoft.com/office/drawing/2014/main" id="{00000000-0008-0000-0000-000085000000}"/>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34" name="フローチャート: 判断 133">
          <a:extLst>
            <a:ext uri="{FF2B5EF4-FFF2-40B4-BE49-F238E27FC236}">
              <a16:creationId xmlns="" xmlns:a16="http://schemas.microsoft.com/office/drawing/2014/main" id="{00000000-0008-0000-0000-000086000000}"/>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35" name="フローチャート: 判断 134">
          <a:extLst>
            <a:ext uri="{FF2B5EF4-FFF2-40B4-BE49-F238E27FC236}">
              <a16:creationId xmlns="" xmlns:a16="http://schemas.microsoft.com/office/drawing/2014/main" id="{00000000-0008-0000-0000-000087000000}"/>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36" name="フローチャート: 判断 135">
          <a:extLst>
            <a:ext uri="{FF2B5EF4-FFF2-40B4-BE49-F238E27FC236}">
              <a16:creationId xmlns="" xmlns:a16="http://schemas.microsoft.com/office/drawing/2014/main" id="{00000000-0008-0000-0000-000088000000}"/>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15610</xdr:rowOff>
    </xdr:from>
    <xdr:to>
      <xdr:col>76</xdr:col>
      <xdr:colOff>73025</xdr:colOff>
      <xdr:row>33</xdr:row>
      <xdr:rowOff>117210</xdr:rowOff>
    </xdr:to>
    <xdr:sp macro="" textlink="">
      <xdr:nvSpPr>
        <xdr:cNvPr id="142" name="楕円 141">
          <a:extLst>
            <a:ext uri="{FF2B5EF4-FFF2-40B4-BE49-F238E27FC236}">
              <a16:creationId xmlns="" xmlns:a16="http://schemas.microsoft.com/office/drawing/2014/main" id="{00000000-0008-0000-0000-00008E000000}"/>
            </a:ext>
          </a:extLst>
        </xdr:cNvPr>
        <xdr:cNvSpPr/>
      </xdr:nvSpPr>
      <xdr:spPr>
        <a:xfrm>
          <a:off x="14744700" y="64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165487</xdr:rowOff>
    </xdr:from>
    <xdr:ext cx="469744" cy="259045"/>
    <xdr:sp macro="" textlink="">
      <xdr:nvSpPr>
        <xdr:cNvPr id="143" name="債務償還比率該当値テキスト">
          <a:extLst>
            <a:ext uri="{FF2B5EF4-FFF2-40B4-BE49-F238E27FC236}">
              <a16:creationId xmlns="" xmlns:a16="http://schemas.microsoft.com/office/drawing/2014/main" id="{00000000-0008-0000-0000-00008F000000}"/>
            </a:ext>
          </a:extLst>
        </xdr:cNvPr>
        <xdr:cNvSpPr txBox="1"/>
      </xdr:nvSpPr>
      <xdr:spPr>
        <a:xfrm>
          <a:off x="14846300" y="642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162232</xdr:rowOff>
    </xdr:from>
    <xdr:to>
      <xdr:col>72</xdr:col>
      <xdr:colOff>123825</xdr:colOff>
      <xdr:row>33</xdr:row>
      <xdr:rowOff>92382</xdr:rowOff>
    </xdr:to>
    <xdr:sp macro="" textlink="">
      <xdr:nvSpPr>
        <xdr:cNvPr id="144" name="楕円 143">
          <a:extLst>
            <a:ext uri="{FF2B5EF4-FFF2-40B4-BE49-F238E27FC236}">
              <a16:creationId xmlns="" xmlns:a16="http://schemas.microsoft.com/office/drawing/2014/main" id="{00000000-0008-0000-0000-000090000000}"/>
            </a:ext>
          </a:extLst>
        </xdr:cNvPr>
        <xdr:cNvSpPr/>
      </xdr:nvSpPr>
      <xdr:spPr>
        <a:xfrm>
          <a:off x="14033500" y="642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41582</xdr:rowOff>
    </xdr:from>
    <xdr:to>
      <xdr:col>76</xdr:col>
      <xdr:colOff>22225</xdr:colOff>
      <xdr:row>33</xdr:row>
      <xdr:rowOff>66410</xdr:rowOff>
    </xdr:to>
    <xdr:cxnSp macro="">
      <xdr:nvCxnSpPr>
        <xdr:cNvPr id="145" name="直線コネクタ 144">
          <a:extLst>
            <a:ext uri="{FF2B5EF4-FFF2-40B4-BE49-F238E27FC236}">
              <a16:creationId xmlns="" xmlns:a16="http://schemas.microsoft.com/office/drawing/2014/main" id="{00000000-0008-0000-0000-000091000000}"/>
            </a:ext>
          </a:extLst>
        </xdr:cNvPr>
        <xdr:cNvCxnSpPr/>
      </xdr:nvCxnSpPr>
      <xdr:spPr>
        <a:xfrm>
          <a:off x="14084300" y="6470957"/>
          <a:ext cx="7112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25876</xdr:rowOff>
    </xdr:from>
    <xdr:to>
      <xdr:col>68</xdr:col>
      <xdr:colOff>123825</xdr:colOff>
      <xdr:row>34</xdr:row>
      <xdr:rowOff>127476</xdr:rowOff>
    </xdr:to>
    <xdr:sp macro="" textlink="">
      <xdr:nvSpPr>
        <xdr:cNvPr id="146" name="楕円 145">
          <a:extLst>
            <a:ext uri="{FF2B5EF4-FFF2-40B4-BE49-F238E27FC236}">
              <a16:creationId xmlns="" xmlns:a16="http://schemas.microsoft.com/office/drawing/2014/main" id="{00000000-0008-0000-0000-000092000000}"/>
            </a:ext>
          </a:extLst>
        </xdr:cNvPr>
        <xdr:cNvSpPr/>
      </xdr:nvSpPr>
      <xdr:spPr>
        <a:xfrm>
          <a:off x="13271500" y="66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41582</xdr:rowOff>
    </xdr:from>
    <xdr:to>
      <xdr:col>72</xdr:col>
      <xdr:colOff>73025</xdr:colOff>
      <xdr:row>34</xdr:row>
      <xdr:rowOff>76676</xdr:rowOff>
    </xdr:to>
    <xdr:cxnSp macro="">
      <xdr:nvCxnSpPr>
        <xdr:cNvPr id="147" name="直線コネクタ 146">
          <a:extLst>
            <a:ext uri="{FF2B5EF4-FFF2-40B4-BE49-F238E27FC236}">
              <a16:creationId xmlns="" xmlns:a16="http://schemas.microsoft.com/office/drawing/2014/main" id="{00000000-0008-0000-0000-000093000000}"/>
            </a:ext>
          </a:extLst>
        </xdr:cNvPr>
        <xdr:cNvCxnSpPr/>
      </xdr:nvCxnSpPr>
      <xdr:spPr>
        <a:xfrm flipV="1">
          <a:off x="13322300" y="6470957"/>
          <a:ext cx="762000" cy="20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150357</xdr:rowOff>
    </xdr:from>
    <xdr:to>
      <xdr:col>64</xdr:col>
      <xdr:colOff>123825</xdr:colOff>
      <xdr:row>33</xdr:row>
      <xdr:rowOff>80507</xdr:rowOff>
    </xdr:to>
    <xdr:sp macro="" textlink="">
      <xdr:nvSpPr>
        <xdr:cNvPr id="148" name="楕円 147">
          <a:extLst>
            <a:ext uri="{FF2B5EF4-FFF2-40B4-BE49-F238E27FC236}">
              <a16:creationId xmlns="" xmlns:a16="http://schemas.microsoft.com/office/drawing/2014/main" id="{00000000-0008-0000-0000-000094000000}"/>
            </a:ext>
          </a:extLst>
        </xdr:cNvPr>
        <xdr:cNvSpPr/>
      </xdr:nvSpPr>
      <xdr:spPr>
        <a:xfrm>
          <a:off x="12509500" y="64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29707</xdr:rowOff>
    </xdr:from>
    <xdr:to>
      <xdr:col>68</xdr:col>
      <xdr:colOff>73025</xdr:colOff>
      <xdr:row>34</xdr:row>
      <xdr:rowOff>76676</xdr:rowOff>
    </xdr:to>
    <xdr:cxnSp macro="">
      <xdr:nvCxnSpPr>
        <xdr:cNvPr id="149" name="直線コネクタ 148">
          <a:extLst>
            <a:ext uri="{FF2B5EF4-FFF2-40B4-BE49-F238E27FC236}">
              <a16:creationId xmlns="" xmlns:a16="http://schemas.microsoft.com/office/drawing/2014/main" id="{00000000-0008-0000-0000-000095000000}"/>
            </a:ext>
          </a:extLst>
        </xdr:cNvPr>
        <xdr:cNvCxnSpPr/>
      </xdr:nvCxnSpPr>
      <xdr:spPr>
        <a:xfrm>
          <a:off x="12560300" y="6459082"/>
          <a:ext cx="762000" cy="2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63458</xdr:rowOff>
    </xdr:from>
    <xdr:to>
      <xdr:col>60</xdr:col>
      <xdr:colOff>123825</xdr:colOff>
      <xdr:row>32</xdr:row>
      <xdr:rowOff>165058</xdr:rowOff>
    </xdr:to>
    <xdr:sp macro="" textlink="">
      <xdr:nvSpPr>
        <xdr:cNvPr id="150" name="楕円 149">
          <a:extLst>
            <a:ext uri="{FF2B5EF4-FFF2-40B4-BE49-F238E27FC236}">
              <a16:creationId xmlns="" xmlns:a16="http://schemas.microsoft.com/office/drawing/2014/main" id="{00000000-0008-0000-0000-000096000000}"/>
            </a:ext>
          </a:extLst>
        </xdr:cNvPr>
        <xdr:cNvSpPr/>
      </xdr:nvSpPr>
      <xdr:spPr>
        <a:xfrm>
          <a:off x="11747500" y="63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114258</xdr:rowOff>
    </xdr:from>
    <xdr:to>
      <xdr:col>64</xdr:col>
      <xdr:colOff>73025</xdr:colOff>
      <xdr:row>33</xdr:row>
      <xdr:rowOff>29707</xdr:rowOff>
    </xdr:to>
    <xdr:cxnSp macro="">
      <xdr:nvCxnSpPr>
        <xdr:cNvPr id="151" name="直線コネクタ 150">
          <a:extLst>
            <a:ext uri="{FF2B5EF4-FFF2-40B4-BE49-F238E27FC236}">
              <a16:creationId xmlns="" xmlns:a16="http://schemas.microsoft.com/office/drawing/2014/main" id="{00000000-0008-0000-0000-000097000000}"/>
            </a:ext>
          </a:extLst>
        </xdr:cNvPr>
        <xdr:cNvCxnSpPr/>
      </xdr:nvCxnSpPr>
      <xdr:spPr>
        <a:xfrm>
          <a:off x="11798300" y="6372183"/>
          <a:ext cx="762000" cy="8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52" name="n_1aveValue債務償還比率">
          <a:extLst>
            <a:ext uri="{FF2B5EF4-FFF2-40B4-BE49-F238E27FC236}">
              <a16:creationId xmlns="" xmlns:a16="http://schemas.microsoft.com/office/drawing/2014/main" id="{00000000-0008-0000-0000-000098000000}"/>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53" name="n_2aveValue債務償還比率">
          <a:extLst>
            <a:ext uri="{FF2B5EF4-FFF2-40B4-BE49-F238E27FC236}">
              <a16:creationId xmlns="" xmlns:a16="http://schemas.microsoft.com/office/drawing/2014/main" id="{00000000-0008-0000-0000-000099000000}"/>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54" name="n_3aveValue債務償還比率">
          <a:extLst>
            <a:ext uri="{FF2B5EF4-FFF2-40B4-BE49-F238E27FC236}">
              <a16:creationId xmlns="" xmlns:a16="http://schemas.microsoft.com/office/drawing/2014/main" id="{00000000-0008-0000-0000-00009A000000}"/>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55" name="n_4aveValue債務償還比率">
          <a:extLst>
            <a:ext uri="{FF2B5EF4-FFF2-40B4-BE49-F238E27FC236}">
              <a16:creationId xmlns="" xmlns:a16="http://schemas.microsoft.com/office/drawing/2014/main" id="{00000000-0008-0000-0000-00009B000000}"/>
            </a:ext>
          </a:extLst>
        </xdr:cNvPr>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83509</xdr:rowOff>
    </xdr:from>
    <xdr:ext cx="469744" cy="259045"/>
    <xdr:sp macro="" textlink="">
      <xdr:nvSpPr>
        <xdr:cNvPr id="156" name="n_1mainValue債務償還比率">
          <a:extLst>
            <a:ext uri="{FF2B5EF4-FFF2-40B4-BE49-F238E27FC236}">
              <a16:creationId xmlns="" xmlns:a16="http://schemas.microsoft.com/office/drawing/2014/main" id="{00000000-0008-0000-0000-00009C000000}"/>
            </a:ext>
          </a:extLst>
        </xdr:cNvPr>
        <xdr:cNvSpPr txBox="1"/>
      </xdr:nvSpPr>
      <xdr:spPr>
        <a:xfrm>
          <a:off x="13836727" y="651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118603</xdr:rowOff>
    </xdr:from>
    <xdr:ext cx="469744" cy="259045"/>
    <xdr:sp macro="" textlink="">
      <xdr:nvSpPr>
        <xdr:cNvPr id="157" name="n_2mainValue債務償還比率">
          <a:extLst>
            <a:ext uri="{FF2B5EF4-FFF2-40B4-BE49-F238E27FC236}">
              <a16:creationId xmlns="" xmlns:a16="http://schemas.microsoft.com/office/drawing/2014/main" id="{00000000-0008-0000-0000-00009D000000}"/>
            </a:ext>
          </a:extLst>
        </xdr:cNvPr>
        <xdr:cNvSpPr txBox="1"/>
      </xdr:nvSpPr>
      <xdr:spPr>
        <a:xfrm>
          <a:off x="13087427" y="67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71634</xdr:rowOff>
    </xdr:from>
    <xdr:ext cx="469744" cy="259045"/>
    <xdr:sp macro="" textlink="">
      <xdr:nvSpPr>
        <xdr:cNvPr id="158" name="n_3mainValue債務償還比率">
          <a:extLst>
            <a:ext uri="{FF2B5EF4-FFF2-40B4-BE49-F238E27FC236}">
              <a16:creationId xmlns="" xmlns:a16="http://schemas.microsoft.com/office/drawing/2014/main" id="{00000000-0008-0000-0000-00009E000000}"/>
            </a:ext>
          </a:extLst>
        </xdr:cNvPr>
        <xdr:cNvSpPr txBox="1"/>
      </xdr:nvSpPr>
      <xdr:spPr>
        <a:xfrm>
          <a:off x="12325427" y="650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156185</xdr:rowOff>
    </xdr:from>
    <xdr:ext cx="469744" cy="259045"/>
    <xdr:sp macro="" textlink="">
      <xdr:nvSpPr>
        <xdr:cNvPr id="159" name="n_4mainValue債務償還比率">
          <a:extLst>
            <a:ext uri="{FF2B5EF4-FFF2-40B4-BE49-F238E27FC236}">
              <a16:creationId xmlns="" xmlns:a16="http://schemas.microsoft.com/office/drawing/2014/main" id="{00000000-0008-0000-0000-00009F000000}"/>
            </a:ext>
          </a:extLst>
        </xdr:cNvPr>
        <xdr:cNvSpPr txBox="1"/>
      </xdr:nvSpPr>
      <xdr:spPr>
        <a:xfrm>
          <a:off x="11563427" y="641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4,460
4,393
261.31
5,887,870
5,484,720
386,639
2,437,180
5,625,626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 xmlns:a16="http://schemas.microsoft.com/office/drawing/2014/main" id="{00000000-0008-0000-0100-000039000000}"/>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00000000-0008-0000-0100-00003A000000}"/>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 xmlns:a16="http://schemas.microsoft.com/office/drawing/2014/main" id="{00000000-0008-0000-0100-00003B000000}"/>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00000000-0008-0000-0100-00003C000000}"/>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 xmlns:a16="http://schemas.microsoft.com/office/drawing/2014/main" id="{00000000-0008-0000-0100-00003D000000}"/>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 xmlns:a16="http://schemas.microsoft.com/office/drawing/2014/main" id="{00000000-0008-0000-0100-00003E000000}"/>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 xmlns:a16="http://schemas.microsoft.com/office/drawing/2014/main" id="{00000000-0008-0000-01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 xmlns:a16="http://schemas.microsoft.com/office/drawing/2014/main" id="{00000000-0008-0000-01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a:extLst>
            <a:ext uri="{FF2B5EF4-FFF2-40B4-BE49-F238E27FC236}">
              <a16:creationId xmlns="" xmlns:a16="http://schemas.microsoft.com/office/drawing/2014/main" id="{00000000-0008-0000-0100-000049000000}"/>
            </a:ext>
          </a:extLst>
        </xdr:cNvPr>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00000000-0008-0000-0100-00004A000000}"/>
            </a:ext>
          </a:extLst>
        </xdr:cNvPr>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xdr:rowOff>
    </xdr:from>
    <xdr:to>
      <xdr:col>20</xdr:col>
      <xdr:colOff>38100</xdr:colOff>
      <xdr:row>37</xdr:row>
      <xdr:rowOff>102235</xdr:rowOff>
    </xdr:to>
    <xdr:sp macro="" textlink="">
      <xdr:nvSpPr>
        <xdr:cNvPr id="75" name="楕円 74">
          <a:extLst>
            <a:ext uri="{FF2B5EF4-FFF2-40B4-BE49-F238E27FC236}">
              <a16:creationId xmlns="" xmlns:a16="http://schemas.microsoft.com/office/drawing/2014/main" id="{00000000-0008-0000-0100-00004B000000}"/>
            </a:ext>
          </a:extLst>
        </xdr:cNvPr>
        <xdr:cNvSpPr/>
      </xdr:nvSpPr>
      <xdr:spPr>
        <a:xfrm>
          <a:off x="3746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51435</xdr:rowOff>
    </xdr:from>
    <xdr:to>
      <xdr:col>24</xdr:col>
      <xdr:colOff>63500</xdr:colOff>
      <xdr:row>37</xdr:row>
      <xdr:rowOff>78105</xdr:rowOff>
    </xdr:to>
    <xdr:cxnSp macro="">
      <xdr:nvCxnSpPr>
        <xdr:cNvPr id="76" name="直線コネクタ 75">
          <a:extLst>
            <a:ext uri="{FF2B5EF4-FFF2-40B4-BE49-F238E27FC236}">
              <a16:creationId xmlns="" xmlns:a16="http://schemas.microsoft.com/office/drawing/2014/main" id="{00000000-0008-0000-0100-00004C000000}"/>
            </a:ext>
          </a:extLst>
        </xdr:cNvPr>
        <xdr:cNvCxnSpPr/>
      </xdr:nvCxnSpPr>
      <xdr:spPr>
        <a:xfrm>
          <a:off x="3797300" y="63950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a:extLst>
            <a:ext uri="{FF2B5EF4-FFF2-40B4-BE49-F238E27FC236}">
              <a16:creationId xmlns="" xmlns:a16="http://schemas.microsoft.com/office/drawing/2014/main" id="{00000000-0008-0000-0100-00004D000000}"/>
            </a:ext>
          </a:extLst>
        </xdr:cNvPr>
        <xdr:cNvSpPr/>
      </xdr:nvSpPr>
      <xdr:spPr>
        <a:xfrm>
          <a:off x="2857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51435</xdr:rowOff>
    </xdr:to>
    <xdr:cxnSp macro="">
      <xdr:nvCxnSpPr>
        <xdr:cNvPr id="78" name="直線コネクタ 77">
          <a:extLst>
            <a:ext uri="{FF2B5EF4-FFF2-40B4-BE49-F238E27FC236}">
              <a16:creationId xmlns="" xmlns:a16="http://schemas.microsoft.com/office/drawing/2014/main" id="{00000000-0008-0000-0100-00004E000000}"/>
            </a:ext>
          </a:extLst>
        </xdr:cNvPr>
        <xdr:cNvCxnSpPr/>
      </xdr:nvCxnSpPr>
      <xdr:spPr>
        <a:xfrm>
          <a:off x="2908300" y="63684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107315</xdr:rowOff>
    </xdr:from>
    <xdr:to>
      <xdr:col>10</xdr:col>
      <xdr:colOff>165100</xdr:colOff>
      <xdr:row>37</xdr:row>
      <xdr:rowOff>37465</xdr:rowOff>
    </xdr:to>
    <xdr:sp macro="" textlink="">
      <xdr:nvSpPr>
        <xdr:cNvPr id="79" name="楕円 78">
          <a:extLst>
            <a:ext uri="{FF2B5EF4-FFF2-40B4-BE49-F238E27FC236}">
              <a16:creationId xmlns="" xmlns:a16="http://schemas.microsoft.com/office/drawing/2014/main" id="{00000000-0008-0000-0100-00004F000000}"/>
            </a:ext>
          </a:extLst>
        </xdr:cNvPr>
        <xdr:cNvSpPr/>
      </xdr:nvSpPr>
      <xdr:spPr>
        <a:xfrm>
          <a:off x="196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158115</xdr:rowOff>
    </xdr:from>
    <xdr:to>
      <xdr:col>15</xdr:col>
      <xdr:colOff>50800</xdr:colOff>
      <xdr:row>37</xdr:row>
      <xdr:rowOff>24765</xdr:rowOff>
    </xdr:to>
    <xdr:cxnSp macro="">
      <xdr:nvCxnSpPr>
        <xdr:cNvPr id="80" name="直線コネクタ 79">
          <a:extLst>
            <a:ext uri="{FF2B5EF4-FFF2-40B4-BE49-F238E27FC236}">
              <a16:creationId xmlns="" xmlns:a16="http://schemas.microsoft.com/office/drawing/2014/main" id="{00000000-0008-0000-0100-000050000000}"/>
            </a:ext>
          </a:extLst>
        </xdr:cNvPr>
        <xdr:cNvCxnSpPr/>
      </xdr:nvCxnSpPr>
      <xdr:spPr>
        <a:xfrm>
          <a:off x="2019300" y="6330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1" name="n_1aveValue【道路】&#10;有形固定資産減価償却率">
          <a:extLst>
            <a:ext uri="{FF2B5EF4-FFF2-40B4-BE49-F238E27FC236}">
              <a16:creationId xmlns="" xmlns:a16="http://schemas.microsoft.com/office/drawing/2014/main" id="{00000000-0008-0000-0100-000051000000}"/>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a:extLst>
            <a:ext uri="{FF2B5EF4-FFF2-40B4-BE49-F238E27FC236}">
              <a16:creationId xmlns="" xmlns:a16="http://schemas.microsoft.com/office/drawing/2014/main" id="{00000000-0008-0000-0100-000052000000}"/>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a:extLst>
            <a:ext uri="{FF2B5EF4-FFF2-40B4-BE49-F238E27FC236}">
              <a16:creationId xmlns="" xmlns:a16="http://schemas.microsoft.com/office/drawing/2014/main" id="{00000000-0008-0000-0100-00005300000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a:extLst>
            <a:ext uri="{FF2B5EF4-FFF2-40B4-BE49-F238E27FC236}">
              <a16:creationId xmlns="" xmlns:a16="http://schemas.microsoft.com/office/drawing/2014/main" id="{00000000-0008-0000-0100-000054000000}"/>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118762</xdr:rowOff>
    </xdr:from>
    <xdr:ext cx="405111" cy="259045"/>
    <xdr:sp macro="" textlink="">
      <xdr:nvSpPr>
        <xdr:cNvPr id="85" name="n_1mainValue【道路】&#10;有形固定資産減価償却率">
          <a:extLst>
            <a:ext uri="{FF2B5EF4-FFF2-40B4-BE49-F238E27FC236}">
              <a16:creationId xmlns="" xmlns:a16="http://schemas.microsoft.com/office/drawing/2014/main" id="{00000000-0008-0000-0100-000055000000}"/>
            </a:ext>
          </a:extLst>
        </xdr:cNvPr>
        <xdr:cNvSpPr txBox="1"/>
      </xdr:nvSpPr>
      <xdr:spPr>
        <a:xfrm>
          <a:off x="3582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6" name="n_2mainValue【道路】&#10;有形固定資産減価償却率">
          <a:extLst>
            <a:ext uri="{FF2B5EF4-FFF2-40B4-BE49-F238E27FC236}">
              <a16:creationId xmlns="" xmlns:a16="http://schemas.microsoft.com/office/drawing/2014/main" id="{00000000-0008-0000-0100-000056000000}"/>
            </a:ext>
          </a:extLst>
        </xdr:cNvPr>
        <xdr:cNvSpPr txBox="1"/>
      </xdr:nvSpPr>
      <xdr:spPr>
        <a:xfrm>
          <a:off x="2705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53992</xdr:rowOff>
    </xdr:from>
    <xdr:ext cx="405111" cy="259045"/>
    <xdr:sp macro="" textlink="">
      <xdr:nvSpPr>
        <xdr:cNvPr id="87" name="n_3mainValue【道路】&#10;有形固定資産減価償却率">
          <a:extLst>
            <a:ext uri="{FF2B5EF4-FFF2-40B4-BE49-F238E27FC236}">
              <a16:creationId xmlns="" xmlns:a16="http://schemas.microsoft.com/office/drawing/2014/main" id="{00000000-0008-0000-0100-000057000000}"/>
            </a:ext>
          </a:extLst>
        </xdr:cNvPr>
        <xdr:cNvSpPr txBox="1"/>
      </xdr:nvSpPr>
      <xdr:spPr>
        <a:xfrm>
          <a:off x="1816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 xmlns:a16="http://schemas.microsoft.com/office/drawing/2014/main" id="{00000000-0008-0000-01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 xmlns:a16="http://schemas.microsoft.com/office/drawing/2014/main" id="{00000000-0008-0000-01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 xmlns:a16="http://schemas.microsoft.com/office/drawing/2014/main" id="{00000000-0008-0000-01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 xmlns:a16="http://schemas.microsoft.com/office/drawing/2014/main" id="{00000000-0008-0000-01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 xmlns:a16="http://schemas.microsoft.com/office/drawing/2014/main" id="{00000000-0008-0000-01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 xmlns:a16="http://schemas.microsoft.com/office/drawing/2014/main" id="{00000000-0008-0000-0100-000067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 xmlns:a16="http://schemas.microsoft.com/office/drawing/2014/main" id="{00000000-0008-0000-01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 xmlns:a16="http://schemas.microsoft.com/office/drawing/2014/main" id="{00000000-0008-0000-0100-000069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 xmlns:a16="http://schemas.microsoft.com/office/drawing/2014/main" id="{00000000-0008-0000-01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 xmlns:a16="http://schemas.microsoft.com/office/drawing/2014/main" id="{00000000-0008-0000-0100-00006B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 xmlns:a16="http://schemas.microsoft.com/office/drawing/2014/main" id="{00000000-0008-0000-01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 xmlns:a16="http://schemas.microsoft.com/office/drawing/2014/main" id="{00000000-0008-0000-0100-00006D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 xmlns:a16="http://schemas.microsoft.com/office/drawing/2014/main" id="{00000000-0008-0000-01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a:extLst>
            <a:ext uri="{FF2B5EF4-FFF2-40B4-BE49-F238E27FC236}">
              <a16:creationId xmlns="" xmlns:a16="http://schemas.microsoft.com/office/drawing/2014/main" id="{00000000-0008-0000-0100-00006F000000}"/>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a:extLst>
            <a:ext uri="{FF2B5EF4-FFF2-40B4-BE49-F238E27FC236}">
              <a16:creationId xmlns="" xmlns:a16="http://schemas.microsoft.com/office/drawing/2014/main" id="{00000000-0008-0000-0100-000070000000}"/>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a:extLst>
            <a:ext uri="{FF2B5EF4-FFF2-40B4-BE49-F238E27FC236}">
              <a16:creationId xmlns="" xmlns:a16="http://schemas.microsoft.com/office/drawing/2014/main" id="{00000000-0008-0000-0100-000071000000}"/>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a:extLst>
            <a:ext uri="{FF2B5EF4-FFF2-40B4-BE49-F238E27FC236}">
              <a16:creationId xmlns="" xmlns:a16="http://schemas.microsoft.com/office/drawing/2014/main" id="{00000000-0008-0000-0100-000072000000}"/>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a:extLst>
            <a:ext uri="{FF2B5EF4-FFF2-40B4-BE49-F238E27FC236}">
              <a16:creationId xmlns="" xmlns:a16="http://schemas.microsoft.com/office/drawing/2014/main" id="{00000000-0008-0000-0100-000073000000}"/>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6" name="【道路】&#10;一人当たり延長平均値テキスト">
          <a:extLst>
            <a:ext uri="{FF2B5EF4-FFF2-40B4-BE49-F238E27FC236}">
              <a16:creationId xmlns="" xmlns:a16="http://schemas.microsoft.com/office/drawing/2014/main" id="{00000000-0008-0000-0100-000074000000}"/>
            </a:ext>
          </a:extLst>
        </xdr:cNvPr>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a:extLst>
            <a:ext uri="{FF2B5EF4-FFF2-40B4-BE49-F238E27FC236}">
              <a16:creationId xmlns="" xmlns:a16="http://schemas.microsoft.com/office/drawing/2014/main" id="{00000000-0008-0000-0100-000075000000}"/>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a:extLst>
            <a:ext uri="{FF2B5EF4-FFF2-40B4-BE49-F238E27FC236}">
              <a16:creationId xmlns="" xmlns:a16="http://schemas.microsoft.com/office/drawing/2014/main" id="{00000000-0008-0000-0100-000076000000}"/>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a:extLst>
            <a:ext uri="{FF2B5EF4-FFF2-40B4-BE49-F238E27FC236}">
              <a16:creationId xmlns="" xmlns:a16="http://schemas.microsoft.com/office/drawing/2014/main" id="{00000000-0008-0000-0100-000077000000}"/>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a:extLst>
            <a:ext uri="{FF2B5EF4-FFF2-40B4-BE49-F238E27FC236}">
              <a16:creationId xmlns="" xmlns:a16="http://schemas.microsoft.com/office/drawing/2014/main" id="{00000000-0008-0000-0100-000078000000}"/>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a:extLst>
            <a:ext uri="{FF2B5EF4-FFF2-40B4-BE49-F238E27FC236}">
              <a16:creationId xmlns="" xmlns:a16="http://schemas.microsoft.com/office/drawing/2014/main" id="{00000000-0008-0000-0100-000079000000}"/>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00000000-0008-0000-01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00000000-0008-0000-01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00000000-0008-0000-01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1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1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137902</xdr:rowOff>
    </xdr:from>
    <xdr:to>
      <xdr:col>55</xdr:col>
      <xdr:colOff>50800</xdr:colOff>
      <xdr:row>40</xdr:row>
      <xdr:rowOff>68052</xdr:rowOff>
    </xdr:to>
    <xdr:sp macro="" textlink="">
      <xdr:nvSpPr>
        <xdr:cNvPr id="127" name="楕円 126">
          <a:extLst>
            <a:ext uri="{FF2B5EF4-FFF2-40B4-BE49-F238E27FC236}">
              <a16:creationId xmlns="" xmlns:a16="http://schemas.microsoft.com/office/drawing/2014/main" id="{00000000-0008-0000-0100-00007F000000}"/>
            </a:ext>
          </a:extLst>
        </xdr:cNvPr>
        <xdr:cNvSpPr/>
      </xdr:nvSpPr>
      <xdr:spPr>
        <a:xfrm>
          <a:off x="10426700" y="68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116329</xdr:rowOff>
    </xdr:from>
    <xdr:ext cx="534377" cy="259045"/>
    <xdr:sp macro="" textlink="">
      <xdr:nvSpPr>
        <xdr:cNvPr id="128" name="【道路】&#10;一人当たり延長該当値テキスト">
          <a:extLst>
            <a:ext uri="{FF2B5EF4-FFF2-40B4-BE49-F238E27FC236}">
              <a16:creationId xmlns="" xmlns:a16="http://schemas.microsoft.com/office/drawing/2014/main" id="{00000000-0008-0000-0100-000080000000}"/>
            </a:ext>
          </a:extLst>
        </xdr:cNvPr>
        <xdr:cNvSpPr txBox="1"/>
      </xdr:nvSpPr>
      <xdr:spPr>
        <a:xfrm>
          <a:off x="10515600" y="68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22489</xdr:rowOff>
    </xdr:from>
    <xdr:to>
      <xdr:col>50</xdr:col>
      <xdr:colOff>165100</xdr:colOff>
      <xdr:row>40</xdr:row>
      <xdr:rowOff>124089</xdr:rowOff>
    </xdr:to>
    <xdr:sp macro="" textlink="">
      <xdr:nvSpPr>
        <xdr:cNvPr id="129" name="楕円 128">
          <a:extLst>
            <a:ext uri="{FF2B5EF4-FFF2-40B4-BE49-F238E27FC236}">
              <a16:creationId xmlns="" xmlns:a16="http://schemas.microsoft.com/office/drawing/2014/main" id="{00000000-0008-0000-0100-000081000000}"/>
            </a:ext>
          </a:extLst>
        </xdr:cNvPr>
        <xdr:cNvSpPr/>
      </xdr:nvSpPr>
      <xdr:spPr>
        <a:xfrm>
          <a:off x="9588500" y="68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17252</xdr:rowOff>
    </xdr:from>
    <xdr:to>
      <xdr:col>55</xdr:col>
      <xdr:colOff>0</xdr:colOff>
      <xdr:row>40</xdr:row>
      <xdr:rowOff>73289</xdr:rowOff>
    </xdr:to>
    <xdr:cxnSp macro="">
      <xdr:nvCxnSpPr>
        <xdr:cNvPr id="130" name="直線コネクタ 129">
          <a:extLst>
            <a:ext uri="{FF2B5EF4-FFF2-40B4-BE49-F238E27FC236}">
              <a16:creationId xmlns="" xmlns:a16="http://schemas.microsoft.com/office/drawing/2014/main" id="{00000000-0008-0000-0100-000082000000}"/>
            </a:ext>
          </a:extLst>
        </xdr:cNvPr>
        <xdr:cNvCxnSpPr/>
      </xdr:nvCxnSpPr>
      <xdr:spPr>
        <a:xfrm flipV="1">
          <a:off x="9639300" y="6875252"/>
          <a:ext cx="838200" cy="5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62189</xdr:rowOff>
    </xdr:from>
    <xdr:to>
      <xdr:col>46</xdr:col>
      <xdr:colOff>38100</xdr:colOff>
      <xdr:row>40</xdr:row>
      <xdr:rowOff>163789</xdr:rowOff>
    </xdr:to>
    <xdr:sp macro="" textlink="">
      <xdr:nvSpPr>
        <xdr:cNvPr id="131" name="楕円 130">
          <a:extLst>
            <a:ext uri="{FF2B5EF4-FFF2-40B4-BE49-F238E27FC236}">
              <a16:creationId xmlns="" xmlns:a16="http://schemas.microsoft.com/office/drawing/2014/main" id="{00000000-0008-0000-0100-000083000000}"/>
            </a:ext>
          </a:extLst>
        </xdr:cNvPr>
        <xdr:cNvSpPr/>
      </xdr:nvSpPr>
      <xdr:spPr>
        <a:xfrm>
          <a:off x="8699500" y="69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73289</xdr:rowOff>
    </xdr:from>
    <xdr:to>
      <xdr:col>50</xdr:col>
      <xdr:colOff>114300</xdr:colOff>
      <xdr:row>40</xdr:row>
      <xdr:rowOff>112989</xdr:rowOff>
    </xdr:to>
    <xdr:cxnSp macro="">
      <xdr:nvCxnSpPr>
        <xdr:cNvPr id="132" name="直線コネクタ 131">
          <a:extLst>
            <a:ext uri="{FF2B5EF4-FFF2-40B4-BE49-F238E27FC236}">
              <a16:creationId xmlns="" xmlns:a16="http://schemas.microsoft.com/office/drawing/2014/main" id="{00000000-0008-0000-0100-000084000000}"/>
            </a:ext>
          </a:extLst>
        </xdr:cNvPr>
        <xdr:cNvCxnSpPr/>
      </xdr:nvCxnSpPr>
      <xdr:spPr>
        <a:xfrm flipV="1">
          <a:off x="8750300" y="6931289"/>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70441</xdr:rowOff>
    </xdr:from>
    <xdr:to>
      <xdr:col>41</xdr:col>
      <xdr:colOff>101600</xdr:colOff>
      <xdr:row>41</xdr:row>
      <xdr:rowOff>591</xdr:rowOff>
    </xdr:to>
    <xdr:sp macro="" textlink="">
      <xdr:nvSpPr>
        <xdr:cNvPr id="133" name="楕円 132">
          <a:extLst>
            <a:ext uri="{FF2B5EF4-FFF2-40B4-BE49-F238E27FC236}">
              <a16:creationId xmlns="" xmlns:a16="http://schemas.microsoft.com/office/drawing/2014/main" id="{00000000-0008-0000-0100-000085000000}"/>
            </a:ext>
          </a:extLst>
        </xdr:cNvPr>
        <xdr:cNvSpPr/>
      </xdr:nvSpPr>
      <xdr:spPr>
        <a:xfrm>
          <a:off x="7810500" y="69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112989</xdr:rowOff>
    </xdr:from>
    <xdr:to>
      <xdr:col>45</xdr:col>
      <xdr:colOff>177800</xdr:colOff>
      <xdr:row>40</xdr:row>
      <xdr:rowOff>121241</xdr:rowOff>
    </xdr:to>
    <xdr:cxnSp macro="">
      <xdr:nvCxnSpPr>
        <xdr:cNvPr id="134" name="直線コネクタ 133">
          <a:extLst>
            <a:ext uri="{FF2B5EF4-FFF2-40B4-BE49-F238E27FC236}">
              <a16:creationId xmlns="" xmlns:a16="http://schemas.microsoft.com/office/drawing/2014/main" id="{00000000-0008-0000-0100-000086000000}"/>
            </a:ext>
          </a:extLst>
        </xdr:cNvPr>
        <xdr:cNvCxnSpPr/>
      </xdr:nvCxnSpPr>
      <xdr:spPr>
        <a:xfrm flipV="1">
          <a:off x="7861300" y="697098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35" name="n_1aveValue【道路】&#10;一人当たり延長">
          <a:extLst>
            <a:ext uri="{FF2B5EF4-FFF2-40B4-BE49-F238E27FC236}">
              <a16:creationId xmlns="" xmlns:a16="http://schemas.microsoft.com/office/drawing/2014/main" id="{00000000-0008-0000-0100-000087000000}"/>
            </a:ext>
          </a:extLst>
        </xdr:cNvPr>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36" name="n_2aveValue【道路】&#10;一人当たり延長">
          <a:extLst>
            <a:ext uri="{FF2B5EF4-FFF2-40B4-BE49-F238E27FC236}">
              <a16:creationId xmlns="" xmlns:a16="http://schemas.microsoft.com/office/drawing/2014/main" id="{00000000-0008-0000-0100-000088000000}"/>
            </a:ext>
          </a:extLst>
        </xdr:cNvPr>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37" name="n_3aveValue【道路】&#10;一人当たり延長">
          <a:extLst>
            <a:ext uri="{FF2B5EF4-FFF2-40B4-BE49-F238E27FC236}">
              <a16:creationId xmlns="" xmlns:a16="http://schemas.microsoft.com/office/drawing/2014/main" id="{00000000-0008-0000-0100-000089000000}"/>
            </a:ext>
          </a:extLst>
        </xdr:cNvPr>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a:extLst>
            <a:ext uri="{FF2B5EF4-FFF2-40B4-BE49-F238E27FC236}">
              <a16:creationId xmlns="" xmlns:a16="http://schemas.microsoft.com/office/drawing/2014/main" id="{00000000-0008-0000-0100-00008A000000}"/>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115216</xdr:rowOff>
    </xdr:from>
    <xdr:ext cx="534377" cy="259045"/>
    <xdr:sp macro="" textlink="">
      <xdr:nvSpPr>
        <xdr:cNvPr id="139" name="n_1mainValue【道路】&#10;一人当たり延長">
          <a:extLst>
            <a:ext uri="{FF2B5EF4-FFF2-40B4-BE49-F238E27FC236}">
              <a16:creationId xmlns="" xmlns:a16="http://schemas.microsoft.com/office/drawing/2014/main" id="{00000000-0008-0000-0100-00008B000000}"/>
            </a:ext>
          </a:extLst>
        </xdr:cNvPr>
        <xdr:cNvSpPr txBox="1"/>
      </xdr:nvSpPr>
      <xdr:spPr>
        <a:xfrm>
          <a:off x="9359411" y="697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154916</xdr:rowOff>
    </xdr:from>
    <xdr:ext cx="534377" cy="259045"/>
    <xdr:sp macro="" textlink="">
      <xdr:nvSpPr>
        <xdr:cNvPr id="140" name="n_2mainValue【道路】&#10;一人当たり延長">
          <a:extLst>
            <a:ext uri="{FF2B5EF4-FFF2-40B4-BE49-F238E27FC236}">
              <a16:creationId xmlns="" xmlns:a16="http://schemas.microsoft.com/office/drawing/2014/main" id="{00000000-0008-0000-0100-00008C000000}"/>
            </a:ext>
          </a:extLst>
        </xdr:cNvPr>
        <xdr:cNvSpPr txBox="1"/>
      </xdr:nvSpPr>
      <xdr:spPr>
        <a:xfrm>
          <a:off x="8483111" y="701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163168</xdr:rowOff>
    </xdr:from>
    <xdr:ext cx="534377" cy="259045"/>
    <xdr:sp macro="" textlink="">
      <xdr:nvSpPr>
        <xdr:cNvPr id="141" name="n_3mainValue【道路】&#10;一人当たり延長">
          <a:extLst>
            <a:ext uri="{FF2B5EF4-FFF2-40B4-BE49-F238E27FC236}">
              <a16:creationId xmlns="" xmlns:a16="http://schemas.microsoft.com/office/drawing/2014/main" id="{00000000-0008-0000-0100-00008D000000}"/>
            </a:ext>
          </a:extLst>
        </xdr:cNvPr>
        <xdr:cNvSpPr txBox="1"/>
      </xdr:nvSpPr>
      <xdr:spPr>
        <a:xfrm>
          <a:off x="7594111" y="70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 xmlns:a16="http://schemas.microsoft.com/office/drawing/2014/main" id="{00000000-0008-0000-01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 xmlns:a16="http://schemas.microsoft.com/office/drawing/2014/main" id="{00000000-0008-0000-01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 xmlns:a16="http://schemas.microsoft.com/office/drawing/2014/main" id="{00000000-0008-0000-01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 xmlns:a16="http://schemas.microsoft.com/office/drawing/2014/main" id="{00000000-0008-0000-01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 xmlns:a16="http://schemas.microsoft.com/office/drawing/2014/main" id="{00000000-0008-0000-01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 xmlns:a16="http://schemas.microsoft.com/office/drawing/2014/main" id="{00000000-0008-0000-01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 xmlns:a16="http://schemas.microsoft.com/office/drawing/2014/main" id="{00000000-0008-0000-01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 xmlns:a16="http://schemas.microsoft.com/office/drawing/2014/main" id="{00000000-0008-0000-01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 xmlns:a16="http://schemas.microsoft.com/office/drawing/2014/main" id="{00000000-0008-0000-01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 xmlns:a16="http://schemas.microsoft.com/office/drawing/2014/main" id="{00000000-0008-0000-01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a:extLst>
            <a:ext uri="{FF2B5EF4-FFF2-40B4-BE49-F238E27FC236}">
              <a16:creationId xmlns="" xmlns:a16="http://schemas.microsoft.com/office/drawing/2014/main" id="{00000000-0008-0000-0100-000099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a:extLst>
            <a:ext uri="{FF2B5EF4-FFF2-40B4-BE49-F238E27FC236}">
              <a16:creationId xmlns="" xmlns:a16="http://schemas.microsoft.com/office/drawing/2014/main" id="{00000000-0008-0000-0100-00009A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a:extLst>
            <a:ext uri="{FF2B5EF4-FFF2-40B4-BE49-F238E27FC236}">
              <a16:creationId xmlns="" xmlns:a16="http://schemas.microsoft.com/office/drawing/2014/main" id="{00000000-0008-0000-0100-00009B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a:extLst>
            <a:ext uri="{FF2B5EF4-FFF2-40B4-BE49-F238E27FC236}">
              <a16:creationId xmlns="" xmlns:a16="http://schemas.microsoft.com/office/drawing/2014/main" id="{00000000-0008-0000-0100-00009C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a:extLst>
            <a:ext uri="{FF2B5EF4-FFF2-40B4-BE49-F238E27FC236}">
              <a16:creationId xmlns="" xmlns:a16="http://schemas.microsoft.com/office/drawing/2014/main" id="{00000000-0008-0000-0100-00009D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a:extLst>
            <a:ext uri="{FF2B5EF4-FFF2-40B4-BE49-F238E27FC236}">
              <a16:creationId xmlns="" xmlns:a16="http://schemas.microsoft.com/office/drawing/2014/main" id="{00000000-0008-0000-0100-00009E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a:extLst>
            <a:ext uri="{FF2B5EF4-FFF2-40B4-BE49-F238E27FC236}">
              <a16:creationId xmlns="" xmlns:a16="http://schemas.microsoft.com/office/drawing/2014/main" id="{00000000-0008-0000-0100-00009F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a:extLst>
            <a:ext uri="{FF2B5EF4-FFF2-40B4-BE49-F238E27FC236}">
              <a16:creationId xmlns="" xmlns:a16="http://schemas.microsoft.com/office/drawing/2014/main" id="{00000000-0008-0000-0100-0000A0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 xmlns:a16="http://schemas.microsoft.com/office/drawing/2014/main" id="{00000000-0008-0000-01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 xmlns:a16="http://schemas.microsoft.com/office/drawing/2014/main" id="{00000000-0008-0000-0100-0000A2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 xmlns:a16="http://schemas.microsoft.com/office/drawing/2014/main" id="{00000000-0008-0000-01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a:extLst>
            <a:ext uri="{FF2B5EF4-FFF2-40B4-BE49-F238E27FC236}">
              <a16:creationId xmlns="" xmlns:a16="http://schemas.microsoft.com/office/drawing/2014/main" id="{00000000-0008-0000-0100-0000A4000000}"/>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a:extLst>
            <a:ext uri="{FF2B5EF4-FFF2-40B4-BE49-F238E27FC236}">
              <a16:creationId xmlns="" xmlns:a16="http://schemas.microsoft.com/office/drawing/2014/main" id="{00000000-0008-0000-0100-0000A5000000}"/>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a:extLst>
            <a:ext uri="{FF2B5EF4-FFF2-40B4-BE49-F238E27FC236}">
              <a16:creationId xmlns="" xmlns:a16="http://schemas.microsoft.com/office/drawing/2014/main" id="{00000000-0008-0000-0100-0000A600000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a:extLst>
            <a:ext uri="{FF2B5EF4-FFF2-40B4-BE49-F238E27FC236}">
              <a16:creationId xmlns="" xmlns:a16="http://schemas.microsoft.com/office/drawing/2014/main" id="{00000000-0008-0000-0100-0000A7000000}"/>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a:extLst>
            <a:ext uri="{FF2B5EF4-FFF2-40B4-BE49-F238E27FC236}">
              <a16:creationId xmlns="" xmlns:a16="http://schemas.microsoft.com/office/drawing/2014/main" id="{00000000-0008-0000-0100-0000A8000000}"/>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69" name="【橋りょう・トンネル】&#10;有形固定資産減価償却率平均値テキスト">
          <a:extLst>
            <a:ext uri="{FF2B5EF4-FFF2-40B4-BE49-F238E27FC236}">
              <a16:creationId xmlns="" xmlns:a16="http://schemas.microsoft.com/office/drawing/2014/main" id="{00000000-0008-0000-0100-0000A9000000}"/>
            </a:ext>
          </a:extLst>
        </xdr:cNvPr>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a:extLst>
            <a:ext uri="{FF2B5EF4-FFF2-40B4-BE49-F238E27FC236}">
              <a16:creationId xmlns="" xmlns:a16="http://schemas.microsoft.com/office/drawing/2014/main" id="{00000000-0008-0000-0100-0000AA000000}"/>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a:extLst>
            <a:ext uri="{FF2B5EF4-FFF2-40B4-BE49-F238E27FC236}">
              <a16:creationId xmlns="" xmlns:a16="http://schemas.microsoft.com/office/drawing/2014/main" id="{00000000-0008-0000-0100-0000AB000000}"/>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a:extLst>
            <a:ext uri="{FF2B5EF4-FFF2-40B4-BE49-F238E27FC236}">
              <a16:creationId xmlns="" xmlns:a16="http://schemas.microsoft.com/office/drawing/2014/main" id="{00000000-0008-0000-0100-0000AC000000}"/>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a:extLst>
            <a:ext uri="{FF2B5EF4-FFF2-40B4-BE49-F238E27FC236}">
              <a16:creationId xmlns="" xmlns:a16="http://schemas.microsoft.com/office/drawing/2014/main" id="{00000000-0008-0000-0100-0000AD000000}"/>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a:extLst>
            <a:ext uri="{FF2B5EF4-FFF2-40B4-BE49-F238E27FC236}">
              <a16:creationId xmlns="" xmlns:a16="http://schemas.microsoft.com/office/drawing/2014/main" id="{00000000-0008-0000-0100-0000AE000000}"/>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00000000-0008-0000-01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00000000-0008-0000-01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00000000-0008-0000-01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 xmlns:a16="http://schemas.microsoft.com/office/drawing/2014/main" id="{00000000-0008-0000-01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 xmlns:a16="http://schemas.microsoft.com/office/drawing/2014/main" id="{00000000-0008-0000-01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xdr:rowOff>
    </xdr:from>
    <xdr:to>
      <xdr:col>24</xdr:col>
      <xdr:colOff>114300</xdr:colOff>
      <xdr:row>61</xdr:row>
      <xdr:rowOff>117094</xdr:rowOff>
    </xdr:to>
    <xdr:sp macro="" textlink="">
      <xdr:nvSpPr>
        <xdr:cNvPr id="180" name="楕円 179">
          <a:extLst>
            <a:ext uri="{FF2B5EF4-FFF2-40B4-BE49-F238E27FC236}">
              <a16:creationId xmlns="" xmlns:a16="http://schemas.microsoft.com/office/drawing/2014/main" id="{00000000-0008-0000-0100-0000B4000000}"/>
            </a:ext>
          </a:extLst>
        </xdr:cNvPr>
        <xdr:cNvSpPr/>
      </xdr:nvSpPr>
      <xdr:spPr>
        <a:xfrm>
          <a:off x="4584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38371</xdr:rowOff>
    </xdr:from>
    <xdr:ext cx="405111" cy="259045"/>
    <xdr:sp macro="" textlink="">
      <xdr:nvSpPr>
        <xdr:cNvPr id="181" name="【橋りょう・トンネル】&#10;有形固定資産減価償却率該当値テキスト">
          <a:extLst>
            <a:ext uri="{FF2B5EF4-FFF2-40B4-BE49-F238E27FC236}">
              <a16:creationId xmlns="" xmlns:a16="http://schemas.microsoft.com/office/drawing/2014/main" id="{00000000-0008-0000-0100-0000B5000000}"/>
            </a:ext>
          </a:extLst>
        </xdr:cNvPr>
        <xdr:cNvSpPr txBox="1"/>
      </xdr:nvSpPr>
      <xdr:spPr>
        <a:xfrm>
          <a:off x="4673600" y="10325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148082</xdr:rowOff>
    </xdr:from>
    <xdr:to>
      <xdr:col>20</xdr:col>
      <xdr:colOff>38100</xdr:colOff>
      <xdr:row>61</xdr:row>
      <xdr:rowOff>78232</xdr:rowOff>
    </xdr:to>
    <xdr:sp macro="" textlink="">
      <xdr:nvSpPr>
        <xdr:cNvPr id="182" name="楕円 181">
          <a:extLst>
            <a:ext uri="{FF2B5EF4-FFF2-40B4-BE49-F238E27FC236}">
              <a16:creationId xmlns="" xmlns:a16="http://schemas.microsoft.com/office/drawing/2014/main" id="{00000000-0008-0000-0100-0000B6000000}"/>
            </a:ext>
          </a:extLst>
        </xdr:cNvPr>
        <xdr:cNvSpPr/>
      </xdr:nvSpPr>
      <xdr:spPr>
        <a:xfrm>
          <a:off x="3746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27432</xdr:rowOff>
    </xdr:from>
    <xdr:to>
      <xdr:col>24</xdr:col>
      <xdr:colOff>63500</xdr:colOff>
      <xdr:row>61</xdr:row>
      <xdr:rowOff>66294</xdr:rowOff>
    </xdr:to>
    <xdr:cxnSp macro="">
      <xdr:nvCxnSpPr>
        <xdr:cNvPr id="183" name="直線コネクタ 182">
          <a:extLst>
            <a:ext uri="{FF2B5EF4-FFF2-40B4-BE49-F238E27FC236}">
              <a16:creationId xmlns="" xmlns:a16="http://schemas.microsoft.com/office/drawing/2014/main" id="{00000000-0008-0000-0100-0000B7000000}"/>
            </a:ext>
          </a:extLst>
        </xdr:cNvPr>
        <xdr:cNvCxnSpPr/>
      </xdr:nvCxnSpPr>
      <xdr:spPr>
        <a:xfrm>
          <a:off x="3797300" y="104858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84" name="楕円 183">
          <a:extLst>
            <a:ext uri="{FF2B5EF4-FFF2-40B4-BE49-F238E27FC236}">
              <a16:creationId xmlns="" xmlns:a16="http://schemas.microsoft.com/office/drawing/2014/main" id="{00000000-0008-0000-0100-0000B8000000}"/>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27432</xdr:rowOff>
    </xdr:to>
    <xdr:cxnSp macro="">
      <xdr:nvCxnSpPr>
        <xdr:cNvPr id="185" name="直線コネクタ 184">
          <a:extLst>
            <a:ext uri="{FF2B5EF4-FFF2-40B4-BE49-F238E27FC236}">
              <a16:creationId xmlns="" xmlns:a16="http://schemas.microsoft.com/office/drawing/2014/main" id="{00000000-0008-0000-0100-0000B9000000}"/>
            </a:ext>
          </a:extLst>
        </xdr:cNvPr>
        <xdr:cNvCxnSpPr/>
      </xdr:nvCxnSpPr>
      <xdr:spPr>
        <a:xfrm>
          <a:off x="2908300" y="104470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70358</xdr:rowOff>
    </xdr:from>
    <xdr:to>
      <xdr:col>10</xdr:col>
      <xdr:colOff>165100</xdr:colOff>
      <xdr:row>61</xdr:row>
      <xdr:rowOff>508</xdr:rowOff>
    </xdr:to>
    <xdr:sp macro="" textlink="">
      <xdr:nvSpPr>
        <xdr:cNvPr id="186" name="楕円 185">
          <a:extLst>
            <a:ext uri="{FF2B5EF4-FFF2-40B4-BE49-F238E27FC236}">
              <a16:creationId xmlns="" xmlns:a16="http://schemas.microsoft.com/office/drawing/2014/main" id="{00000000-0008-0000-0100-0000BA000000}"/>
            </a:ext>
          </a:extLst>
        </xdr:cNvPr>
        <xdr:cNvSpPr/>
      </xdr:nvSpPr>
      <xdr:spPr>
        <a:xfrm>
          <a:off x="1968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121158</xdr:rowOff>
    </xdr:from>
    <xdr:to>
      <xdr:col>15</xdr:col>
      <xdr:colOff>50800</xdr:colOff>
      <xdr:row>60</xdr:row>
      <xdr:rowOff>160020</xdr:rowOff>
    </xdr:to>
    <xdr:cxnSp macro="">
      <xdr:nvCxnSpPr>
        <xdr:cNvPr id="187" name="直線コネクタ 186">
          <a:extLst>
            <a:ext uri="{FF2B5EF4-FFF2-40B4-BE49-F238E27FC236}">
              <a16:creationId xmlns="" xmlns:a16="http://schemas.microsoft.com/office/drawing/2014/main" id="{00000000-0008-0000-0100-0000BB000000}"/>
            </a:ext>
          </a:extLst>
        </xdr:cNvPr>
        <xdr:cNvCxnSpPr/>
      </xdr:nvCxnSpPr>
      <xdr:spPr>
        <a:xfrm>
          <a:off x="2019300" y="104081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88" name="n_1aveValue【橋りょう・トンネル】&#10;有形固定資産減価償却率">
          <a:extLst>
            <a:ext uri="{FF2B5EF4-FFF2-40B4-BE49-F238E27FC236}">
              <a16:creationId xmlns="" xmlns:a16="http://schemas.microsoft.com/office/drawing/2014/main" id="{00000000-0008-0000-0100-0000BC000000}"/>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89" name="n_2aveValue【橋りょう・トンネル】&#10;有形固定資産減価償却率">
          <a:extLst>
            <a:ext uri="{FF2B5EF4-FFF2-40B4-BE49-F238E27FC236}">
              <a16:creationId xmlns="" xmlns:a16="http://schemas.microsoft.com/office/drawing/2014/main" id="{00000000-0008-0000-0100-0000BD000000}"/>
            </a:ext>
          </a:extLst>
        </xdr:cNvPr>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0" name="n_3aveValue【橋りょう・トンネル】&#10;有形固定資産減価償却率">
          <a:extLst>
            <a:ext uri="{FF2B5EF4-FFF2-40B4-BE49-F238E27FC236}">
              <a16:creationId xmlns="" xmlns:a16="http://schemas.microsoft.com/office/drawing/2014/main" id="{00000000-0008-0000-0100-0000BE000000}"/>
            </a:ext>
          </a:extLst>
        </xdr:cNvPr>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a:extLst>
            <a:ext uri="{FF2B5EF4-FFF2-40B4-BE49-F238E27FC236}">
              <a16:creationId xmlns="" xmlns:a16="http://schemas.microsoft.com/office/drawing/2014/main" id="{00000000-0008-0000-0100-0000BF000000}"/>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94759</xdr:rowOff>
    </xdr:from>
    <xdr:ext cx="405111" cy="259045"/>
    <xdr:sp macro="" textlink="">
      <xdr:nvSpPr>
        <xdr:cNvPr id="192" name="n_1mainValue【橋りょう・トンネル】&#10;有形固定資産減価償却率">
          <a:extLst>
            <a:ext uri="{FF2B5EF4-FFF2-40B4-BE49-F238E27FC236}">
              <a16:creationId xmlns="" xmlns:a16="http://schemas.microsoft.com/office/drawing/2014/main" id="{00000000-0008-0000-0100-0000C0000000}"/>
            </a:ext>
          </a:extLst>
        </xdr:cNvPr>
        <xdr:cNvSpPr txBox="1"/>
      </xdr:nvSpPr>
      <xdr:spPr>
        <a:xfrm>
          <a:off x="35820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93" name="n_2mainValue【橋りょう・トンネル】&#10;有形固定資産減価償却率">
          <a:extLst>
            <a:ext uri="{FF2B5EF4-FFF2-40B4-BE49-F238E27FC236}">
              <a16:creationId xmlns="" xmlns:a16="http://schemas.microsoft.com/office/drawing/2014/main" id="{00000000-0008-0000-0100-0000C1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17035</xdr:rowOff>
    </xdr:from>
    <xdr:ext cx="405111" cy="259045"/>
    <xdr:sp macro="" textlink="">
      <xdr:nvSpPr>
        <xdr:cNvPr id="194" name="n_3mainValue【橋りょう・トンネル】&#10;有形固定資産減価償却率">
          <a:extLst>
            <a:ext uri="{FF2B5EF4-FFF2-40B4-BE49-F238E27FC236}">
              <a16:creationId xmlns="" xmlns:a16="http://schemas.microsoft.com/office/drawing/2014/main" id="{00000000-0008-0000-0100-0000C2000000}"/>
            </a:ext>
          </a:extLst>
        </xdr:cNvPr>
        <xdr:cNvSpPr txBox="1"/>
      </xdr:nvSpPr>
      <xdr:spPr>
        <a:xfrm>
          <a:off x="18167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 xmlns:a16="http://schemas.microsoft.com/office/drawing/2014/main" id="{00000000-0008-0000-01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 xmlns:a16="http://schemas.microsoft.com/office/drawing/2014/main" id="{00000000-0008-0000-01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 xmlns:a16="http://schemas.microsoft.com/office/drawing/2014/main" id="{00000000-0008-0000-01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 xmlns:a16="http://schemas.microsoft.com/office/drawing/2014/main" id="{00000000-0008-0000-01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 xmlns:a16="http://schemas.microsoft.com/office/drawing/2014/main" id="{00000000-0008-0000-01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 xmlns:a16="http://schemas.microsoft.com/office/drawing/2014/main" id="{00000000-0008-0000-01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 xmlns:a16="http://schemas.microsoft.com/office/drawing/2014/main" id="{00000000-0008-0000-01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 xmlns:a16="http://schemas.microsoft.com/office/drawing/2014/main" id="{00000000-0008-0000-01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 xmlns:a16="http://schemas.microsoft.com/office/drawing/2014/main" id="{00000000-0008-0000-01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 xmlns:a16="http://schemas.microsoft.com/office/drawing/2014/main" id="{00000000-0008-0000-01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a:extLst>
            <a:ext uri="{FF2B5EF4-FFF2-40B4-BE49-F238E27FC236}">
              <a16:creationId xmlns="" xmlns:a16="http://schemas.microsoft.com/office/drawing/2014/main" id="{00000000-0008-0000-0100-0000C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a:extLst>
            <a:ext uri="{FF2B5EF4-FFF2-40B4-BE49-F238E27FC236}">
              <a16:creationId xmlns="" xmlns:a16="http://schemas.microsoft.com/office/drawing/2014/main" id="{00000000-0008-0000-0100-0000C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a:extLst>
            <a:ext uri="{FF2B5EF4-FFF2-40B4-BE49-F238E27FC236}">
              <a16:creationId xmlns="" xmlns:a16="http://schemas.microsoft.com/office/drawing/2014/main" id="{00000000-0008-0000-0100-0000C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a:extLst>
            <a:ext uri="{FF2B5EF4-FFF2-40B4-BE49-F238E27FC236}">
              <a16:creationId xmlns="" xmlns:a16="http://schemas.microsoft.com/office/drawing/2014/main" id="{00000000-0008-0000-0100-0000D0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a:extLst>
            <a:ext uri="{FF2B5EF4-FFF2-40B4-BE49-F238E27FC236}">
              <a16:creationId xmlns="" xmlns:a16="http://schemas.microsoft.com/office/drawing/2014/main" id="{00000000-0008-0000-0100-0000D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a:extLst>
            <a:ext uri="{FF2B5EF4-FFF2-40B4-BE49-F238E27FC236}">
              <a16:creationId xmlns="" xmlns:a16="http://schemas.microsoft.com/office/drawing/2014/main" id="{00000000-0008-0000-0100-0000D2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a:extLst>
            <a:ext uri="{FF2B5EF4-FFF2-40B4-BE49-F238E27FC236}">
              <a16:creationId xmlns="" xmlns:a16="http://schemas.microsoft.com/office/drawing/2014/main" id="{00000000-0008-0000-0100-0000D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a:extLst>
            <a:ext uri="{FF2B5EF4-FFF2-40B4-BE49-F238E27FC236}">
              <a16:creationId xmlns="" xmlns:a16="http://schemas.microsoft.com/office/drawing/2014/main" id="{00000000-0008-0000-0100-0000D4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a:extLst>
            <a:ext uri="{FF2B5EF4-FFF2-40B4-BE49-F238E27FC236}">
              <a16:creationId xmlns="" xmlns:a16="http://schemas.microsoft.com/office/drawing/2014/main" id="{00000000-0008-0000-0100-0000D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a:extLst>
            <a:ext uri="{FF2B5EF4-FFF2-40B4-BE49-F238E27FC236}">
              <a16:creationId xmlns="" xmlns:a16="http://schemas.microsoft.com/office/drawing/2014/main" id="{00000000-0008-0000-0100-0000D6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a:extLst>
            <a:ext uri="{FF2B5EF4-FFF2-40B4-BE49-F238E27FC236}">
              <a16:creationId xmlns="" xmlns:a16="http://schemas.microsoft.com/office/drawing/2014/main" id="{00000000-0008-0000-0100-0000D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a:extLst>
            <a:ext uri="{FF2B5EF4-FFF2-40B4-BE49-F238E27FC236}">
              <a16:creationId xmlns="" xmlns:a16="http://schemas.microsoft.com/office/drawing/2014/main" id="{00000000-0008-0000-0100-0000D8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 xmlns:a16="http://schemas.microsoft.com/office/drawing/2014/main" id="{00000000-0008-0000-0100-0000D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a:extLst>
            <a:ext uri="{FF2B5EF4-FFF2-40B4-BE49-F238E27FC236}">
              <a16:creationId xmlns="" xmlns:a16="http://schemas.microsoft.com/office/drawing/2014/main" id="{00000000-0008-0000-0100-0000DA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 xmlns:a16="http://schemas.microsoft.com/office/drawing/2014/main" id="{00000000-0008-0000-0100-0000D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a:extLst>
            <a:ext uri="{FF2B5EF4-FFF2-40B4-BE49-F238E27FC236}">
              <a16:creationId xmlns="" xmlns:a16="http://schemas.microsoft.com/office/drawing/2014/main" id="{00000000-0008-0000-0100-0000DC000000}"/>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a:extLst>
            <a:ext uri="{FF2B5EF4-FFF2-40B4-BE49-F238E27FC236}">
              <a16:creationId xmlns="" xmlns:a16="http://schemas.microsoft.com/office/drawing/2014/main" id="{00000000-0008-0000-0100-0000DD00000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a:extLst>
            <a:ext uri="{FF2B5EF4-FFF2-40B4-BE49-F238E27FC236}">
              <a16:creationId xmlns="" xmlns:a16="http://schemas.microsoft.com/office/drawing/2014/main" id="{00000000-0008-0000-0100-0000DE00000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a:extLst>
            <a:ext uri="{FF2B5EF4-FFF2-40B4-BE49-F238E27FC236}">
              <a16:creationId xmlns="" xmlns:a16="http://schemas.microsoft.com/office/drawing/2014/main" id="{00000000-0008-0000-0100-0000DF000000}"/>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a:extLst>
            <a:ext uri="{FF2B5EF4-FFF2-40B4-BE49-F238E27FC236}">
              <a16:creationId xmlns="" xmlns:a16="http://schemas.microsoft.com/office/drawing/2014/main" id="{00000000-0008-0000-0100-0000E0000000}"/>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25" name="【橋りょう・トンネル】&#10;一人当たり有形固定資産（償却資産）額平均値テキスト">
          <a:extLst>
            <a:ext uri="{FF2B5EF4-FFF2-40B4-BE49-F238E27FC236}">
              <a16:creationId xmlns="" xmlns:a16="http://schemas.microsoft.com/office/drawing/2014/main" id="{00000000-0008-0000-0100-0000E1000000}"/>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a:extLst>
            <a:ext uri="{FF2B5EF4-FFF2-40B4-BE49-F238E27FC236}">
              <a16:creationId xmlns="" xmlns:a16="http://schemas.microsoft.com/office/drawing/2014/main" id="{00000000-0008-0000-0100-0000E2000000}"/>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a:extLst>
            <a:ext uri="{FF2B5EF4-FFF2-40B4-BE49-F238E27FC236}">
              <a16:creationId xmlns="" xmlns:a16="http://schemas.microsoft.com/office/drawing/2014/main" id="{00000000-0008-0000-0100-0000E3000000}"/>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a:extLst>
            <a:ext uri="{FF2B5EF4-FFF2-40B4-BE49-F238E27FC236}">
              <a16:creationId xmlns="" xmlns:a16="http://schemas.microsoft.com/office/drawing/2014/main" id="{00000000-0008-0000-0100-0000E4000000}"/>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a:extLst>
            <a:ext uri="{FF2B5EF4-FFF2-40B4-BE49-F238E27FC236}">
              <a16:creationId xmlns="" xmlns:a16="http://schemas.microsoft.com/office/drawing/2014/main" id="{00000000-0008-0000-0100-0000E5000000}"/>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a:extLst>
            <a:ext uri="{FF2B5EF4-FFF2-40B4-BE49-F238E27FC236}">
              <a16:creationId xmlns="" xmlns:a16="http://schemas.microsoft.com/office/drawing/2014/main" id="{00000000-0008-0000-0100-0000E6000000}"/>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 xmlns:a16="http://schemas.microsoft.com/office/drawing/2014/main" id="{00000000-0008-0000-0100-0000E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 xmlns:a16="http://schemas.microsoft.com/office/drawing/2014/main" id="{00000000-0008-0000-0100-0000E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 xmlns:a16="http://schemas.microsoft.com/office/drawing/2014/main" id="{00000000-0008-0000-0100-0000E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 xmlns:a16="http://schemas.microsoft.com/office/drawing/2014/main" id="{00000000-0008-0000-0100-0000E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 xmlns:a16="http://schemas.microsoft.com/office/drawing/2014/main" id="{00000000-0008-0000-0100-0000E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130767</xdr:rowOff>
    </xdr:from>
    <xdr:to>
      <xdr:col>55</xdr:col>
      <xdr:colOff>50800</xdr:colOff>
      <xdr:row>64</xdr:row>
      <xdr:rowOff>60917</xdr:rowOff>
    </xdr:to>
    <xdr:sp macro="" textlink="">
      <xdr:nvSpPr>
        <xdr:cNvPr id="236" name="楕円 235">
          <a:extLst>
            <a:ext uri="{FF2B5EF4-FFF2-40B4-BE49-F238E27FC236}">
              <a16:creationId xmlns="" xmlns:a16="http://schemas.microsoft.com/office/drawing/2014/main" id="{00000000-0008-0000-0100-0000EC000000}"/>
            </a:ext>
          </a:extLst>
        </xdr:cNvPr>
        <xdr:cNvSpPr/>
      </xdr:nvSpPr>
      <xdr:spPr>
        <a:xfrm>
          <a:off x="10426700" y="109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45694</xdr:rowOff>
    </xdr:from>
    <xdr:ext cx="599010" cy="259045"/>
    <xdr:sp macro="" textlink="">
      <xdr:nvSpPr>
        <xdr:cNvPr id="237" name="【橋りょう・トンネル】&#10;一人当たり有形固定資産（償却資産）額該当値テキスト">
          <a:extLst>
            <a:ext uri="{FF2B5EF4-FFF2-40B4-BE49-F238E27FC236}">
              <a16:creationId xmlns="" xmlns:a16="http://schemas.microsoft.com/office/drawing/2014/main" id="{00000000-0008-0000-0100-0000ED000000}"/>
            </a:ext>
          </a:extLst>
        </xdr:cNvPr>
        <xdr:cNvSpPr txBox="1"/>
      </xdr:nvSpPr>
      <xdr:spPr>
        <a:xfrm>
          <a:off x="10515600" y="1084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134308</xdr:rowOff>
    </xdr:from>
    <xdr:to>
      <xdr:col>50</xdr:col>
      <xdr:colOff>165100</xdr:colOff>
      <xdr:row>64</xdr:row>
      <xdr:rowOff>64458</xdr:rowOff>
    </xdr:to>
    <xdr:sp macro="" textlink="">
      <xdr:nvSpPr>
        <xdr:cNvPr id="238" name="楕円 237">
          <a:extLst>
            <a:ext uri="{FF2B5EF4-FFF2-40B4-BE49-F238E27FC236}">
              <a16:creationId xmlns="" xmlns:a16="http://schemas.microsoft.com/office/drawing/2014/main" id="{00000000-0008-0000-0100-0000EE000000}"/>
            </a:ext>
          </a:extLst>
        </xdr:cNvPr>
        <xdr:cNvSpPr/>
      </xdr:nvSpPr>
      <xdr:spPr>
        <a:xfrm>
          <a:off x="9588500" y="109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10117</xdr:rowOff>
    </xdr:from>
    <xdr:to>
      <xdr:col>55</xdr:col>
      <xdr:colOff>0</xdr:colOff>
      <xdr:row>64</xdr:row>
      <xdr:rowOff>13658</xdr:rowOff>
    </xdr:to>
    <xdr:cxnSp macro="">
      <xdr:nvCxnSpPr>
        <xdr:cNvPr id="239" name="直線コネクタ 238">
          <a:extLst>
            <a:ext uri="{FF2B5EF4-FFF2-40B4-BE49-F238E27FC236}">
              <a16:creationId xmlns="" xmlns:a16="http://schemas.microsoft.com/office/drawing/2014/main" id="{00000000-0008-0000-0100-0000EF000000}"/>
            </a:ext>
          </a:extLst>
        </xdr:cNvPr>
        <xdr:cNvCxnSpPr/>
      </xdr:nvCxnSpPr>
      <xdr:spPr>
        <a:xfrm flipV="1">
          <a:off x="9639300" y="10982917"/>
          <a:ext cx="8382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137019</xdr:rowOff>
    </xdr:from>
    <xdr:to>
      <xdr:col>46</xdr:col>
      <xdr:colOff>38100</xdr:colOff>
      <xdr:row>64</xdr:row>
      <xdr:rowOff>67169</xdr:rowOff>
    </xdr:to>
    <xdr:sp macro="" textlink="">
      <xdr:nvSpPr>
        <xdr:cNvPr id="240" name="楕円 239">
          <a:extLst>
            <a:ext uri="{FF2B5EF4-FFF2-40B4-BE49-F238E27FC236}">
              <a16:creationId xmlns="" xmlns:a16="http://schemas.microsoft.com/office/drawing/2014/main" id="{00000000-0008-0000-0100-0000F0000000}"/>
            </a:ext>
          </a:extLst>
        </xdr:cNvPr>
        <xdr:cNvSpPr/>
      </xdr:nvSpPr>
      <xdr:spPr>
        <a:xfrm>
          <a:off x="8699500" y="109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13658</xdr:rowOff>
    </xdr:from>
    <xdr:to>
      <xdr:col>50</xdr:col>
      <xdr:colOff>114300</xdr:colOff>
      <xdr:row>64</xdr:row>
      <xdr:rowOff>16369</xdr:rowOff>
    </xdr:to>
    <xdr:cxnSp macro="">
      <xdr:nvCxnSpPr>
        <xdr:cNvPr id="241" name="直線コネクタ 240">
          <a:extLst>
            <a:ext uri="{FF2B5EF4-FFF2-40B4-BE49-F238E27FC236}">
              <a16:creationId xmlns="" xmlns:a16="http://schemas.microsoft.com/office/drawing/2014/main" id="{00000000-0008-0000-0100-0000F1000000}"/>
            </a:ext>
          </a:extLst>
        </xdr:cNvPr>
        <xdr:cNvCxnSpPr/>
      </xdr:nvCxnSpPr>
      <xdr:spPr>
        <a:xfrm flipV="1">
          <a:off x="8750300" y="1098645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140367</xdr:rowOff>
    </xdr:from>
    <xdr:to>
      <xdr:col>41</xdr:col>
      <xdr:colOff>101600</xdr:colOff>
      <xdr:row>64</xdr:row>
      <xdr:rowOff>70517</xdr:rowOff>
    </xdr:to>
    <xdr:sp macro="" textlink="">
      <xdr:nvSpPr>
        <xdr:cNvPr id="242" name="楕円 241">
          <a:extLst>
            <a:ext uri="{FF2B5EF4-FFF2-40B4-BE49-F238E27FC236}">
              <a16:creationId xmlns="" xmlns:a16="http://schemas.microsoft.com/office/drawing/2014/main" id="{00000000-0008-0000-0100-0000F2000000}"/>
            </a:ext>
          </a:extLst>
        </xdr:cNvPr>
        <xdr:cNvSpPr/>
      </xdr:nvSpPr>
      <xdr:spPr>
        <a:xfrm>
          <a:off x="7810500" y="109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16369</xdr:rowOff>
    </xdr:from>
    <xdr:to>
      <xdr:col>45</xdr:col>
      <xdr:colOff>177800</xdr:colOff>
      <xdr:row>64</xdr:row>
      <xdr:rowOff>19717</xdr:rowOff>
    </xdr:to>
    <xdr:cxnSp macro="">
      <xdr:nvCxnSpPr>
        <xdr:cNvPr id="243" name="直線コネクタ 242">
          <a:extLst>
            <a:ext uri="{FF2B5EF4-FFF2-40B4-BE49-F238E27FC236}">
              <a16:creationId xmlns="" xmlns:a16="http://schemas.microsoft.com/office/drawing/2014/main" id="{00000000-0008-0000-0100-0000F3000000}"/>
            </a:ext>
          </a:extLst>
        </xdr:cNvPr>
        <xdr:cNvCxnSpPr/>
      </xdr:nvCxnSpPr>
      <xdr:spPr>
        <a:xfrm flipV="1">
          <a:off x="7861300" y="10989169"/>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44" name="n_1aveValue【橋りょう・トンネル】&#10;一人当たり有形固定資産（償却資産）額">
          <a:extLst>
            <a:ext uri="{FF2B5EF4-FFF2-40B4-BE49-F238E27FC236}">
              <a16:creationId xmlns="" xmlns:a16="http://schemas.microsoft.com/office/drawing/2014/main" id="{00000000-0008-0000-0100-0000F4000000}"/>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45" name="n_2aveValue【橋りょう・トンネル】&#10;一人当たり有形固定資産（償却資産）額">
          <a:extLst>
            <a:ext uri="{FF2B5EF4-FFF2-40B4-BE49-F238E27FC236}">
              <a16:creationId xmlns="" xmlns:a16="http://schemas.microsoft.com/office/drawing/2014/main" id="{00000000-0008-0000-0100-0000F5000000}"/>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46" name="n_3aveValue【橋りょう・トンネル】&#10;一人当たり有形固定資産（償却資産）額">
          <a:extLst>
            <a:ext uri="{FF2B5EF4-FFF2-40B4-BE49-F238E27FC236}">
              <a16:creationId xmlns="" xmlns:a16="http://schemas.microsoft.com/office/drawing/2014/main" id="{00000000-0008-0000-0100-0000F6000000}"/>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a:extLst>
            <a:ext uri="{FF2B5EF4-FFF2-40B4-BE49-F238E27FC236}">
              <a16:creationId xmlns="" xmlns:a16="http://schemas.microsoft.com/office/drawing/2014/main" id="{00000000-0008-0000-0100-0000F7000000}"/>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55585</xdr:rowOff>
    </xdr:from>
    <xdr:ext cx="599010" cy="259045"/>
    <xdr:sp macro="" textlink="">
      <xdr:nvSpPr>
        <xdr:cNvPr id="248" name="n_1mainValue【橋りょう・トンネル】&#10;一人当たり有形固定資産（償却資産）額">
          <a:extLst>
            <a:ext uri="{FF2B5EF4-FFF2-40B4-BE49-F238E27FC236}">
              <a16:creationId xmlns="" xmlns:a16="http://schemas.microsoft.com/office/drawing/2014/main" id="{00000000-0008-0000-0100-0000F8000000}"/>
            </a:ext>
          </a:extLst>
        </xdr:cNvPr>
        <xdr:cNvSpPr txBox="1"/>
      </xdr:nvSpPr>
      <xdr:spPr>
        <a:xfrm>
          <a:off x="9327095" y="1102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58296</xdr:rowOff>
    </xdr:from>
    <xdr:ext cx="599010" cy="259045"/>
    <xdr:sp macro="" textlink="">
      <xdr:nvSpPr>
        <xdr:cNvPr id="249" name="n_2mainValue【橋りょう・トンネル】&#10;一人当たり有形固定資産（償却資産）額">
          <a:extLst>
            <a:ext uri="{FF2B5EF4-FFF2-40B4-BE49-F238E27FC236}">
              <a16:creationId xmlns="" xmlns:a16="http://schemas.microsoft.com/office/drawing/2014/main" id="{00000000-0008-0000-0100-0000F9000000}"/>
            </a:ext>
          </a:extLst>
        </xdr:cNvPr>
        <xdr:cNvSpPr txBox="1"/>
      </xdr:nvSpPr>
      <xdr:spPr>
        <a:xfrm>
          <a:off x="8450795" y="1103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61644</xdr:rowOff>
    </xdr:from>
    <xdr:ext cx="599010" cy="259045"/>
    <xdr:sp macro="" textlink="">
      <xdr:nvSpPr>
        <xdr:cNvPr id="250" name="n_3mainValue【橋りょう・トンネル】&#10;一人当たり有形固定資産（償却資産）額">
          <a:extLst>
            <a:ext uri="{FF2B5EF4-FFF2-40B4-BE49-F238E27FC236}">
              <a16:creationId xmlns="" xmlns:a16="http://schemas.microsoft.com/office/drawing/2014/main" id="{00000000-0008-0000-0100-0000FA000000}"/>
            </a:ext>
          </a:extLst>
        </xdr:cNvPr>
        <xdr:cNvSpPr txBox="1"/>
      </xdr:nvSpPr>
      <xdr:spPr>
        <a:xfrm>
          <a:off x="7561795" y="1103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 xmlns:a16="http://schemas.microsoft.com/office/drawing/2014/main" id="{00000000-0008-0000-0100-0000F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 xmlns:a16="http://schemas.microsoft.com/office/drawing/2014/main" id="{00000000-0008-0000-0100-0000F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 xmlns:a16="http://schemas.microsoft.com/office/drawing/2014/main" id="{00000000-0008-0000-0100-0000F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 xmlns:a16="http://schemas.microsoft.com/office/drawing/2014/main" id="{00000000-0008-0000-0100-0000F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 xmlns:a16="http://schemas.microsoft.com/office/drawing/2014/main" id="{00000000-0008-0000-0100-0000F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 xmlns:a16="http://schemas.microsoft.com/office/drawing/2014/main" id="{00000000-0008-0000-0100-00000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 xmlns:a16="http://schemas.microsoft.com/office/drawing/2014/main" id="{00000000-0008-0000-0100-00000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 xmlns:a16="http://schemas.microsoft.com/office/drawing/2014/main" id="{00000000-0008-0000-0100-00000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 xmlns:a16="http://schemas.microsoft.com/office/drawing/2014/main" id="{00000000-0008-0000-0100-00000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 xmlns:a16="http://schemas.microsoft.com/office/drawing/2014/main" id="{00000000-0008-0000-0100-00000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 xmlns:a16="http://schemas.microsoft.com/office/drawing/2014/main" id="{00000000-0008-0000-0100-00000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 xmlns:a16="http://schemas.microsoft.com/office/drawing/2014/main" id="{00000000-0008-0000-0100-00000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 xmlns:a16="http://schemas.microsoft.com/office/drawing/2014/main" id="{00000000-0008-0000-0100-00000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 xmlns:a16="http://schemas.microsoft.com/office/drawing/2014/main" id="{00000000-0008-0000-0100-00000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 xmlns:a16="http://schemas.microsoft.com/office/drawing/2014/main" id="{00000000-0008-0000-0100-00000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 xmlns:a16="http://schemas.microsoft.com/office/drawing/2014/main" id="{00000000-0008-0000-0100-00000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 xmlns:a16="http://schemas.microsoft.com/office/drawing/2014/main" id="{00000000-0008-0000-0100-00000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 xmlns:a16="http://schemas.microsoft.com/office/drawing/2014/main" id="{00000000-0008-0000-0100-00000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 xmlns:a16="http://schemas.microsoft.com/office/drawing/2014/main" id="{00000000-0008-0000-0100-00000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 xmlns:a16="http://schemas.microsoft.com/office/drawing/2014/main" id="{00000000-0008-0000-0100-00000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 xmlns:a16="http://schemas.microsoft.com/office/drawing/2014/main" id="{00000000-0008-0000-0100-00000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 xmlns:a16="http://schemas.microsoft.com/office/drawing/2014/main" id="{00000000-0008-0000-0100-00001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 xmlns:a16="http://schemas.microsoft.com/office/drawing/2014/main" id="{00000000-0008-0000-0100-00001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 xmlns:a16="http://schemas.microsoft.com/office/drawing/2014/main" id="{00000000-0008-0000-0100-00001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a:extLst>
            <a:ext uri="{FF2B5EF4-FFF2-40B4-BE49-F238E27FC236}">
              <a16:creationId xmlns="" xmlns:a16="http://schemas.microsoft.com/office/drawing/2014/main" id="{00000000-0008-0000-0100-000013010000}"/>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a:extLst>
            <a:ext uri="{FF2B5EF4-FFF2-40B4-BE49-F238E27FC236}">
              <a16:creationId xmlns="" xmlns:a16="http://schemas.microsoft.com/office/drawing/2014/main" id="{00000000-0008-0000-0100-000014010000}"/>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a:extLst>
            <a:ext uri="{FF2B5EF4-FFF2-40B4-BE49-F238E27FC236}">
              <a16:creationId xmlns="" xmlns:a16="http://schemas.microsoft.com/office/drawing/2014/main" id="{00000000-0008-0000-0100-000015010000}"/>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a:extLst>
            <a:ext uri="{FF2B5EF4-FFF2-40B4-BE49-F238E27FC236}">
              <a16:creationId xmlns="" xmlns:a16="http://schemas.microsoft.com/office/drawing/2014/main" id="{00000000-0008-0000-0100-000016010000}"/>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a:extLst>
            <a:ext uri="{FF2B5EF4-FFF2-40B4-BE49-F238E27FC236}">
              <a16:creationId xmlns="" xmlns:a16="http://schemas.microsoft.com/office/drawing/2014/main" id="{00000000-0008-0000-0100-00001701000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80" name="【公営住宅】&#10;有形固定資産減価償却率平均値テキスト">
          <a:extLst>
            <a:ext uri="{FF2B5EF4-FFF2-40B4-BE49-F238E27FC236}">
              <a16:creationId xmlns="" xmlns:a16="http://schemas.microsoft.com/office/drawing/2014/main" id="{00000000-0008-0000-0100-000018010000}"/>
            </a:ext>
          </a:extLst>
        </xdr:cNvPr>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a:extLst>
            <a:ext uri="{FF2B5EF4-FFF2-40B4-BE49-F238E27FC236}">
              <a16:creationId xmlns="" xmlns:a16="http://schemas.microsoft.com/office/drawing/2014/main" id="{00000000-0008-0000-0100-000019010000}"/>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a:extLst>
            <a:ext uri="{FF2B5EF4-FFF2-40B4-BE49-F238E27FC236}">
              <a16:creationId xmlns="" xmlns:a16="http://schemas.microsoft.com/office/drawing/2014/main" id="{00000000-0008-0000-0100-00001A010000}"/>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a:extLst>
            <a:ext uri="{FF2B5EF4-FFF2-40B4-BE49-F238E27FC236}">
              <a16:creationId xmlns="" xmlns:a16="http://schemas.microsoft.com/office/drawing/2014/main" id="{00000000-0008-0000-0100-00001B010000}"/>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a:extLst>
            <a:ext uri="{FF2B5EF4-FFF2-40B4-BE49-F238E27FC236}">
              <a16:creationId xmlns="" xmlns:a16="http://schemas.microsoft.com/office/drawing/2014/main" id="{00000000-0008-0000-0100-00001C010000}"/>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5" name="フローチャート: 判断 284">
          <a:extLst>
            <a:ext uri="{FF2B5EF4-FFF2-40B4-BE49-F238E27FC236}">
              <a16:creationId xmlns="" xmlns:a16="http://schemas.microsoft.com/office/drawing/2014/main" id="{00000000-0008-0000-0100-00001D010000}"/>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 xmlns:a16="http://schemas.microsoft.com/office/drawing/2014/main" id="{00000000-0008-0000-0100-00001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 xmlns:a16="http://schemas.microsoft.com/office/drawing/2014/main" id="{00000000-0008-0000-0100-00001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 xmlns:a16="http://schemas.microsoft.com/office/drawing/2014/main" id="{00000000-0008-0000-0100-00002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 xmlns:a16="http://schemas.microsoft.com/office/drawing/2014/main" id="{00000000-0008-0000-0100-00002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 xmlns:a16="http://schemas.microsoft.com/office/drawing/2014/main" id="{00000000-0008-0000-0100-00002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291" name="楕円 290">
          <a:extLst>
            <a:ext uri="{FF2B5EF4-FFF2-40B4-BE49-F238E27FC236}">
              <a16:creationId xmlns="" xmlns:a16="http://schemas.microsoft.com/office/drawing/2014/main" id="{00000000-0008-0000-0100-000023010000}"/>
            </a:ext>
          </a:extLst>
        </xdr:cNvPr>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292" name="【公営住宅】&#10;有形固定資産減価償却率該当値テキスト">
          <a:extLst>
            <a:ext uri="{FF2B5EF4-FFF2-40B4-BE49-F238E27FC236}">
              <a16:creationId xmlns="" xmlns:a16="http://schemas.microsoft.com/office/drawing/2014/main" id="{00000000-0008-0000-0100-000024010000}"/>
            </a:ext>
          </a:extLst>
        </xdr:cNvPr>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118745</xdr:rowOff>
    </xdr:from>
    <xdr:to>
      <xdr:col>20</xdr:col>
      <xdr:colOff>38100</xdr:colOff>
      <xdr:row>85</xdr:row>
      <xdr:rowOff>48895</xdr:rowOff>
    </xdr:to>
    <xdr:sp macro="" textlink="">
      <xdr:nvSpPr>
        <xdr:cNvPr id="293" name="楕円 292">
          <a:extLst>
            <a:ext uri="{FF2B5EF4-FFF2-40B4-BE49-F238E27FC236}">
              <a16:creationId xmlns="" xmlns:a16="http://schemas.microsoft.com/office/drawing/2014/main" id="{00000000-0008-0000-0100-000025010000}"/>
            </a:ext>
          </a:extLst>
        </xdr:cNvPr>
        <xdr:cNvSpPr/>
      </xdr:nvSpPr>
      <xdr:spPr>
        <a:xfrm>
          <a:off x="3746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169545</xdr:rowOff>
    </xdr:from>
    <xdr:to>
      <xdr:col>24</xdr:col>
      <xdr:colOff>63500</xdr:colOff>
      <xdr:row>85</xdr:row>
      <xdr:rowOff>26670</xdr:rowOff>
    </xdr:to>
    <xdr:cxnSp macro="">
      <xdr:nvCxnSpPr>
        <xdr:cNvPr id="294" name="直線コネクタ 293">
          <a:extLst>
            <a:ext uri="{FF2B5EF4-FFF2-40B4-BE49-F238E27FC236}">
              <a16:creationId xmlns="" xmlns:a16="http://schemas.microsoft.com/office/drawing/2014/main" id="{00000000-0008-0000-0100-000026010000}"/>
            </a:ext>
          </a:extLst>
        </xdr:cNvPr>
        <xdr:cNvCxnSpPr/>
      </xdr:nvCxnSpPr>
      <xdr:spPr>
        <a:xfrm>
          <a:off x="3797300" y="145713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88264</xdr:rowOff>
    </xdr:from>
    <xdr:to>
      <xdr:col>15</xdr:col>
      <xdr:colOff>101600</xdr:colOff>
      <xdr:row>85</xdr:row>
      <xdr:rowOff>18414</xdr:rowOff>
    </xdr:to>
    <xdr:sp macro="" textlink="">
      <xdr:nvSpPr>
        <xdr:cNvPr id="295" name="楕円 294">
          <a:extLst>
            <a:ext uri="{FF2B5EF4-FFF2-40B4-BE49-F238E27FC236}">
              <a16:creationId xmlns="" xmlns:a16="http://schemas.microsoft.com/office/drawing/2014/main" id="{00000000-0008-0000-0100-000027010000}"/>
            </a:ext>
          </a:extLst>
        </xdr:cNvPr>
        <xdr:cNvSpPr/>
      </xdr:nvSpPr>
      <xdr:spPr>
        <a:xfrm>
          <a:off x="2857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139064</xdr:rowOff>
    </xdr:from>
    <xdr:to>
      <xdr:col>19</xdr:col>
      <xdr:colOff>177800</xdr:colOff>
      <xdr:row>84</xdr:row>
      <xdr:rowOff>169545</xdr:rowOff>
    </xdr:to>
    <xdr:cxnSp macro="">
      <xdr:nvCxnSpPr>
        <xdr:cNvPr id="296" name="直線コネクタ 295">
          <a:extLst>
            <a:ext uri="{FF2B5EF4-FFF2-40B4-BE49-F238E27FC236}">
              <a16:creationId xmlns="" xmlns:a16="http://schemas.microsoft.com/office/drawing/2014/main" id="{00000000-0008-0000-0100-000028010000}"/>
            </a:ext>
          </a:extLst>
        </xdr:cNvPr>
        <xdr:cNvCxnSpPr/>
      </xdr:nvCxnSpPr>
      <xdr:spPr>
        <a:xfrm>
          <a:off x="2908300" y="145408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297" name="楕円 296">
          <a:extLst>
            <a:ext uri="{FF2B5EF4-FFF2-40B4-BE49-F238E27FC236}">
              <a16:creationId xmlns="" xmlns:a16="http://schemas.microsoft.com/office/drawing/2014/main" id="{00000000-0008-0000-0100-000029010000}"/>
            </a:ext>
          </a:extLst>
        </xdr:cNvPr>
        <xdr:cNvSpPr/>
      </xdr:nvSpPr>
      <xdr:spPr>
        <a:xfrm>
          <a:off x="196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110489</xdr:rowOff>
    </xdr:from>
    <xdr:to>
      <xdr:col>15</xdr:col>
      <xdr:colOff>50800</xdr:colOff>
      <xdr:row>84</xdr:row>
      <xdr:rowOff>139064</xdr:rowOff>
    </xdr:to>
    <xdr:cxnSp macro="">
      <xdr:nvCxnSpPr>
        <xdr:cNvPr id="298" name="直線コネクタ 297">
          <a:extLst>
            <a:ext uri="{FF2B5EF4-FFF2-40B4-BE49-F238E27FC236}">
              <a16:creationId xmlns="" xmlns:a16="http://schemas.microsoft.com/office/drawing/2014/main" id="{00000000-0008-0000-0100-00002A010000}"/>
            </a:ext>
          </a:extLst>
        </xdr:cNvPr>
        <xdr:cNvCxnSpPr/>
      </xdr:nvCxnSpPr>
      <xdr:spPr>
        <a:xfrm>
          <a:off x="2019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299" name="n_1aveValue【公営住宅】&#10;有形固定資産減価償却率">
          <a:extLst>
            <a:ext uri="{FF2B5EF4-FFF2-40B4-BE49-F238E27FC236}">
              <a16:creationId xmlns="" xmlns:a16="http://schemas.microsoft.com/office/drawing/2014/main" id="{00000000-0008-0000-0100-00002B010000}"/>
            </a:ext>
          </a:extLst>
        </xdr:cNvPr>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00" name="n_2aveValue【公営住宅】&#10;有形固定資産減価償却率">
          <a:extLst>
            <a:ext uri="{FF2B5EF4-FFF2-40B4-BE49-F238E27FC236}">
              <a16:creationId xmlns="" xmlns:a16="http://schemas.microsoft.com/office/drawing/2014/main" id="{00000000-0008-0000-0100-00002C010000}"/>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01" name="n_3aveValue【公営住宅】&#10;有形固定資産減価償却率">
          <a:extLst>
            <a:ext uri="{FF2B5EF4-FFF2-40B4-BE49-F238E27FC236}">
              <a16:creationId xmlns="" xmlns:a16="http://schemas.microsoft.com/office/drawing/2014/main" id="{00000000-0008-0000-0100-00002D010000}"/>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2" name="n_4aveValue【公営住宅】&#10;有形固定資産減価償却率">
          <a:extLst>
            <a:ext uri="{FF2B5EF4-FFF2-40B4-BE49-F238E27FC236}">
              <a16:creationId xmlns="" xmlns:a16="http://schemas.microsoft.com/office/drawing/2014/main" id="{00000000-0008-0000-0100-00002E010000}"/>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40022</xdr:rowOff>
    </xdr:from>
    <xdr:ext cx="405111" cy="259045"/>
    <xdr:sp macro="" textlink="">
      <xdr:nvSpPr>
        <xdr:cNvPr id="303" name="n_1mainValue【公営住宅】&#10;有形固定資産減価償却率">
          <a:extLst>
            <a:ext uri="{FF2B5EF4-FFF2-40B4-BE49-F238E27FC236}">
              <a16:creationId xmlns="" xmlns:a16="http://schemas.microsoft.com/office/drawing/2014/main" id="{00000000-0008-0000-0100-00002F010000}"/>
            </a:ext>
          </a:extLst>
        </xdr:cNvPr>
        <xdr:cNvSpPr txBox="1"/>
      </xdr:nvSpPr>
      <xdr:spPr>
        <a:xfrm>
          <a:off x="35820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9541</xdr:rowOff>
    </xdr:from>
    <xdr:ext cx="405111" cy="259045"/>
    <xdr:sp macro="" textlink="">
      <xdr:nvSpPr>
        <xdr:cNvPr id="304" name="n_2mainValue【公営住宅】&#10;有形固定資産減価償却率">
          <a:extLst>
            <a:ext uri="{FF2B5EF4-FFF2-40B4-BE49-F238E27FC236}">
              <a16:creationId xmlns="" xmlns:a16="http://schemas.microsoft.com/office/drawing/2014/main" id="{00000000-0008-0000-0100-000030010000}"/>
            </a:ext>
          </a:extLst>
        </xdr:cNvPr>
        <xdr:cNvSpPr txBox="1"/>
      </xdr:nvSpPr>
      <xdr:spPr>
        <a:xfrm>
          <a:off x="2705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305" name="n_3mainValue【公営住宅】&#10;有形固定資産減価償却率">
          <a:extLst>
            <a:ext uri="{FF2B5EF4-FFF2-40B4-BE49-F238E27FC236}">
              <a16:creationId xmlns="" xmlns:a16="http://schemas.microsoft.com/office/drawing/2014/main" id="{00000000-0008-0000-0100-000031010000}"/>
            </a:ext>
          </a:extLst>
        </xdr:cNvPr>
        <xdr:cNvSpPr txBox="1"/>
      </xdr:nvSpPr>
      <xdr:spPr>
        <a:xfrm>
          <a:off x="1816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 xmlns:a16="http://schemas.microsoft.com/office/drawing/2014/main" id="{00000000-0008-0000-0100-00003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 xmlns:a16="http://schemas.microsoft.com/office/drawing/2014/main" id="{00000000-0008-0000-0100-00003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 xmlns:a16="http://schemas.microsoft.com/office/drawing/2014/main" id="{00000000-0008-0000-0100-00003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 xmlns:a16="http://schemas.microsoft.com/office/drawing/2014/main" id="{00000000-0008-0000-0100-00003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 xmlns:a16="http://schemas.microsoft.com/office/drawing/2014/main" id="{00000000-0008-0000-0100-00003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 xmlns:a16="http://schemas.microsoft.com/office/drawing/2014/main" id="{00000000-0008-0000-0100-00003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 xmlns:a16="http://schemas.microsoft.com/office/drawing/2014/main" id="{00000000-0008-0000-0100-00003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 xmlns:a16="http://schemas.microsoft.com/office/drawing/2014/main" id="{00000000-0008-0000-0100-00003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 xmlns:a16="http://schemas.microsoft.com/office/drawing/2014/main" id="{00000000-0008-0000-0100-00003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 xmlns:a16="http://schemas.microsoft.com/office/drawing/2014/main" id="{00000000-0008-0000-0100-00003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 xmlns:a16="http://schemas.microsoft.com/office/drawing/2014/main" id="{00000000-0008-0000-0100-00003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 xmlns:a16="http://schemas.microsoft.com/office/drawing/2014/main" id="{00000000-0008-0000-0100-00003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 xmlns:a16="http://schemas.microsoft.com/office/drawing/2014/main" id="{00000000-0008-0000-0100-00003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 xmlns:a16="http://schemas.microsoft.com/office/drawing/2014/main" id="{00000000-0008-0000-0100-00003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 xmlns:a16="http://schemas.microsoft.com/office/drawing/2014/main" id="{00000000-0008-0000-0100-00004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 xmlns:a16="http://schemas.microsoft.com/office/drawing/2014/main" id="{00000000-0008-0000-0100-00004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 xmlns:a16="http://schemas.microsoft.com/office/drawing/2014/main" id="{00000000-0008-0000-0100-00004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 xmlns:a16="http://schemas.microsoft.com/office/drawing/2014/main" id="{00000000-0008-0000-0100-00004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 xmlns:a16="http://schemas.microsoft.com/office/drawing/2014/main" id="{00000000-0008-0000-0100-00004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 xmlns:a16="http://schemas.microsoft.com/office/drawing/2014/main" id="{00000000-0008-0000-0100-00004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 xmlns:a16="http://schemas.microsoft.com/office/drawing/2014/main" id="{00000000-0008-0000-0100-00004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 xmlns:a16="http://schemas.microsoft.com/office/drawing/2014/main" id="{00000000-0008-0000-0100-00004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 xmlns:a16="http://schemas.microsoft.com/office/drawing/2014/main" id="{00000000-0008-0000-0100-00004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a:extLst>
            <a:ext uri="{FF2B5EF4-FFF2-40B4-BE49-F238E27FC236}">
              <a16:creationId xmlns="" xmlns:a16="http://schemas.microsoft.com/office/drawing/2014/main" id="{00000000-0008-0000-0100-000049010000}"/>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a:extLst>
            <a:ext uri="{FF2B5EF4-FFF2-40B4-BE49-F238E27FC236}">
              <a16:creationId xmlns="" xmlns:a16="http://schemas.microsoft.com/office/drawing/2014/main" id="{00000000-0008-0000-0100-00004A010000}"/>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a:extLst>
            <a:ext uri="{FF2B5EF4-FFF2-40B4-BE49-F238E27FC236}">
              <a16:creationId xmlns="" xmlns:a16="http://schemas.microsoft.com/office/drawing/2014/main" id="{00000000-0008-0000-0100-00004B010000}"/>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a:extLst>
            <a:ext uri="{FF2B5EF4-FFF2-40B4-BE49-F238E27FC236}">
              <a16:creationId xmlns="" xmlns:a16="http://schemas.microsoft.com/office/drawing/2014/main" id="{00000000-0008-0000-0100-00004C010000}"/>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a:extLst>
            <a:ext uri="{FF2B5EF4-FFF2-40B4-BE49-F238E27FC236}">
              <a16:creationId xmlns="" xmlns:a16="http://schemas.microsoft.com/office/drawing/2014/main" id="{00000000-0008-0000-0100-00004D010000}"/>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34" name="【公営住宅】&#10;一人当たり面積平均値テキスト">
          <a:extLst>
            <a:ext uri="{FF2B5EF4-FFF2-40B4-BE49-F238E27FC236}">
              <a16:creationId xmlns="" xmlns:a16="http://schemas.microsoft.com/office/drawing/2014/main" id="{00000000-0008-0000-0100-00004E010000}"/>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a:extLst>
            <a:ext uri="{FF2B5EF4-FFF2-40B4-BE49-F238E27FC236}">
              <a16:creationId xmlns="" xmlns:a16="http://schemas.microsoft.com/office/drawing/2014/main" id="{00000000-0008-0000-0100-00004F010000}"/>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a:extLst>
            <a:ext uri="{FF2B5EF4-FFF2-40B4-BE49-F238E27FC236}">
              <a16:creationId xmlns="" xmlns:a16="http://schemas.microsoft.com/office/drawing/2014/main" id="{00000000-0008-0000-0100-000050010000}"/>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a:extLst>
            <a:ext uri="{FF2B5EF4-FFF2-40B4-BE49-F238E27FC236}">
              <a16:creationId xmlns="" xmlns:a16="http://schemas.microsoft.com/office/drawing/2014/main" id="{00000000-0008-0000-0100-000051010000}"/>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a:extLst>
            <a:ext uri="{FF2B5EF4-FFF2-40B4-BE49-F238E27FC236}">
              <a16:creationId xmlns="" xmlns:a16="http://schemas.microsoft.com/office/drawing/2014/main" id="{00000000-0008-0000-0100-000052010000}"/>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39" name="フローチャート: 判断 338">
          <a:extLst>
            <a:ext uri="{FF2B5EF4-FFF2-40B4-BE49-F238E27FC236}">
              <a16:creationId xmlns="" xmlns:a16="http://schemas.microsoft.com/office/drawing/2014/main" id="{00000000-0008-0000-0100-000053010000}"/>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 xmlns:a16="http://schemas.microsoft.com/office/drawing/2014/main" id="{00000000-0008-0000-0100-00005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 xmlns:a16="http://schemas.microsoft.com/office/drawing/2014/main" id="{00000000-0008-0000-0100-00005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 xmlns:a16="http://schemas.microsoft.com/office/drawing/2014/main" id="{00000000-0008-0000-0100-00005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 xmlns:a16="http://schemas.microsoft.com/office/drawing/2014/main" id="{00000000-0008-0000-0100-00005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 xmlns:a16="http://schemas.microsoft.com/office/drawing/2014/main" id="{00000000-0008-0000-0100-00005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106807</xdr:rowOff>
    </xdr:from>
    <xdr:to>
      <xdr:col>55</xdr:col>
      <xdr:colOff>50800</xdr:colOff>
      <xdr:row>86</xdr:row>
      <xdr:rowOff>36957</xdr:rowOff>
    </xdr:to>
    <xdr:sp macro="" textlink="">
      <xdr:nvSpPr>
        <xdr:cNvPr id="345" name="楕円 344">
          <a:extLst>
            <a:ext uri="{FF2B5EF4-FFF2-40B4-BE49-F238E27FC236}">
              <a16:creationId xmlns="" xmlns:a16="http://schemas.microsoft.com/office/drawing/2014/main" id="{00000000-0008-0000-0100-000059010000}"/>
            </a:ext>
          </a:extLst>
        </xdr:cNvPr>
        <xdr:cNvSpPr/>
      </xdr:nvSpPr>
      <xdr:spPr>
        <a:xfrm>
          <a:off x="10426700" y="1468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21734</xdr:rowOff>
    </xdr:from>
    <xdr:ext cx="469744" cy="259045"/>
    <xdr:sp macro="" textlink="">
      <xdr:nvSpPr>
        <xdr:cNvPr id="346" name="【公営住宅】&#10;一人当たり面積該当値テキスト">
          <a:extLst>
            <a:ext uri="{FF2B5EF4-FFF2-40B4-BE49-F238E27FC236}">
              <a16:creationId xmlns="" xmlns:a16="http://schemas.microsoft.com/office/drawing/2014/main" id="{00000000-0008-0000-0100-00005A010000}"/>
            </a:ext>
          </a:extLst>
        </xdr:cNvPr>
        <xdr:cNvSpPr txBox="1"/>
      </xdr:nvSpPr>
      <xdr:spPr>
        <a:xfrm>
          <a:off x="10515600"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110489</xdr:rowOff>
    </xdr:from>
    <xdr:to>
      <xdr:col>50</xdr:col>
      <xdr:colOff>165100</xdr:colOff>
      <xdr:row>86</xdr:row>
      <xdr:rowOff>40639</xdr:rowOff>
    </xdr:to>
    <xdr:sp macro="" textlink="">
      <xdr:nvSpPr>
        <xdr:cNvPr id="347" name="楕円 346">
          <a:extLst>
            <a:ext uri="{FF2B5EF4-FFF2-40B4-BE49-F238E27FC236}">
              <a16:creationId xmlns="" xmlns:a16="http://schemas.microsoft.com/office/drawing/2014/main" id="{00000000-0008-0000-0100-00005B010000}"/>
            </a:ext>
          </a:extLst>
        </xdr:cNvPr>
        <xdr:cNvSpPr/>
      </xdr:nvSpPr>
      <xdr:spPr>
        <a:xfrm>
          <a:off x="9588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157607</xdr:rowOff>
    </xdr:from>
    <xdr:to>
      <xdr:col>55</xdr:col>
      <xdr:colOff>0</xdr:colOff>
      <xdr:row>85</xdr:row>
      <xdr:rowOff>161289</xdr:rowOff>
    </xdr:to>
    <xdr:cxnSp macro="">
      <xdr:nvCxnSpPr>
        <xdr:cNvPr id="348" name="直線コネクタ 347">
          <a:extLst>
            <a:ext uri="{FF2B5EF4-FFF2-40B4-BE49-F238E27FC236}">
              <a16:creationId xmlns="" xmlns:a16="http://schemas.microsoft.com/office/drawing/2014/main" id="{00000000-0008-0000-0100-00005C010000}"/>
            </a:ext>
          </a:extLst>
        </xdr:cNvPr>
        <xdr:cNvCxnSpPr/>
      </xdr:nvCxnSpPr>
      <xdr:spPr>
        <a:xfrm flipV="1">
          <a:off x="9639300" y="14730857"/>
          <a:ext cx="8382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113412</xdr:rowOff>
    </xdr:from>
    <xdr:to>
      <xdr:col>46</xdr:col>
      <xdr:colOff>38100</xdr:colOff>
      <xdr:row>86</xdr:row>
      <xdr:rowOff>43562</xdr:rowOff>
    </xdr:to>
    <xdr:sp macro="" textlink="">
      <xdr:nvSpPr>
        <xdr:cNvPr id="349" name="楕円 348">
          <a:extLst>
            <a:ext uri="{FF2B5EF4-FFF2-40B4-BE49-F238E27FC236}">
              <a16:creationId xmlns="" xmlns:a16="http://schemas.microsoft.com/office/drawing/2014/main" id="{00000000-0008-0000-0100-00005D010000}"/>
            </a:ext>
          </a:extLst>
        </xdr:cNvPr>
        <xdr:cNvSpPr/>
      </xdr:nvSpPr>
      <xdr:spPr>
        <a:xfrm>
          <a:off x="8699500" y="146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161289</xdr:rowOff>
    </xdr:from>
    <xdr:to>
      <xdr:col>50</xdr:col>
      <xdr:colOff>114300</xdr:colOff>
      <xdr:row>85</xdr:row>
      <xdr:rowOff>164212</xdr:rowOff>
    </xdr:to>
    <xdr:cxnSp macro="">
      <xdr:nvCxnSpPr>
        <xdr:cNvPr id="350" name="直線コネクタ 349">
          <a:extLst>
            <a:ext uri="{FF2B5EF4-FFF2-40B4-BE49-F238E27FC236}">
              <a16:creationId xmlns="" xmlns:a16="http://schemas.microsoft.com/office/drawing/2014/main" id="{00000000-0008-0000-0100-00005E010000}"/>
            </a:ext>
          </a:extLst>
        </xdr:cNvPr>
        <xdr:cNvCxnSpPr/>
      </xdr:nvCxnSpPr>
      <xdr:spPr>
        <a:xfrm flipV="1">
          <a:off x="8750300" y="14734539"/>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116967</xdr:rowOff>
    </xdr:from>
    <xdr:to>
      <xdr:col>41</xdr:col>
      <xdr:colOff>101600</xdr:colOff>
      <xdr:row>86</xdr:row>
      <xdr:rowOff>47117</xdr:rowOff>
    </xdr:to>
    <xdr:sp macro="" textlink="">
      <xdr:nvSpPr>
        <xdr:cNvPr id="351" name="楕円 350">
          <a:extLst>
            <a:ext uri="{FF2B5EF4-FFF2-40B4-BE49-F238E27FC236}">
              <a16:creationId xmlns="" xmlns:a16="http://schemas.microsoft.com/office/drawing/2014/main" id="{00000000-0008-0000-0100-00005F010000}"/>
            </a:ext>
          </a:extLst>
        </xdr:cNvPr>
        <xdr:cNvSpPr/>
      </xdr:nvSpPr>
      <xdr:spPr>
        <a:xfrm>
          <a:off x="7810500" y="1469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164212</xdr:rowOff>
    </xdr:from>
    <xdr:to>
      <xdr:col>45</xdr:col>
      <xdr:colOff>177800</xdr:colOff>
      <xdr:row>85</xdr:row>
      <xdr:rowOff>167767</xdr:rowOff>
    </xdr:to>
    <xdr:cxnSp macro="">
      <xdr:nvCxnSpPr>
        <xdr:cNvPr id="352" name="直線コネクタ 351">
          <a:extLst>
            <a:ext uri="{FF2B5EF4-FFF2-40B4-BE49-F238E27FC236}">
              <a16:creationId xmlns="" xmlns:a16="http://schemas.microsoft.com/office/drawing/2014/main" id="{00000000-0008-0000-0100-000060010000}"/>
            </a:ext>
          </a:extLst>
        </xdr:cNvPr>
        <xdr:cNvCxnSpPr/>
      </xdr:nvCxnSpPr>
      <xdr:spPr>
        <a:xfrm flipV="1">
          <a:off x="7861300" y="14737462"/>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53" name="n_1aveValue【公営住宅】&#10;一人当たり面積">
          <a:extLst>
            <a:ext uri="{FF2B5EF4-FFF2-40B4-BE49-F238E27FC236}">
              <a16:creationId xmlns="" xmlns:a16="http://schemas.microsoft.com/office/drawing/2014/main" id="{00000000-0008-0000-0100-000061010000}"/>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54" name="n_2aveValue【公営住宅】&#10;一人当たり面積">
          <a:extLst>
            <a:ext uri="{FF2B5EF4-FFF2-40B4-BE49-F238E27FC236}">
              <a16:creationId xmlns="" xmlns:a16="http://schemas.microsoft.com/office/drawing/2014/main" id="{00000000-0008-0000-0100-000062010000}"/>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55" name="n_3aveValue【公営住宅】&#10;一人当たり面積">
          <a:extLst>
            <a:ext uri="{FF2B5EF4-FFF2-40B4-BE49-F238E27FC236}">
              <a16:creationId xmlns="" xmlns:a16="http://schemas.microsoft.com/office/drawing/2014/main" id="{00000000-0008-0000-0100-000063010000}"/>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56" name="n_4aveValue【公営住宅】&#10;一人当たり面積">
          <a:extLst>
            <a:ext uri="{FF2B5EF4-FFF2-40B4-BE49-F238E27FC236}">
              <a16:creationId xmlns="" xmlns:a16="http://schemas.microsoft.com/office/drawing/2014/main" id="{00000000-0008-0000-0100-000064010000}"/>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31766</xdr:rowOff>
    </xdr:from>
    <xdr:ext cx="469744" cy="259045"/>
    <xdr:sp macro="" textlink="">
      <xdr:nvSpPr>
        <xdr:cNvPr id="357" name="n_1mainValue【公営住宅】&#10;一人当たり面積">
          <a:extLst>
            <a:ext uri="{FF2B5EF4-FFF2-40B4-BE49-F238E27FC236}">
              <a16:creationId xmlns="" xmlns:a16="http://schemas.microsoft.com/office/drawing/2014/main" id="{00000000-0008-0000-0100-000065010000}"/>
            </a:ext>
          </a:extLst>
        </xdr:cNvPr>
        <xdr:cNvSpPr txBox="1"/>
      </xdr:nvSpPr>
      <xdr:spPr>
        <a:xfrm>
          <a:off x="93917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34689</xdr:rowOff>
    </xdr:from>
    <xdr:ext cx="469744" cy="259045"/>
    <xdr:sp macro="" textlink="">
      <xdr:nvSpPr>
        <xdr:cNvPr id="358" name="n_2mainValue【公営住宅】&#10;一人当たり面積">
          <a:extLst>
            <a:ext uri="{FF2B5EF4-FFF2-40B4-BE49-F238E27FC236}">
              <a16:creationId xmlns="" xmlns:a16="http://schemas.microsoft.com/office/drawing/2014/main" id="{00000000-0008-0000-0100-000066010000}"/>
            </a:ext>
          </a:extLst>
        </xdr:cNvPr>
        <xdr:cNvSpPr txBox="1"/>
      </xdr:nvSpPr>
      <xdr:spPr>
        <a:xfrm>
          <a:off x="8515427" y="1477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38244</xdr:rowOff>
    </xdr:from>
    <xdr:ext cx="469744" cy="259045"/>
    <xdr:sp macro="" textlink="">
      <xdr:nvSpPr>
        <xdr:cNvPr id="359" name="n_3mainValue【公営住宅】&#10;一人当たり面積">
          <a:extLst>
            <a:ext uri="{FF2B5EF4-FFF2-40B4-BE49-F238E27FC236}">
              <a16:creationId xmlns="" xmlns:a16="http://schemas.microsoft.com/office/drawing/2014/main" id="{00000000-0008-0000-0100-000067010000}"/>
            </a:ext>
          </a:extLst>
        </xdr:cNvPr>
        <xdr:cNvSpPr txBox="1"/>
      </xdr:nvSpPr>
      <xdr:spPr>
        <a:xfrm>
          <a:off x="7626427" y="1478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 xmlns:a16="http://schemas.microsoft.com/office/drawing/2014/main" id="{00000000-0008-0000-0100-00006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 xmlns:a16="http://schemas.microsoft.com/office/drawing/2014/main" id="{00000000-0008-0000-0100-00006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 xmlns:a16="http://schemas.microsoft.com/office/drawing/2014/main" id="{00000000-0008-0000-0100-00006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 xmlns:a16="http://schemas.microsoft.com/office/drawing/2014/main" id="{00000000-0008-0000-0100-00006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 xmlns:a16="http://schemas.microsoft.com/office/drawing/2014/main" id="{00000000-0008-0000-0100-00006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 xmlns:a16="http://schemas.microsoft.com/office/drawing/2014/main" id="{00000000-0008-0000-0100-00006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 xmlns:a16="http://schemas.microsoft.com/office/drawing/2014/main" id="{00000000-0008-0000-0100-00006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 xmlns:a16="http://schemas.microsoft.com/office/drawing/2014/main" id="{00000000-0008-0000-0100-00006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 xmlns:a16="http://schemas.microsoft.com/office/drawing/2014/main" id="{00000000-0008-0000-0100-00007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 xmlns:a16="http://schemas.microsoft.com/office/drawing/2014/main" id="{00000000-0008-0000-0100-00007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 xmlns:a16="http://schemas.microsoft.com/office/drawing/2014/main" id="{00000000-0008-0000-0100-00007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 xmlns:a16="http://schemas.microsoft.com/office/drawing/2014/main" id="{00000000-0008-0000-0100-00007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 xmlns:a16="http://schemas.microsoft.com/office/drawing/2014/main" id="{00000000-0008-0000-0100-00007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 xmlns:a16="http://schemas.microsoft.com/office/drawing/2014/main" id="{00000000-0008-0000-0100-00007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 xmlns:a16="http://schemas.microsoft.com/office/drawing/2014/main" id="{00000000-0008-0000-0100-00007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 xmlns:a16="http://schemas.microsoft.com/office/drawing/2014/main" id="{00000000-0008-0000-0100-00007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 xmlns:a16="http://schemas.microsoft.com/office/drawing/2014/main" id="{00000000-0008-0000-0100-00007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 xmlns:a16="http://schemas.microsoft.com/office/drawing/2014/main" id="{00000000-0008-0000-0100-00007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 xmlns:a16="http://schemas.microsoft.com/office/drawing/2014/main" id="{00000000-0008-0000-0100-00007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 xmlns:a16="http://schemas.microsoft.com/office/drawing/2014/main" id="{00000000-0008-0000-0100-00007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 xmlns:a16="http://schemas.microsoft.com/office/drawing/2014/main" id="{00000000-0008-0000-0100-00007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 xmlns:a16="http://schemas.microsoft.com/office/drawing/2014/main" id="{00000000-0008-0000-0100-00007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 xmlns:a16="http://schemas.microsoft.com/office/drawing/2014/main" id="{00000000-0008-0000-0100-00007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 xmlns:a16="http://schemas.microsoft.com/office/drawing/2014/main" id="{00000000-0008-0000-0100-00008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 xmlns:a16="http://schemas.microsoft.com/office/drawing/2014/main" id="{00000000-0008-0000-0100-00008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 xmlns:a16="http://schemas.microsoft.com/office/drawing/2014/main" id="{00000000-0008-0000-0100-00008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 xmlns:a16="http://schemas.microsoft.com/office/drawing/2014/main" id="{00000000-0008-0000-0100-00008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 xmlns:a16="http://schemas.microsoft.com/office/drawing/2014/main" id="{00000000-0008-0000-0100-00008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 xmlns:a16="http://schemas.microsoft.com/office/drawing/2014/main" id="{00000000-0008-0000-0100-00008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 xmlns:a16="http://schemas.microsoft.com/office/drawing/2014/main" id="{00000000-0008-0000-0100-00008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 xmlns:a16="http://schemas.microsoft.com/office/drawing/2014/main" id="{00000000-0008-0000-0100-00008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 xmlns:a16="http://schemas.microsoft.com/office/drawing/2014/main" id="{00000000-0008-0000-0100-00008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 xmlns:a16="http://schemas.microsoft.com/office/drawing/2014/main" id="{00000000-0008-0000-0100-00008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 xmlns:a16="http://schemas.microsoft.com/office/drawing/2014/main" id="{00000000-0008-0000-0100-00008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 xmlns:a16="http://schemas.microsoft.com/office/drawing/2014/main" id="{00000000-0008-0000-0100-00008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 xmlns:a16="http://schemas.microsoft.com/office/drawing/2014/main" id="{00000000-0008-0000-0100-00008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 xmlns:a16="http://schemas.microsoft.com/office/drawing/2014/main" id="{00000000-0008-0000-0100-00008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 xmlns:a16="http://schemas.microsoft.com/office/drawing/2014/main" id="{00000000-0008-0000-0100-00008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 xmlns:a16="http://schemas.microsoft.com/office/drawing/2014/main" id="{00000000-0008-0000-0100-00008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 xmlns:a16="http://schemas.microsoft.com/office/drawing/2014/main" id="{00000000-0008-0000-0100-00009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01" name="直線コネクタ 400">
          <a:extLst>
            <a:ext uri="{FF2B5EF4-FFF2-40B4-BE49-F238E27FC236}">
              <a16:creationId xmlns="" xmlns:a16="http://schemas.microsoft.com/office/drawing/2014/main" id="{00000000-0008-0000-0100-000091010000}"/>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2" name="【認定こども園・幼稚園・保育所】&#10;有形固定資産減価償却率最小値テキスト">
          <a:extLst>
            <a:ext uri="{FF2B5EF4-FFF2-40B4-BE49-F238E27FC236}">
              <a16:creationId xmlns="" xmlns:a16="http://schemas.microsoft.com/office/drawing/2014/main" id="{00000000-0008-0000-0100-000092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3" name="直線コネクタ 402">
          <a:extLst>
            <a:ext uri="{FF2B5EF4-FFF2-40B4-BE49-F238E27FC236}">
              <a16:creationId xmlns="" xmlns:a16="http://schemas.microsoft.com/office/drawing/2014/main" id="{00000000-0008-0000-0100-000093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04" name="【認定こども園・幼稚園・保育所】&#10;有形固定資産減価償却率最大値テキスト">
          <a:extLst>
            <a:ext uri="{FF2B5EF4-FFF2-40B4-BE49-F238E27FC236}">
              <a16:creationId xmlns="" xmlns:a16="http://schemas.microsoft.com/office/drawing/2014/main" id="{00000000-0008-0000-0100-000094010000}"/>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05" name="直線コネクタ 404">
          <a:extLst>
            <a:ext uri="{FF2B5EF4-FFF2-40B4-BE49-F238E27FC236}">
              <a16:creationId xmlns="" xmlns:a16="http://schemas.microsoft.com/office/drawing/2014/main" id="{00000000-0008-0000-0100-000095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406" name="【認定こども園・幼稚園・保育所】&#10;有形固定資産減価償却率平均値テキスト">
          <a:extLst>
            <a:ext uri="{FF2B5EF4-FFF2-40B4-BE49-F238E27FC236}">
              <a16:creationId xmlns="" xmlns:a16="http://schemas.microsoft.com/office/drawing/2014/main" id="{00000000-0008-0000-0100-000096010000}"/>
            </a:ext>
          </a:extLst>
        </xdr:cNvPr>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7" name="フローチャート: 判断 406">
          <a:extLst>
            <a:ext uri="{FF2B5EF4-FFF2-40B4-BE49-F238E27FC236}">
              <a16:creationId xmlns="" xmlns:a16="http://schemas.microsoft.com/office/drawing/2014/main" id="{00000000-0008-0000-0100-000097010000}"/>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8" name="フローチャート: 判断 407">
          <a:extLst>
            <a:ext uri="{FF2B5EF4-FFF2-40B4-BE49-F238E27FC236}">
              <a16:creationId xmlns="" xmlns:a16="http://schemas.microsoft.com/office/drawing/2014/main" id="{00000000-0008-0000-0100-000098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a:extLst>
            <a:ext uri="{FF2B5EF4-FFF2-40B4-BE49-F238E27FC236}">
              <a16:creationId xmlns="" xmlns:a16="http://schemas.microsoft.com/office/drawing/2014/main" id="{00000000-0008-0000-0100-00009901000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10" name="フローチャート: 判断 409">
          <a:extLst>
            <a:ext uri="{FF2B5EF4-FFF2-40B4-BE49-F238E27FC236}">
              <a16:creationId xmlns="" xmlns:a16="http://schemas.microsoft.com/office/drawing/2014/main" id="{00000000-0008-0000-0100-00009A010000}"/>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1" name="フローチャート: 判断 410">
          <a:extLst>
            <a:ext uri="{FF2B5EF4-FFF2-40B4-BE49-F238E27FC236}">
              <a16:creationId xmlns="" xmlns:a16="http://schemas.microsoft.com/office/drawing/2014/main" id="{00000000-0008-0000-0100-00009B01000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 xmlns:a16="http://schemas.microsoft.com/office/drawing/2014/main" id="{00000000-0008-0000-0100-00009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 xmlns:a16="http://schemas.microsoft.com/office/drawing/2014/main" id="{00000000-0008-0000-0100-00009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 xmlns:a16="http://schemas.microsoft.com/office/drawing/2014/main" id="{00000000-0008-0000-0100-00009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170724</xdr:rowOff>
    </xdr:from>
    <xdr:to>
      <xdr:col>85</xdr:col>
      <xdr:colOff>177800</xdr:colOff>
      <xdr:row>36</xdr:row>
      <xdr:rowOff>100874</xdr:rowOff>
    </xdr:to>
    <xdr:sp macro="" textlink="">
      <xdr:nvSpPr>
        <xdr:cNvPr id="417" name="楕円 416">
          <a:extLst>
            <a:ext uri="{FF2B5EF4-FFF2-40B4-BE49-F238E27FC236}">
              <a16:creationId xmlns="" xmlns:a16="http://schemas.microsoft.com/office/drawing/2014/main" id="{00000000-0008-0000-0100-0000A1010000}"/>
            </a:ext>
          </a:extLst>
        </xdr:cNvPr>
        <xdr:cNvSpPr/>
      </xdr:nvSpPr>
      <xdr:spPr>
        <a:xfrm>
          <a:off x="16268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22151</xdr:rowOff>
    </xdr:from>
    <xdr:ext cx="405111" cy="259045"/>
    <xdr:sp macro="" textlink="">
      <xdr:nvSpPr>
        <xdr:cNvPr id="418" name="【認定こども園・幼稚園・保育所】&#10;有形固定資産減価償却率該当値テキスト">
          <a:extLst>
            <a:ext uri="{FF2B5EF4-FFF2-40B4-BE49-F238E27FC236}">
              <a16:creationId xmlns="" xmlns:a16="http://schemas.microsoft.com/office/drawing/2014/main" id="{00000000-0008-0000-0100-0000A2010000}"/>
            </a:ext>
          </a:extLst>
        </xdr:cNvPr>
        <xdr:cNvSpPr txBox="1"/>
      </xdr:nvSpPr>
      <xdr:spPr>
        <a:xfrm>
          <a:off x="16357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115207</xdr:rowOff>
    </xdr:from>
    <xdr:to>
      <xdr:col>81</xdr:col>
      <xdr:colOff>101600</xdr:colOff>
      <xdr:row>36</xdr:row>
      <xdr:rowOff>45357</xdr:rowOff>
    </xdr:to>
    <xdr:sp macro="" textlink="">
      <xdr:nvSpPr>
        <xdr:cNvPr id="419" name="楕円 418">
          <a:extLst>
            <a:ext uri="{FF2B5EF4-FFF2-40B4-BE49-F238E27FC236}">
              <a16:creationId xmlns="" xmlns:a16="http://schemas.microsoft.com/office/drawing/2014/main" id="{00000000-0008-0000-0100-0000A3010000}"/>
            </a:ext>
          </a:extLst>
        </xdr:cNvPr>
        <xdr:cNvSpPr/>
      </xdr:nvSpPr>
      <xdr:spPr>
        <a:xfrm>
          <a:off x="15430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166007</xdr:rowOff>
    </xdr:from>
    <xdr:to>
      <xdr:col>85</xdr:col>
      <xdr:colOff>127000</xdr:colOff>
      <xdr:row>36</xdr:row>
      <xdr:rowOff>50074</xdr:rowOff>
    </xdr:to>
    <xdr:cxnSp macro="">
      <xdr:nvCxnSpPr>
        <xdr:cNvPr id="420" name="直線コネクタ 419">
          <a:extLst>
            <a:ext uri="{FF2B5EF4-FFF2-40B4-BE49-F238E27FC236}">
              <a16:creationId xmlns="" xmlns:a16="http://schemas.microsoft.com/office/drawing/2014/main" id="{00000000-0008-0000-0100-0000A4010000}"/>
            </a:ext>
          </a:extLst>
        </xdr:cNvPr>
        <xdr:cNvCxnSpPr/>
      </xdr:nvCxnSpPr>
      <xdr:spPr>
        <a:xfrm>
          <a:off x="15481300" y="61667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67854</xdr:rowOff>
    </xdr:from>
    <xdr:to>
      <xdr:col>76</xdr:col>
      <xdr:colOff>165100</xdr:colOff>
      <xdr:row>35</xdr:row>
      <xdr:rowOff>169454</xdr:rowOff>
    </xdr:to>
    <xdr:sp macro="" textlink="">
      <xdr:nvSpPr>
        <xdr:cNvPr id="421" name="楕円 420">
          <a:extLst>
            <a:ext uri="{FF2B5EF4-FFF2-40B4-BE49-F238E27FC236}">
              <a16:creationId xmlns="" xmlns:a16="http://schemas.microsoft.com/office/drawing/2014/main" id="{00000000-0008-0000-0100-0000A5010000}"/>
            </a:ext>
          </a:extLst>
        </xdr:cNvPr>
        <xdr:cNvSpPr/>
      </xdr:nvSpPr>
      <xdr:spPr>
        <a:xfrm>
          <a:off x="14541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118654</xdr:rowOff>
    </xdr:from>
    <xdr:to>
      <xdr:col>81</xdr:col>
      <xdr:colOff>50800</xdr:colOff>
      <xdr:row>35</xdr:row>
      <xdr:rowOff>166007</xdr:rowOff>
    </xdr:to>
    <xdr:cxnSp macro="">
      <xdr:nvCxnSpPr>
        <xdr:cNvPr id="422" name="直線コネクタ 421">
          <a:extLst>
            <a:ext uri="{FF2B5EF4-FFF2-40B4-BE49-F238E27FC236}">
              <a16:creationId xmlns="" xmlns:a16="http://schemas.microsoft.com/office/drawing/2014/main" id="{00000000-0008-0000-0100-0000A6010000}"/>
            </a:ext>
          </a:extLst>
        </xdr:cNvPr>
        <xdr:cNvCxnSpPr/>
      </xdr:nvCxnSpPr>
      <xdr:spPr>
        <a:xfrm>
          <a:off x="14592300" y="61194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423" name="楕円 422">
          <a:extLst>
            <a:ext uri="{FF2B5EF4-FFF2-40B4-BE49-F238E27FC236}">
              <a16:creationId xmlns="" xmlns:a16="http://schemas.microsoft.com/office/drawing/2014/main" id="{00000000-0008-0000-0100-0000A7010000}"/>
            </a:ext>
          </a:extLst>
        </xdr:cNvPr>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118654</xdr:rowOff>
    </xdr:from>
    <xdr:to>
      <xdr:col>76</xdr:col>
      <xdr:colOff>114300</xdr:colOff>
      <xdr:row>38</xdr:row>
      <xdr:rowOff>20683</xdr:rowOff>
    </xdr:to>
    <xdr:cxnSp macro="">
      <xdr:nvCxnSpPr>
        <xdr:cNvPr id="424" name="直線コネクタ 423">
          <a:extLst>
            <a:ext uri="{FF2B5EF4-FFF2-40B4-BE49-F238E27FC236}">
              <a16:creationId xmlns="" xmlns:a16="http://schemas.microsoft.com/office/drawing/2014/main" id="{00000000-0008-0000-0100-0000A8010000}"/>
            </a:ext>
          </a:extLst>
        </xdr:cNvPr>
        <xdr:cNvCxnSpPr/>
      </xdr:nvCxnSpPr>
      <xdr:spPr>
        <a:xfrm flipV="1">
          <a:off x="13703300" y="6119404"/>
          <a:ext cx="889000" cy="4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5" name="n_1aveValue【認定こども園・幼稚園・保育所】&#10;有形固定資産減価償却率">
          <a:extLst>
            <a:ext uri="{FF2B5EF4-FFF2-40B4-BE49-F238E27FC236}">
              <a16:creationId xmlns="" xmlns:a16="http://schemas.microsoft.com/office/drawing/2014/main" id="{00000000-0008-0000-0100-0000A9010000}"/>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26" name="n_2aveValue【認定こども園・幼稚園・保育所】&#10;有形固定資産減価償却率">
          <a:extLst>
            <a:ext uri="{FF2B5EF4-FFF2-40B4-BE49-F238E27FC236}">
              <a16:creationId xmlns="" xmlns:a16="http://schemas.microsoft.com/office/drawing/2014/main" id="{00000000-0008-0000-0100-0000AA010000}"/>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427" name="n_3aveValue【認定こども園・幼稚園・保育所】&#10;有形固定資産減価償却率">
          <a:extLst>
            <a:ext uri="{FF2B5EF4-FFF2-40B4-BE49-F238E27FC236}">
              <a16:creationId xmlns="" xmlns:a16="http://schemas.microsoft.com/office/drawing/2014/main" id="{00000000-0008-0000-0100-0000AB010000}"/>
            </a:ext>
          </a:extLst>
        </xdr:cNvPr>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8" name="n_4aveValue【認定こども園・幼稚園・保育所】&#10;有形固定資産減価償却率">
          <a:extLst>
            <a:ext uri="{FF2B5EF4-FFF2-40B4-BE49-F238E27FC236}">
              <a16:creationId xmlns="" xmlns:a16="http://schemas.microsoft.com/office/drawing/2014/main" id="{00000000-0008-0000-0100-0000AC010000}"/>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61884</xdr:rowOff>
    </xdr:from>
    <xdr:ext cx="405111" cy="259045"/>
    <xdr:sp macro="" textlink="">
      <xdr:nvSpPr>
        <xdr:cNvPr id="429" name="n_1mainValue【認定こども園・幼稚園・保育所】&#10;有形固定資産減価償却率">
          <a:extLst>
            <a:ext uri="{FF2B5EF4-FFF2-40B4-BE49-F238E27FC236}">
              <a16:creationId xmlns="" xmlns:a16="http://schemas.microsoft.com/office/drawing/2014/main" id="{00000000-0008-0000-0100-0000AD010000}"/>
            </a:ext>
          </a:extLst>
        </xdr:cNvPr>
        <xdr:cNvSpPr txBox="1"/>
      </xdr:nvSpPr>
      <xdr:spPr>
        <a:xfrm>
          <a:off x="152660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14531</xdr:rowOff>
    </xdr:from>
    <xdr:ext cx="405111" cy="259045"/>
    <xdr:sp macro="" textlink="">
      <xdr:nvSpPr>
        <xdr:cNvPr id="430" name="n_2mainValue【認定こども園・幼稚園・保育所】&#10;有形固定資産減価償却率">
          <a:extLst>
            <a:ext uri="{FF2B5EF4-FFF2-40B4-BE49-F238E27FC236}">
              <a16:creationId xmlns="" xmlns:a16="http://schemas.microsoft.com/office/drawing/2014/main" id="{00000000-0008-0000-0100-0000AE010000}"/>
            </a:ext>
          </a:extLst>
        </xdr:cNvPr>
        <xdr:cNvSpPr txBox="1"/>
      </xdr:nvSpPr>
      <xdr:spPr>
        <a:xfrm>
          <a:off x="14389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88010</xdr:rowOff>
    </xdr:from>
    <xdr:ext cx="405111" cy="259045"/>
    <xdr:sp macro="" textlink="">
      <xdr:nvSpPr>
        <xdr:cNvPr id="431" name="n_3mainValue【認定こども園・幼稚園・保育所】&#10;有形固定資産減価償却率">
          <a:extLst>
            <a:ext uri="{FF2B5EF4-FFF2-40B4-BE49-F238E27FC236}">
              <a16:creationId xmlns="" xmlns:a16="http://schemas.microsoft.com/office/drawing/2014/main" id="{00000000-0008-0000-0100-0000AF010000}"/>
            </a:ext>
          </a:extLst>
        </xdr:cNvPr>
        <xdr:cNvSpPr txBox="1"/>
      </xdr:nvSpPr>
      <xdr:spPr>
        <a:xfrm>
          <a:off x="13500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 xmlns:a16="http://schemas.microsoft.com/office/drawing/2014/main" id="{00000000-0008-0000-01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 xmlns:a16="http://schemas.microsoft.com/office/drawing/2014/main" id="{00000000-0008-0000-01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 xmlns:a16="http://schemas.microsoft.com/office/drawing/2014/main" id="{00000000-0008-0000-01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 xmlns:a16="http://schemas.microsoft.com/office/drawing/2014/main" id="{00000000-0008-0000-01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 xmlns:a16="http://schemas.microsoft.com/office/drawing/2014/main" id="{00000000-0008-0000-01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 xmlns:a16="http://schemas.microsoft.com/office/drawing/2014/main" id="{00000000-0008-0000-01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 xmlns:a16="http://schemas.microsoft.com/office/drawing/2014/main" id="{00000000-0008-0000-01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 xmlns:a16="http://schemas.microsoft.com/office/drawing/2014/main" id="{00000000-0008-0000-01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 xmlns:a16="http://schemas.microsoft.com/office/drawing/2014/main" id="{00000000-0008-0000-01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 xmlns:a16="http://schemas.microsoft.com/office/drawing/2014/main" id="{00000000-0008-0000-01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 xmlns:a16="http://schemas.microsoft.com/office/drawing/2014/main" id="{00000000-0008-0000-0100-0000B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 xmlns:a16="http://schemas.microsoft.com/office/drawing/2014/main" id="{00000000-0008-0000-0100-0000B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 xmlns:a16="http://schemas.microsoft.com/office/drawing/2014/main" id="{00000000-0008-0000-0100-0000B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 xmlns:a16="http://schemas.microsoft.com/office/drawing/2014/main" id="{00000000-0008-0000-0100-0000B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 xmlns:a16="http://schemas.microsoft.com/office/drawing/2014/main" id="{00000000-0008-0000-0100-0000B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 xmlns:a16="http://schemas.microsoft.com/office/drawing/2014/main" id="{00000000-0008-0000-0100-0000B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 xmlns:a16="http://schemas.microsoft.com/office/drawing/2014/main" id="{00000000-0008-0000-0100-0000C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 xmlns:a16="http://schemas.microsoft.com/office/drawing/2014/main" id="{00000000-0008-0000-0100-0000C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 xmlns:a16="http://schemas.microsoft.com/office/drawing/2014/main" id="{00000000-0008-0000-01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 xmlns:a16="http://schemas.microsoft.com/office/drawing/2014/main" id="{00000000-0008-0000-0100-0000C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 xmlns:a16="http://schemas.microsoft.com/office/drawing/2014/main" id="{00000000-0008-0000-01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53" name="直線コネクタ 452">
          <a:extLst>
            <a:ext uri="{FF2B5EF4-FFF2-40B4-BE49-F238E27FC236}">
              <a16:creationId xmlns="" xmlns:a16="http://schemas.microsoft.com/office/drawing/2014/main" id="{00000000-0008-0000-0100-0000C5010000}"/>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54" name="【認定こども園・幼稚園・保育所】&#10;一人当たり面積最小値テキスト">
          <a:extLst>
            <a:ext uri="{FF2B5EF4-FFF2-40B4-BE49-F238E27FC236}">
              <a16:creationId xmlns="" xmlns:a16="http://schemas.microsoft.com/office/drawing/2014/main" id="{00000000-0008-0000-0100-0000C6010000}"/>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55" name="直線コネクタ 454">
          <a:extLst>
            <a:ext uri="{FF2B5EF4-FFF2-40B4-BE49-F238E27FC236}">
              <a16:creationId xmlns="" xmlns:a16="http://schemas.microsoft.com/office/drawing/2014/main" id="{00000000-0008-0000-0100-0000C7010000}"/>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6" name="【認定こども園・幼稚園・保育所】&#10;一人当たり面積最大値テキスト">
          <a:extLst>
            <a:ext uri="{FF2B5EF4-FFF2-40B4-BE49-F238E27FC236}">
              <a16:creationId xmlns="" xmlns:a16="http://schemas.microsoft.com/office/drawing/2014/main" id="{00000000-0008-0000-0100-0000C801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7" name="直線コネクタ 456">
          <a:extLst>
            <a:ext uri="{FF2B5EF4-FFF2-40B4-BE49-F238E27FC236}">
              <a16:creationId xmlns="" xmlns:a16="http://schemas.microsoft.com/office/drawing/2014/main" id="{00000000-0008-0000-0100-0000C901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58" name="【認定こども園・幼稚園・保育所】&#10;一人当たり面積平均値テキスト">
          <a:extLst>
            <a:ext uri="{FF2B5EF4-FFF2-40B4-BE49-F238E27FC236}">
              <a16:creationId xmlns="" xmlns:a16="http://schemas.microsoft.com/office/drawing/2014/main" id="{00000000-0008-0000-0100-0000CA010000}"/>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9" name="フローチャート: 判断 458">
          <a:extLst>
            <a:ext uri="{FF2B5EF4-FFF2-40B4-BE49-F238E27FC236}">
              <a16:creationId xmlns="" xmlns:a16="http://schemas.microsoft.com/office/drawing/2014/main" id="{00000000-0008-0000-0100-0000CB010000}"/>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60" name="フローチャート: 判断 459">
          <a:extLst>
            <a:ext uri="{FF2B5EF4-FFF2-40B4-BE49-F238E27FC236}">
              <a16:creationId xmlns="" xmlns:a16="http://schemas.microsoft.com/office/drawing/2014/main" id="{00000000-0008-0000-0100-0000CC010000}"/>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61" name="フローチャート: 判断 460">
          <a:extLst>
            <a:ext uri="{FF2B5EF4-FFF2-40B4-BE49-F238E27FC236}">
              <a16:creationId xmlns="" xmlns:a16="http://schemas.microsoft.com/office/drawing/2014/main" id="{00000000-0008-0000-0100-0000CD010000}"/>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62" name="フローチャート: 判断 461">
          <a:extLst>
            <a:ext uri="{FF2B5EF4-FFF2-40B4-BE49-F238E27FC236}">
              <a16:creationId xmlns="" xmlns:a16="http://schemas.microsoft.com/office/drawing/2014/main" id="{00000000-0008-0000-0100-0000CE010000}"/>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63" name="フローチャート: 判断 462">
          <a:extLst>
            <a:ext uri="{FF2B5EF4-FFF2-40B4-BE49-F238E27FC236}">
              <a16:creationId xmlns="" xmlns:a16="http://schemas.microsoft.com/office/drawing/2014/main" id="{00000000-0008-0000-0100-0000CF010000}"/>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 xmlns:a16="http://schemas.microsoft.com/office/drawing/2014/main" id="{00000000-0008-0000-0100-0000D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 xmlns:a16="http://schemas.microsoft.com/office/drawing/2014/main" id="{00000000-0008-0000-0100-0000D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 xmlns:a16="http://schemas.microsoft.com/office/drawing/2014/main" id="{00000000-0008-0000-0100-0000D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 xmlns:a16="http://schemas.microsoft.com/office/drawing/2014/main" id="{00000000-0008-0000-0100-0000D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 xmlns:a16="http://schemas.microsoft.com/office/drawing/2014/main" id="{00000000-0008-0000-0100-0000D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167589</xdr:rowOff>
    </xdr:from>
    <xdr:to>
      <xdr:col>116</xdr:col>
      <xdr:colOff>114300</xdr:colOff>
      <xdr:row>39</xdr:row>
      <xdr:rowOff>97739</xdr:rowOff>
    </xdr:to>
    <xdr:sp macro="" textlink="">
      <xdr:nvSpPr>
        <xdr:cNvPr id="469" name="楕円 468">
          <a:extLst>
            <a:ext uri="{FF2B5EF4-FFF2-40B4-BE49-F238E27FC236}">
              <a16:creationId xmlns="" xmlns:a16="http://schemas.microsoft.com/office/drawing/2014/main" id="{00000000-0008-0000-0100-0000D5010000}"/>
            </a:ext>
          </a:extLst>
        </xdr:cNvPr>
        <xdr:cNvSpPr/>
      </xdr:nvSpPr>
      <xdr:spPr>
        <a:xfrm>
          <a:off x="22110700" y="66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19016</xdr:rowOff>
    </xdr:from>
    <xdr:ext cx="469744" cy="259045"/>
    <xdr:sp macro="" textlink="">
      <xdr:nvSpPr>
        <xdr:cNvPr id="470" name="【認定こども園・幼稚園・保育所】&#10;一人当たり面積該当値テキスト">
          <a:extLst>
            <a:ext uri="{FF2B5EF4-FFF2-40B4-BE49-F238E27FC236}">
              <a16:creationId xmlns="" xmlns:a16="http://schemas.microsoft.com/office/drawing/2014/main" id="{00000000-0008-0000-0100-0000D6010000}"/>
            </a:ext>
          </a:extLst>
        </xdr:cNvPr>
        <xdr:cNvSpPr txBox="1"/>
      </xdr:nvSpPr>
      <xdr:spPr>
        <a:xfrm>
          <a:off x="22199600" y="653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8484</xdr:rowOff>
    </xdr:from>
    <xdr:to>
      <xdr:col>112</xdr:col>
      <xdr:colOff>38100</xdr:colOff>
      <xdr:row>39</xdr:row>
      <xdr:rowOff>110084</xdr:rowOff>
    </xdr:to>
    <xdr:sp macro="" textlink="">
      <xdr:nvSpPr>
        <xdr:cNvPr id="471" name="楕円 470">
          <a:extLst>
            <a:ext uri="{FF2B5EF4-FFF2-40B4-BE49-F238E27FC236}">
              <a16:creationId xmlns="" xmlns:a16="http://schemas.microsoft.com/office/drawing/2014/main" id="{00000000-0008-0000-0100-0000D7010000}"/>
            </a:ext>
          </a:extLst>
        </xdr:cNvPr>
        <xdr:cNvSpPr/>
      </xdr:nvSpPr>
      <xdr:spPr>
        <a:xfrm>
          <a:off x="21272500" y="66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46939</xdr:rowOff>
    </xdr:from>
    <xdr:to>
      <xdr:col>116</xdr:col>
      <xdr:colOff>63500</xdr:colOff>
      <xdr:row>39</xdr:row>
      <xdr:rowOff>59284</xdr:rowOff>
    </xdr:to>
    <xdr:cxnSp macro="">
      <xdr:nvCxnSpPr>
        <xdr:cNvPr id="472" name="直線コネクタ 471">
          <a:extLst>
            <a:ext uri="{FF2B5EF4-FFF2-40B4-BE49-F238E27FC236}">
              <a16:creationId xmlns="" xmlns:a16="http://schemas.microsoft.com/office/drawing/2014/main" id="{00000000-0008-0000-0100-0000D8010000}"/>
            </a:ext>
          </a:extLst>
        </xdr:cNvPr>
        <xdr:cNvCxnSpPr/>
      </xdr:nvCxnSpPr>
      <xdr:spPr>
        <a:xfrm flipV="1">
          <a:off x="21323300" y="6733489"/>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18085</xdr:rowOff>
    </xdr:from>
    <xdr:to>
      <xdr:col>107</xdr:col>
      <xdr:colOff>101600</xdr:colOff>
      <xdr:row>39</xdr:row>
      <xdr:rowOff>119685</xdr:rowOff>
    </xdr:to>
    <xdr:sp macro="" textlink="">
      <xdr:nvSpPr>
        <xdr:cNvPr id="473" name="楕円 472">
          <a:extLst>
            <a:ext uri="{FF2B5EF4-FFF2-40B4-BE49-F238E27FC236}">
              <a16:creationId xmlns="" xmlns:a16="http://schemas.microsoft.com/office/drawing/2014/main" id="{00000000-0008-0000-0100-0000D9010000}"/>
            </a:ext>
          </a:extLst>
        </xdr:cNvPr>
        <xdr:cNvSpPr/>
      </xdr:nvSpPr>
      <xdr:spPr>
        <a:xfrm>
          <a:off x="20383500" y="67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59284</xdr:rowOff>
    </xdr:from>
    <xdr:to>
      <xdr:col>111</xdr:col>
      <xdr:colOff>177800</xdr:colOff>
      <xdr:row>39</xdr:row>
      <xdr:rowOff>68885</xdr:rowOff>
    </xdr:to>
    <xdr:cxnSp macro="">
      <xdr:nvCxnSpPr>
        <xdr:cNvPr id="474" name="直線コネクタ 473">
          <a:extLst>
            <a:ext uri="{FF2B5EF4-FFF2-40B4-BE49-F238E27FC236}">
              <a16:creationId xmlns="" xmlns:a16="http://schemas.microsoft.com/office/drawing/2014/main" id="{00000000-0008-0000-0100-0000DA010000}"/>
            </a:ext>
          </a:extLst>
        </xdr:cNvPr>
        <xdr:cNvCxnSpPr/>
      </xdr:nvCxnSpPr>
      <xdr:spPr>
        <a:xfrm flipV="1">
          <a:off x="20434300" y="674583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158445</xdr:rowOff>
    </xdr:from>
    <xdr:to>
      <xdr:col>102</xdr:col>
      <xdr:colOff>165100</xdr:colOff>
      <xdr:row>40</xdr:row>
      <xdr:rowOff>88595</xdr:rowOff>
    </xdr:to>
    <xdr:sp macro="" textlink="">
      <xdr:nvSpPr>
        <xdr:cNvPr id="475" name="楕円 474">
          <a:extLst>
            <a:ext uri="{FF2B5EF4-FFF2-40B4-BE49-F238E27FC236}">
              <a16:creationId xmlns="" xmlns:a16="http://schemas.microsoft.com/office/drawing/2014/main" id="{00000000-0008-0000-0100-0000DB010000}"/>
            </a:ext>
          </a:extLst>
        </xdr:cNvPr>
        <xdr:cNvSpPr/>
      </xdr:nvSpPr>
      <xdr:spPr>
        <a:xfrm>
          <a:off x="19494500" y="68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68885</xdr:rowOff>
    </xdr:from>
    <xdr:to>
      <xdr:col>107</xdr:col>
      <xdr:colOff>50800</xdr:colOff>
      <xdr:row>40</xdr:row>
      <xdr:rowOff>37795</xdr:rowOff>
    </xdr:to>
    <xdr:cxnSp macro="">
      <xdr:nvCxnSpPr>
        <xdr:cNvPr id="476" name="直線コネクタ 475">
          <a:extLst>
            <a:ext uri="{FF2B5EF4-FFF2-40B4-BE49-F238E27FC236}">
              <a16:creationId xmlns="" xmlns:a16="http://schemas.microsoft.com/office/drawing/2014/main" id="{00000000-0008-0000-0100-0000DC010000}"/>
            </a:ext>
          </a:extLst>
        </xdr:cNvPr>
        <xdr:cNvCxnSpPr/>
      </xdr:nvCxnSpPr>
      <xdr:spPr>
        <a:xfrm flipV="1">
          <a:off x="19545300" y="6755435"/>
          <a:ext cx="8890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113098</xdr:rowOff>
    </xdr:from>
    <xdr:ext cx="469744" cy="259045"/>
    <xdr:sp macro="" textlink="">
      <xdr:nvSpPr>
        <xdr:cNvPr id="477" name="n_1aveValue【認定こども園・幼稚園・保育所】&#10;一人当たり面積">
          <a:extLst>
            <a:ext uri="{FF2B5EF4-FFF2-40B4-BE49-F238E27FC236}">
              <a16:creationId xmlns="" xmlns:a16="http://schemas.microsoft.com/office/drawing/2014/main" id="{00000000-0008-0000-0100-0000DD010000}"/>
            </a:ext>
          </a:extLst>
        </xdr:cNvPr>
        <xdr:cNvSpPr txBox="1"/>
      </xdr:nvSpPr>
      <xdr:spPr>
        <a:xfrm>
          <a:off x="210757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478" name="n_2aveValue【認定こども園・幼稚園・保育所】&#10;一人当たり面積">
          <a:extLst>
            <a:ext uri="{FF2B5EF4-FFF2-40B4-BE49-F238E27FC236}">
              <a16:creationId xmlns="" xmlns:a16="http://schemas.microsoft.com/office/drawing/2014/main" id="{00000000-0008-0000-0100-0000DE010000}"/>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479" name="n_3aveValue【認定こども園・幼稚園・保育所】&#10;一人当たり面積">
          <a:extLst>
            <a:ext uri="{FF2B5EF4-FFF2-40B4-BE49-F238E27FC236}">
              <a16:creationId xmlns="" xmlns:a16="http://schemas.microsoft.com/office/drawing/2014/main" id="{00000000-0008-0000-0100-0000DF010000}"/>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80" name="n_4aveValue【認定こども園・幼稚園・保育所】&#10;一人当たり面積">
          <a:extLst>
            <a:ext uri="{FF2B5EF4-FFF2-40B4-BE49-F238E27FC236}">
              <a16:creationId xmlns="" xmlns:a16="http://schemas.microsoft.com/office/drawing/2014/main" id="{00000000-0008-0000-0100-0000E0010000}"/>
            </a:ext>
          </a:extLst>
        </xdr:cNvPr>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126611</xdr:rowOff>
    </xdr:from>
    <xdr:ext cx="469744" cy="259045"/>
    <xdr:sp macro="" textlink="">
      <xdr:nvSpPr>
        <xdr:cNvPr id="481" name="n_1mainValue【認定こども園・幼稚園・保育所】&#10;一人当たり面積">
          <a:extLst>
            <a:ext uri="{FF2B5EF4-FFF2-40B4-BE49-F238E27FC236}">
              <a16:creationId xmlns="" xmlns:a16="http://schemas.microsoft.com/office/drawing/2014/main" id="{00000000-0008-0000-0100-0000E1010000}"/>
            </a:ext>
          </a:extLst>
        </xdr:cNvPr>
        <xdr:cNvSpPr txBox="1"/>
      </xdr:nvSpPr>
      <xdr:spPr>
        <a:xfrm>
          <a:off x="2107572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136212</xdr:rowOff>
    </xdr:from>
    <xdr:ext cx="469744" cy="259045"/>
    <xdr:sp macro="" textlink="">
      <xdr:nvSpPr>
        <xdr:cNvPr id="482" name="n_2mainValue【認定こども園・幼稚園・保育所】&#10;一人当たり面積">
          <a:extLst>
            <a:ext uri="{FF2B5EF4-FFF2-40B4-BE49-F238E27FC236}">
              <a16:creationId xmlns="" xmlns:a16="http://schemas.microsoft.com/office/drawing/2014/main" id="{00000000-0008-0000-0100-0000E2010000}"/>
            </a:ext>
          </a:extLst>
        </xdr:cNvPr>
        <xdr:cNvSpPr txBox="1"/>
      </xdr:nvSpPr>
      <xdr:spPr>
        <a:xfrm>
          <a:off x="20199427" y="647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105122</xdr:rowOff>
    </xdr:from>
    <xdr:ext cx="469744" cy="259045"/>
    <xdr:sp macro="" textlink="">
      <xdr:nvSpPr>
        <xdr:cNvPr id="483" name="n_3mainValue【認定こども園・幼稚園・保育所】&#10;一人当たり面積">
          <a:extLst>
            <a:ext uri="{FF2B5EF4-FFF2-40B4-BE49-F238E27FC236}">
              <a16:creationId xmlns="" xmlns:a16="http://schemas.microsoft.com/office/drawing/2014/main" id="{00000000-0008-0000-0100-0000E3010000}"/>
            </a:ext>
          </a:extLst>
        </xdr:cNvPr>
        <xdr:cNvSpPr txBox="1"/>
      </xdr:nvSpPr>
      <xdr:spPr>
        <a:xfrm>
          <a:off x="19310427" y="662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 xmlns:a16="http://schemas.microsoft.com/office/drawing/2014/main" id="{00000000-0008-0000-0100-0000E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 xmlns:a16="http://schemas.microsoft.com/office/drawing/2014/main" id="{00000000-0008-0000-0100-0000E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 xmlns:a16="http://schemas.microsoft.com/office/drawing/2014/main" id="{00000000-0008-0000-0100-0000E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 xmlns:a16="http://schemas.microsoft.com/office/drawing/2014/main" id="{00000000-0008-0000-0100-0000E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 xmlns:a16="http://schemas.microsoft.com/office/drawing/2014/main" id="{00000000-0008-0000-0100-0000E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 xmlns:a16="http://schemas.microsoft.com/office/drawing/2014/main" id="{00000000-0008-0000-0100-0000E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 xmlns:a16="http://schemas.microsoft.com/office/drawing/2014/main" id="{00000000-0008-0000-0100-0000E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 xmlns:a16="http://schemas.microsoft.com/office/drawing/2014/main" id="{00000000-0008-0000-0100-0000E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 xmlns:a16="http://schemas.microsoft.com/office/drawing/2014/main" id="{00000000-0008-0000-0100-0000E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 xmlns:a16="http://schemas.microsoft.com/office/drawing/2014/main" id="{00000000-0008-0000-0100-0000E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 xmlns:a16="http://schemas.microsoft.com/office/drawing/2014/main" id="{00000000-0008-0000-0100-0000E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 xmlns:a16="http://schemas.microsoft.com/office/drawing/2014/main" id="{00000000-0008-0000-0100-0000E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 xmlns:a16="http://schemas.microsoft.com/office/drawing/2014/main" id="{00000000-0008-0000-0100-0000F0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 xmlns:a16="http://schemas.microsoft.com/office/drawing/2014/main" id="{00000000-0008-0000-0100-0000F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 xmlns:a16="http://schemas.microsoft.com/office/drawing/2014/main" id="{00000000-0008-0000-0100-0000F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 xmlns:a16="http://schemas.microsoft.com/office/drawing/2014/main" id="{00000000-0008-0000-0100-0000F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 xmlns:a16="http://schemas.microsoft.com/office/drawing/2014/main" id="{00000000-0008-0000-0100-0000F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 xmlns:a16="http://schemas.microsoft.com/office/drawing/2014/main" id="{00000000-0008-0000-0100-0000F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 xmlns:a16="http://schemas.microsoft.com/office/drawing/2014/main" id="{00000000-0008-0000-0100-0000F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 xmlns:a16="http://schemas.microsoft.com/office/drawing/2014/main" id="{00000000-0008-0000-0100-0000F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 xmlns:a16="http://schemas.microsoft.com/office/drawing/2014/main" id="{00000000-0008-0000-0100-0000F8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 xmlns:a16="http://schemas.microsoft.com/office/drawing/2014/main" id="{00000000-0008-0000-01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 xmlns:a16="http://schemas.microsoft.com/office/drawing/2014/main" id="{00000000-0008-0000-0100-0000FA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 xmlns:a16="http://schemas.microsoft.com/office/drawing/2014/main" id="{00000000-0008-0000-01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8" name="直線コネクタ 507">
          <a:extLst>
            <a:ext uri="{FF2B5EF4-FFF2-40B4-BE49-F238E27FC236}">
              <a16:creationId xmlns="" xmlns:a16="http://schemas.microsoft.com/office/drawing/2014/main" id="{00000000-0008-0000-0100-0000FC010000}"/>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9" name="【学校施設】&#10;有形固定資産減価償却率最小値テキスト">
          <a:extLst>
            <a:ext uri="{FF2B5EF4-FFF2-40B4-BE49-F238E27FC236}">
              <a16:creationId xmlns="" xmlns:a16="http://schemas.microsoft.com/office/drawing/2014/main" id="{00000000-0008-0000-0100-0000FD010000}"/>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10" name="直線コネクタ 509">
          <a:extLst>
            <a:ext uri="{FF2B5EF4-FFF2-40B4-BE49-F238E27FC236}">
              <a16:creationId xmlns="" xmlns:a16="http://schemas.microsoft.com/office/drawing/2014/main" id="{00000000-0008-0000-0100-0000FE010000}"/>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11" name="【学校施設】&#10;有形固定資産減価償却率最大値テキスト">
          <a:extLst>
            <a:ext uri="{FF2B5EF4-FFF2-40B4-BE49-F238E27FC236}">
              <a16:creationId xmlns="" xmlns:a16="http://schemas.microsoft.com/office/drawing/2014/main" id="{00000000-0008-0000-0100-0000FF01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12" name="直線コネクタ 511">
          <a:extLst>
            <a:ext uri="{FF2B5EF4-FFF2-40B4-BE49-F238E27FC236}">
              <a16:creationId xmlns="" xmlns:a16="http://schemas.microsoft.com/office/drawing/2014/main" id="{00000000-0008-0000-0100-00000002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13" name="【学校施設】&#10;有形固定資産減価償却率平均値テキスト">
          <a:extLst>
            <a:ext uri="{FF2B5EF4-FFF2-40B4-BE49-F238E27FC236}">
              <a16:creationId xmlns="" xmlns:a16="http://schemas.microsoft.com/office/drawing/2014/main" id="{00000000-0008-0000-0100-000001020000}"/>
            </a:ext>
          </a:extLst>
        </xdr:cNvPr>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14" name="フローチャート: 判断 513">
          <a:extLst>
            <a:ext uri="{FF2B5EF4-FFF2-40B4-BE49-F238E27FC236}">
              <a16:creationId xmlns="" xmlns:a16="http://schemas.microsoft.com/office/drawing/2014/main" id="{00000000-0008-0000-0100-000002020000}"/>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15" name="フローチャート: 判断 514">
          <a:extLst>
            <a:ext uri="{FF2B5EF4-FFF2-40B4-BE49-F238E27FC236}">
              <a16:creationId xmlns="" xmlns:a16="http://schemas.microsoft.com/office/drawing/2014/main" id="{00000000-0008-0000-0100-000003020000}"/>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6" name="フローチャート: 判断 515">
          <a:extLst>
            <a:ext uri="{FF2B5EF4-FFF2-40B4-BE49-F238E27FC236}">
              <a16:creationId xmlns="" xmlns:a16="http://schemas.microsoft.com/office/drawing/2014/main" id="{00000000-0008-0000-0100-000004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7" name="フローチャート: 判断 516">
          <a:extLst>
            <a:ext uri="{FF2B5EF4-FFF2-40B4-BE49-F238E27FC236}">
              <a16:creationId xmlns="" xmlns:a16="http://schemas.microsoft.com/office/drawing/2014/main" id="{00000000-0008-0000-0100-000005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8" name="フローチャート: 判断 517">
          <a:extLst>
            <a:ext uri="{FF2B5EF4-FFF2-40B4-BE49-F238E27FC236}">
              <a16:creationId xmlns="" xmlns:a16="http://schemas.microsoft.com/office/drawing/2014/main" id="{00000000-0008-0000-0100-000006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 xmlns:a16="http://schemas.microsoft.com/office/drawing/2014/main" id="{00000000-0008-0000-01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 xmlns:a16="http://schemas.microsoft.com/office/drawing/2014/main" id="{00000000-0008-0000-01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 xmlns:a16="http://schemas.microsoft.com/office/drawing/2014/main" id="{00000000-0008-0000-01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 xmlns:a16="http://schemas.microsoft.com/office/drawing/2014/main" id="{00000000-0008-0000-01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 xmlns:a16="http://schemas.microsoft.com/office/drawing/2014/main" id="{00000000-0008-0000-01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88265</xdr:rowOff>
    </xdr:from>
    <xdr:to>
      <xdr:col>85</xdr:col>
      <xdr:colOff>177800</xdr:colOff>
      <xdr:row>57</xdr:row>
      <xdr:rowOff>18415</xdr:rowOff>
    </xdr:to>
    <xdr:sp macro="" textlink="">
      <xdr:nvSpPr>
        <xdr:cNvPr id="524" name="楕円 523">
          <a:extLst>
            <a:ext uri="{FF2B5EF4-FFF2-40B4-BE49-F238E27FC236}">
              <a16:creationId xmlns="" xmlns:a16="http://schemas.microsoft.com/office/drawing/2014/main" id="{00000000-0008-0000-0100-00000C020000}"/>
            </a:ext>
          </a:extLst>
        </xdr:cNvPr>
        <xdr:cNvSpPr/>
      </xdr:nvSpPr>
      <xdr:spPr>
        <a:xfrm>
          <a:off x="16268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111142</xdr:rowOff>
    </xdr:from>
    <xdr:ext cx="405111" cy="259045"/>
    <xdr:sp macro="" textlink="">
      <xdr:nvSpPr>
        <xdr:cNvPr id="525" name="【学校施設】&#10;有形固定資産減価償却率該当値テキスト">
          <a:extLst>
            <a:ext uri="{FF2B5EF4-FFF2-40B4-BE49-F238E27FC236}">
              <a16:creationId xmlns="" xmlns:a16="http://schemas.microsoft.com/office/drawing/2014/main" id="{00000000-0008-0000-0100-00000D020000}"/>
            </a:ext>
          </a:extLst>
        </xdr:cNvPr>
        <xdr:cNvSpPr txBox="1"/>
      </xdr:nvSpPr>
      <xdr:spPr>
        <a:xfrm>
          <a:off x="16357600"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135890</xdr:rowOff>
    </xdr:from>
    <xdr:to>
      <xdr:col>81</xdr:col>
      <xdr:colOff>101600</xdr:colOff>
      <xdr:row>56</xdr:row>
      <xdr:rowOff>66040</xdr:rowOff>
    </xdr:to>
    <xdr:sp macro="" textlink="">
      <xdr:nvSpPr>
        <xdr:cNvPr id="526" name="楕円 525">
          <a:extLst>
            <a:ext uri="{FF2B5EF4-FFF2-40B4-BE49-F238E27FC236}">
              <a16:creationId xmlns="" xmlns:a16="http://schemas.microsoft.com/office/drawing/2014/main" id="{00000000-0008-0000-0100-00000E020000}"/>
            </a:ext>
          </a:extLst>
        </xdr:cNvPr>
        <xdr:cNvSpPr/>
      </xdr:nvSpPr>
      <xdr:spPr>
        <a:xfrm>
          <a:off x="15430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xdr:rowOff>
    </xdr:from>
    <xdr:to>
      <xdr:col>85</xdr:col>
      <xdr:colOff>127000</xdr:colOff>
      <xdr:row>56</xdr:row>
      <xdr:rowOff>139065</xdr:rowOff>
    </xdr:to>
    <xdr:cxnSp macro="">
      <xdr:nvCxnSpPr>
        <xdr:cNvPr id="527" name="直線コネクタ 526">
          <a:extLst>
            <a:ext uri="{FF2B5EF4-FFF2-40B4-BE49-F238E27FC236}">
              <a16:creationId xmlns="" xmlns:a16="http://schemas.microsoft.com/office/drawing/2014/main" id="{00000000-0008-0000-0100-00000F020000}"/>
            </a:ext>
          </a:extLst>
        </xdr:cNvPr>
        <xdr:cNvCxnSpPr/>
      </xdr:nvCxnSpPr>
      <xdr:spPr>
        <a:xfrm>
          <a:off x="15481300" y="961644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93980</xdr:rowOff>
    </xdr:from>
    <xdr:to>
      <xdr:col>76</xdr:col>
      <xdr:colOff>165100</xdr:colOff>
      <xdr:row>56</xdr:row>
      <xdr:rowOff>24130</xdr:rowOff>
    </xdr:to>
    <xdr:sp macro="" textlink="">
      <xdr:nvSpPr>
        <xdr:cNvPr id="528" name="楕円 527">
          <a:extLst>
            <a:ext uri="{FF2B5EF4-FFF2-40B4-BE49-F238E27FC236}">
              <a16:creationId xmlns="" xmlns:a16="http://schemas.microsoft.com/office/drawing/2014/main" id="{00000000-0008-0000-0100-000010020000}"/>
            </a:ext>
          </a:extLst>
        </xdr:cNvPr>
        <xdr:cNvSpPr/>
      </xdr:nvSpPr>
      <xdr:spPr>
        <a:xfrm>
          <a:off x="14541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144780</xdr:rowOff>
    </xdr:from>
    <xdr:to>
      <xdr:col>81</xdr:col>
      <xdr:colOff>50800</xdr:colOff>
      <xdr:row>56</xdr:row>
      <xdr:rowOff>15240</xdr:rowOff>
    </xdr:to>
    <xdr:cxnSp macro="">
      <xdr:nvCxnSpPr>
        <xdr:cNvPr id="529" name="直線コネクタ 528">
          <a:extLst>
            <a:ext uri="{FF2B5EF4-FFF2-40B4-BE49-F238E27FC236}">
              <a16:creationId xmlns="" xmlns:a16="http://schemas.microsoft.com/office/drawing/2014/main" id="{00000000-0008-0000-0100-000011020000}"/>
            </a:ext>
          </a:extLst>
        </xdr:cNvPr>
        <xdr:cNvCxnSpPr/>
      </xdr:nvCxnSpPr>
      <xdr:spPr>
        <a:xfrm>
          <a:off x="14592300" y="9574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50165</xdr:rowOff>
    </xdr:from>
    <xdr:to>
      <xdr:col>72</xdr:col>
      <xdr:colOff>38100</xdr:colOff>
      <xdr:row>55</xdr:row>
      <xdr:rowOff>151765</xdr:rowOff>
    </xdr:to>
    <xdr:sp macro="" textlink="">
      <xdr:nvSpPr>
        <xdr:cNvPr id="530" name="楕円 529">
          <a:extLst>
            <a:ext uri="{FF2B5EF4-FFF2-40B4-BE49-F238E27FC236}">
              <a16:creationId xmlns="" xmlns:a16="http://schemas.microsoft.com/office/drawing/2014/main" id="{00000000-0008-0000-0100-000012020000}"/>
            </a:ext>
          </a:extLst>
        </xdr:cNvPr>
        <xdr:cNvSpPr/>
      </xdr:nvSpPr>
      <xdr:spPr>
        <a:xfrm>
          <a:off x="13652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100965</xdr:rowOff>
    </xdr:from>
    <xdr:to>
      <xdr:col>76</xdr:col>
      <xdr:colOff>114300</xdr:colOff>
      <xdr:row>55</xdr:row>
      <xdr:rowOff>144780</xdr:rowOff>
    </xdr:to>
    <xdr:cxnSp macro="">
      <xdr:nvCxnSpPr>
        <xdr:cNvPr id="531" name="直線コネクタ 530">
          <a:extLst>
            <a:ext uri="{FF2B5EF4-FFF2-40B4-BE49-F238E27FC236}">
              <a16:creationId xmlns="" xmlns:a16="http://schemas.microsoft.com/office/drawing/2014/main" id="{00000000-0008-0000-0100-000013020000}"/>
            </a:ext>
          </a:extLst>
        </xdr:cNvPr>
        <xdr:cNvCxnSpPr/>
      </xdr:nvCxnSpPr>
      <xdr:spPr>
        <a:xfrm>
          <a:off x="13703300" y="9530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32" name="n_1aveValue【学校施設】&#10;有形固定資産減価償却率">
          <a:extLst>
            <a:ext uri="{FF2B5EF4-FFF2-40B4-BE49-F238E27FC236}">
              <a16:creationId xmlns="" xmlns:a16="http://schemas.microsoft.com/office/drawing/2014/main" id="{00000000-0008-0000-0100-000014020000}"/>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3" name="n_2aveValue【学校施設】&#10;有形固定資産減価償却率">
          <a:extLst>
            <a:ext uri="{FF2B5EF4-FFF2-40B4-BE49-F238E27FC236}">
              <a16:creationId xmlns="" xmlns:a16="http://schemas.microsoft.com/office/drawing/2014/main" id="{00000000-0008-0000-0100-000015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34" name="n_3aveValue【学校施設】&#10;有形固定資産減価償却率">
          <a:extLst>
            <a:ext uri="{FF2B5EF4-FFF2-40B4-BE49-F238E27FC236}">
              <a16:creationId xmlns="" xmlns:a16="http://schemas.microsoft.com/office/drawing/2014/main" id="{00000000-0008-0000-0100-000016020000}"/>
            </a:ext>
          </a:extLst>
        </xdr:cNvPr>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35" name="n_4aveValue【学校施設】&#10;有形固定資産減価償却率">
          <a:extLst>
            <a:ext uri="{FF2B5EF4-FFF2-40B4-BE49-F238E27FC236}">
              <a16:creationId xmlns="" xmlns:a16="http://schemas.microsoft.com/office/drawing/2014/main" id="{00000000-0008-0000-0100-00001702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82567</xdr:rowOff>
    </xdr:from>
    <xdr:ext cx="405111" cy="259045"/>
    <xdr:sp macro="" textlink="">
      <xdr:nvSpPr>
        <xdr:cNvPr id="536" name="n_1mainValue【学校施設】&#10;有形固定資産減価償却率">
          <a:extLst>
            <a:ext uri="{FF2B5EF4-FFF2-40B4-BE49-F238E27FC236}">
              <a16:creationId xmlns="" xmlns:a16="http://schemas.microsoft.com/office/drawing/2014/main" id="{00000000-0008-0000-0100-000018020000}"/>
            </a:ext>
          </a:extLst>
        </xdr:cNvPr>
        <xdr:cNvSpPr txBox="1"/>
      </xdr:nvSpPr>
      <xdr:spPr>
        <a:xfrm>
          <a:off x="152660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40657</xdr:rowOff>
    </xdr:from>
    <xdr:ext cx="405111" cy="259045"/>
    <xdr:sp macro="" textlink="">
      <xdr:nvSpPr>
        <xdr:cNvPr id="537" name="n_2mainValue【学校施設】&#10;有形固定資産減価償却率">
          <a:extLst>
            <a:ext uri="{FF2B5EF4-FFF2-40B4-BE49-F238E27FC236}">
              <a16:creationId xmlns="" xmlns:a16="http://schemas.microsoft.com/office/drawing/2014/main" id="{00000000-0008-0000-0100-000019020000}"/>
            </a:ext>
          </a:extLst>
        </xdr:cNvPr>
        <xdr:cNvSpPr txBox="1"/>
      </xdr:nvSpPr>
      <xdr:spPr>
        <a:xfrm>
          <a:off x="143897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168292</xdr:rowOff>
    </xdr:from>
    <xdr:ext cx="405111" cy="259045"/>
    <xdr:sp macro="" textlink="">
      <xdr:nvSpPr>
        <xdr:cNvPr id="538" name="n_3mainValue【学校施設】&#10;有形固定資産減価償却率">
          <a:extLst>
            <a:ext uri="{FF2B5EF4-FFF2-40B4-BE49-F238E27FC236}">
              <a16:creationId xmlns="" xmlns:a16="http://schemas.microsoft.com/office/drawing/2014/main" id="{00000000-0008-0000-0100-00001A020000}"/>
            </a:ext>
          </a:extLst>
        </xdr:cNvPr>
        <xdr:cNvSpPr txBox="1"/>
      </xdr:nvSpPr>
      <xdr:spPr>
        <a:xfrm>
          <a:off x="13500744" y="925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 xmlns:a16="http://schemas.microsoft.com/office/drawing/2014/main" id="{00000000-0008-0000-01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 xmlns:a16="http://schemas.microsoft.com/office/drawing/2014/main" id="{00000000-0008-0000-01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 xmlns:a16="http://schemas.microsoft.com/office/drawing/2014/main" id="{00000000-0008-0000-01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 xmlns:a16="http://schemas.microsoft.com/office/drawing/2014/main" id="{00000000-0008-0000-01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 xmlns:a16="http://schemas.microsoft.com/office/drawing/2014/main" id="{00000000-0008-0000-01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 xmlns:a16="http://schemas.microsoft.com/office/drawing/2014/main" id="{00000000-0008-0000-01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 xmlns:a16="http://schemas.microsoft.com/office/drawing/2014/main" id="{00000000-0008-0000-01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 xmlns:a16="http://schemas.microsoft.com/office/drawing/2014/main" id="{00000000-0008-0000-01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 xmlns:a16="http://schemas.microsoft.com/office/drawing/2014/main" id="{00000000-0008-0000-01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 xmlns:a16="http://schemas.microsoft.com/office/drawing/2014/main" id="{00000000-0008-0000-01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 xmlns:a16="http://schemas.microsoft.com/office/drawing/2014/main" id="{00000000-0008-0000-0100-00002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 xmlns:a16="http://schemas.microsoft.com/office/drawing/2014/main" id="{00000000-0008-0000-0100-00002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 xmlns:a16="http://schemas.microsoft.com/office/drawing/2014/main" id="{00000000-0008-0000-0100-00002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 xmlns:a16="http://schemas.microsoft.com/office/drawing/2014/main" id="{00000000-0008-0000-0100-00002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 xmlns:a16="http://schemas.microsoft.com/office/drawing/2014/main" id="{00000000-0008-0000-0100-00002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 xmlns:a16="http://schemas.microsoft.com/office/drawing/2014/main" id="{00000000-0008-0000-0100-00002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 xmlns:a16="http://schemas.microsoft.com/office/drawing/2014/main" id="{00000000-0008-0000-0100-00002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 xmlns:a16="http://schemas.microsoft.com/office/drawing/2014/main" id="{00000000-0008-0000-0100-00002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 xmlns:a16="http://schemas.microsoft.com/office/drawing/2014/main" id="{00000000-0008-0000-0100-00002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a:extLst>
            <a:ext uri="{FF2B5EF4-FFF2-40B4-BE49-F238E27FC236}">
              <a16:creationId xmlns="" xmlns:a16="http://schemas.microsoft.com/office/drawing/2014/main" id="{00000000-0008-0000-0100-00002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 xmlns:a16="http://schemas.microsoft.com/office/drawing/2014/main" id="{00000000-0008-0000-01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 xmlns:a16="http://schemas.microsoft.com/office/drawing/2014/main" id="{00000000-0008-0000-0100-00003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 xmlns:a16="http://schemas.microsoft.com/office/drawing/2014/main" id="{00000000-0008-0000-01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62" name="直線コネクタ 561">
          <a:extLst>
            <a:ext uri="{FF2B5EF4-FFF2-40B4-BE49-F238E27FC236}">
              <a16:creationId xmlns="" xmlns:a16="http://schemas.microsoft.com/office/drawing/2014/main" id="{00000000-0008-0000-0100-000032020000}"/>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3" name="【学校施設】&#10;一人当たり面積最小値テキスト">
          <a:extLst>
            <a:ext uri="{FF2B5EF4-FFF2-40B4-BE49-F238E27FC236}">
              <a16:creationId xmlns="" xmlns:a16="http://schemas.microsoft.com/office/drawing/2014/main" id="{00000000-0008-0000-0100-000033020000}"/>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4" name="直線コネクタ 563">
          <a:extLst>
            <a:ext uri="{FF2B5EF4-FFF2-40B4-BE49-F238E27FC236}">
              <a16:creationId xmlns="" xmlns:a16="http://schemas.microsoft.com/office/drawing/2014/main" id="{00000000-0008-0000-0100-000034020000}"/>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5" name="【学校施設】&#10;一人当たり面積最大値テキスト">
          <a:extLst>
            <a:ext uri="{FF2B5EF4-FFF2-40B4-BE49-F238E27FC236}">
              <a16:creationId xmlns="" xmlns:a16="http://schemas.microsoft.com/office/drawing/2014/main" id="{00000000-0008-0000-0100-000035020000}"/>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6" name="直線コネクタ 565">
          <a:extLst>
            <a:ext uri="{FF2B5EF4-FFF2-40B4-BE49-F238E27FC236}">
              <a16:creationId xmlns="" xmlns:a16="http://schemas.microsoft.com/office/drawing/2014/main" id="{00000000-0008-0000-0100-000036020000}"/>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67" name="【学校施設】&#10;一人当たり面積平均値テキスト">
          <a:extLst>
            <a:ext uri="{FF2B5EF4-FFF2-40B4-BE49-F238E27FC236}">
              <a16:creationId xmlns="" xmlns:a16="http://schemas.microsoft.com/office/drawing/2014/main" id="{00000000-0008-0000-0100-000037020000}"/>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8" name="フローチャート: 判断 567">
          <a:extLst>
            <a:ext uri="{FF2B5EF4-FFF2-40B4-BE49-F238E27FC236}">
              <a16:creationId xmlns="" xmlns:a16="http://schemas.microsoft.com/office/drawing/2014/main" id="{00000000-0008-0000-0100-000038020000}"/>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9" name="フローチャート: 判断 568">
          <a:extLst>
            <a:ext uri="{FF2B5EF4-FFF2-40B4-BE49-F238E27FC236}">
              <a16:creationId xmlns="" xmlns:a16="http://schemas.microsoft.com/office/drawing/2014/main" id="{00000000-0008-0000-0100-000039020000}"/>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70" name="フローチャート: 判断 569">
          <a:extLst>
            <a:ext uri="{FF2B5EF4-FFF2-40B4-BE49-F238E27FC236}">
              <a16:creationId xmlns="" xmlns:a16="http://schemas.microsoft.com/office/drawing/2014/main" id="{00000000-0008-0000-0100-00003A020000}"/>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71" name="フローチャート: 判断 570">
          <a:extLst>
            <a:ext uri="{FF2B5EF4-FFF2-40B4-BE49-F238E27FC236}">
              <a16:creationId xmlns="" xmlns:a16="http://schemas.microsoft.com/office/drawing/2014/main" id="{00000000-0008-0000-0100-00003B020000}"/>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72" name="フローチャート: 判断 571">
          <a:extLst>
            <a:ext uri="{FF2B5EF4-FFF2-40B4-BE49-F238E27FC236}">
              <a16:creationId xmlns="" xmlns:a16="http://schemas.microsoft.com/office/drawing/2014/main" id="{00000000-0008-0000-0100-00003C020000}"/>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 xmlns:a16="http://schemas.microsoft.com/office/drawing/2014/main" id="{00000000-0008-0000-01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 xmlns:a16="http://schemas.microsoft.com/office/drawing/2014/main" id="{00000000-0008-0000-01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 xmlns:a16="http://schemas.microsoft.com/office/drawing/2014/main" id="{00000000-0008-0000-01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 xmlns:a16="http://schemas.microsoft.com/office/drawing/2014/main" id="{00000000-0008-0000-01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 xmlns:a16="http://schemas.microsoft.com/office/drawing/2014/main" id="{00000000-0008-0000-01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578" name="楕円 577">
          <a:extLst>
            <a:ext uri="{FF2B5EF4-FFF2-40B4-BE49-F238E27FC236}">
              <a16:creationId xmlns="" xmlns:a16="http://schemas.microsoft.com/office/drawing/2014/main" id="{00000000-0008-0000-0100-000042020000}"/>
            </a:ext>
          </a:extLst>
        </xdr:cNvPr>
        <xdr:cNvSpPr/>
      </xdr:nvSpPr>
      <xdr:spPr>
        <a:xfrm>
          <a:off x="22110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79519</xdr:rowOff>
    </xdr:from>
    <xdr:ext cx="469744" cy="259045"/>
    <xdr:sp macro="" textlink="">
      <xdr:nvSpPr>
        <xdr:cNvPr id="579" name="【学校施設】&#10;一人当たり面積該当値テキスト">
          <a:extLst>
            <a:ext uri="{FF2B5EF4-FFF2-40B4-BE49-F238E27FC236}">
              <a16:creationId xmlns="" xmlns:a16="http://schemas.microsoft.com/office/drawing/2014/main" id="{00000000-0008-0000-0100-000043020000}"/>
            </a:ext>
          </a:extLst>
        </xdr:cNvPr>
        <xdr:cNvSpPr txBox="1"/>
      </xdr:nvSpPr>
      <xdr:spPr>
        <a:xfrm>
          <a:off x="22199600"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122682</xdr:rowOff>
    </xdr:from>
    <xdr:to>
      <xdr:col>112</xdr:col>
      <xdr:colOff>38100</xdr:colOff>
      <xdr:row>62</xdr:row>
      <xdr:rowOff>52832</xdr:rowOff>
    </xdr:to>
    <xdr:sp macro="" textlink="">
      <xdr:nvSpPr>
        <xdr:cNvPr id="580" name="楕円 579">
          <a:extLst>
            <a:ext uri="{FF2B5EF4-FFF2-40B4-BE49-F238E27FC236}">
              <a16:creationId xmlns="" xmlns:a16="http://schemas.microsoft.com/office/drawing/2014/main" id="{00000000-0008-0000-0100-000044020000}"/>
            </a:ext>
          </a:extLst>
        </xdr:cNvPr>
        <xdr:cNvSpPr/>
      </xdr:nvSpPr>
      <xdr:spPr>
        <a:xfrm>
          <a:off x="21272500" y="105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107442</xdr:rowOff>
    </xdr:from>
    <xdr:to>
      <xdr:col>116</xdr:col>
      <xdr:colOff>63500</xdr:colOff>
      <xdr:row>62</xdr:row>
      <xdr:rowOff>2032</xdr:rowOff>
    </xdr:to>
    <xdr:cxnSp macro="">
      <xdr:nvCxnSpPr>
        <xdr:cNvPr id="581" name="直線コネクタ 580">
          <a:extLst>
            <a:ext uri="{FF2B5EF4-FFF2-40B4-BE49-F238E27FC236}">
              <a16:creationId xmlns="" xmlns:a16="http://schemas.microsoft.com/office/drawing/2014/main" id="{00000000-0008-0000-0100-000045020000}"/>
            </a:ext>
          </a:extLst>
        </xdr:cNvPr>
        <xdr:cNvCxnSpPr/>
      </xdr:nvCxnSpPr>
      <xdr:spPr>
        <a:xfrm flipV="1">
          <a:off x="21323300" y="10565892"/>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132334</xdr:rowOff>
    </xdr:from>
    <xdr:to>
      <xdr:col>107</xdr:col>
      <xdr:colOff>101600</xdr:colOff>
      <xdr:row>62</xdr:row>
      <xdr:rowOff>62484</xdr:rowOff>
    </xdr:to>
    <xdr:sp macro="" textlink="">
      <xdr:nvSpPr>
        <xdr:cNvPr id="582" name="楕円 581">
          <a:extLst>
            <a:ext uri="{FF2B5EF4-FFF2-40B4-BE49-F238E27FC236}">
              <a16:creationId xmlns="" xmlns:a16="http://schemas.microsoft.com/office/drawing/2014/main" id="{00000000-0008-0000-0100-000046020000}"/>
            </a:ext>
          </a:extLst>
        </xdr:cNvPr>
        <xdr:cNvSpPr/>
      </xdr:nvSpPr>
      <xdr:spPr>
        <a:xfrm>
          <a:off x="20383500" y="105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2032</xdr:rowOff>
    </xdr:from>
    <xdr:to>
      <xdr:col>111</xdr:col>
      <xdr:colOff>177800</xdr:colOff>
      <xdr:row>62</xdr:row>
      <xdr:rowOff>11684</xdr:rowOff>
    </xdr:to>
    <xdr:cxnSp macro="">
      <xdr:nvCxnSpPr>
        <xdr:cNvPr id="583" name="直線コネクタ 582">
          <a:extLst>
            <a:ext uri="{FF2B5EF4-FFF2-40B4-BE49-F238E27FC236}">
              <a16:creationId xmlns="" xmlns:a16="http://schemas.microsoft.com/office/drawing/2014/main" id="{00000000-0008-0000-0100-000047020000}"/>
            </a:ext>
          </a:extLst>
        </xdr:cNvPr>
        <xdr:cNvCxnSpPr/>
      </xdr:nvCxnSpPr>
      <xdr:spPr>
        <a:xfrm flipV="1">
          <a:off x="20434300" y="106319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144272</xdr:rowOff>
    </xdr:from>
    <xdr:to>
      <xdr:col>102</xdr:col>
      <xdr:colOff>165100</xdr:colOff>
      <xdr:row>62</xdr:row>
      <xdr:rowOff>74422</xdr:rowOff>
    </xdr:to>
    <xdr:sp macro="" textlink="">
      <xdr:nvSpPr>
        <xdr:cNvPr id="584" name="楕円 583">
          <a:extLst>
            <a:ext uri="{FF2B5EF4-FFF2-40B4-BE49-F238E27FC236}">
              <a16:creationId xmlns="" xmlns:a16="http://schemas.microsoft.com/office/drawing/2014/main" id="{00000000-0008-0000-0100-000048020000}"/>
            </a:ext>
          </a:extLst>
        </xdr:cNvPr>
        <xdr:cNvSpPr/>
      </xdr:nvSpPr>
      <xdr:spPr>
        <a:xfrm>
          <a:off x="19494500" y="106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11684</xdr:rowOff>
    </xdr:from>
    <xdr:to>
      <xdr:col>107</xdr:col>
      <xdr:colOff>50800</xdr:colOff>
      <xdr:row>62</xdr:row>
      <xdr:rowOff>23622</xdr:rowOff>
    </xdr:to>
    <xdr:cxnSp macro="">
      <xdr:nvCxnSpPr>
        <xdr:cNvPr id="585" name="直線コネクタ 584">
          <a:extLst>
            <a:ext uri="{FF2B5EF4-FFF2-40B4-BE49-F238E27FC236}">
              <a16:creationId xmlns="" xmlns:a16="http://schemas.microsoft.com/office/drawing/2014/main" id="{00000000-0008-0000-0100-000049020000}"/>
            </a:ext>
          </a:extLst>
        </xdr:cNvPr>
        <xdr:cNvCxnSpPr/>
      </xdr:nvCxnSpPr>
      <xdr:spPr>
        <a:xfrm flipV="1">
          <a:off x="19545300" y="10641584"/>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586" name="n_1aveValue【学校施設】&#10;一人当たり面積">
          <a:extLst>
            <a:ext uri="{FF2B5EF4-FFF2-40B4-BE49-F238E27FC236}">
              <a16:creationId xmlns="" xmlns:a16="http://schemas.microsoft.com/office/drawing/2014/main" id="{00000000-0008-0000-0100-00004A020000}"/>
            </a:ext>
          </a:extLst>
        </xdr:cNvPr>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587" name="n_2aveValue【学校施設】&#10;一人当たり面積">
          <a:extLst>
            <a:ext uri="{FF2B5EF4-FFF2-40B4-BE49-F238E27FC236}">
              <a16:creationId xmlns="" xmlns:a16="http://schemas.microsoft.com/office/drawing/2014/main" id="{00000000-0008-0000-0100-00004B020000}"/>
            </a:ext>
          </a:extLst>
        </xdr:cNvPr>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88" name="n_3aveValue【学校施設】&#10;一人当たり面積">
          <a:extLst>
            <a:ext uri="{FF2B5EF4-FFF2-40B4-BE49-F238E27FC236}">
              <a16:creationId xmlns="" xmlns:a16="http://schemas.microsoft.com/office/drawing/2014/main" id="{00000000-0008-0000-0100-00004C020000}"/>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89" name="n_4aveValue【学校施設】&#10;一人当たり面積">
          <a:extLst>
            <a:ext uri="{FF2B5EF4-FFF2-40B4-BE49-F238E27FC236}">
              <a16:creationId xmlns="" xmlns:a16="http://schemas.microsoft.com/office/drawing/2014/main" id="{00000000-0008-0000-0100-00004D020000}"/>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43959</xdr:rowOff>
    </xdr:from>
    <xdr:ext cx="469744" cy="259045"/>
    <xdr:sp macro="" textlink="">
      <xdr:nvSpPr>
        <xdr:cNvPr id="590" name="n_1mainValue【学校施設】&#10;一人当たり面積">
          <a:extLst>
            <a:ext uri="{FF2B5EF4-FFF2-40B4-BE49-F238E27FC236}">
              <a16:creationId xmlns="" xmlns:a16="http://schemas.microsoft.com/office/drawing/2014/main" id="{00000000-0008-0000-0100-00004E020000}"/>
            </a:ext>
          </a:extLst>
        </xdr:cNvPr>
        <xdr:cNvSpPr txBox="1"/>
      </xdr:nvSpPr>
      <xdr:spPr>
        <a:xfrm>
          <a:off x="21075727" y="106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53611</xdr:rowOff>
    </xdr:from>
    <xdr:ext cx="469744" cy="259045"/>
    <xdr:sp macro="" textlink="">
      <xdr:nvSpPr>
        <xdr:cNvPr id="591" name="n_2mainValue【学校施設】&#10;一人当たり面積">
          <a:extLst>
            <a:ext uri="{FF2B5EF4-FFF2-40B4-BE49-F238E27FC236}">
              <a16:creationId xmlns="" xmlns:a16="http://schemas.microsoft.com/office/drawing/2014/main" id="{00000000-0008-0000-0100-00004F020000}"/>
            </a:ext>
          </a:extLst>
        </xdr:cNvPr>
        <xdr:cNvSpPr txBox="1"/>
      </xdr:nvSpPr>
      <xdr:spPr>
        <a:xfrm>
          <a:off x="20199427" y="106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65549</xdr:rowOff>
    </xdr:from>
    <xdr:ext cx="469744" cy="259045"/>
    <xdr:sp macro="" textlink="">
      <xdr:nvSpPr>
        <xdr:cNvPr id="592" name="n_3mainValue【学校施設】&#10;一人当たり面積">
          <a:extLst>
            <a:ext uri="{FF2B5EF4-FFF2-40B4-BE49-F238E27FC236}">
              <a16:creationId xmlns="" xmlns:a16="http://schemas.microsoft.com/office/drawing/2014/main" id="{00000000-0008-0000-0100-000050020000}"/>
            </a:ext>
          </a:extLst>
        </xdr:cNvPr>
        <xdr:cNvSpPr txBox="1"/>
      </xdr:nvSpPr>
      <xdr:spPr>
        <a:xfrm>
          <a:off x="19310427" y="1069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 xmlns:a16="http://schemas.microsoft.com/office/drawing/2014/main" id="{00000000-0008-0000-01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 xmlns:a16="http://schemas.microsoft.com/office/drawing/2014/main" id="{00000000-0008-0000-01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 xmlns:a16="http://schemas.microsoft.com/office/drawing/2014/main" id="{00000000-0008-0000-01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 xmlns:a16="http://schemas.microsoft.com/office/drawing/2014/main" id="{00000000-0008-0000-01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 xmlns:a16="http://schemas.microsoft.com/office/drawing/2014/main" id="{00000000-0008-0000-01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 xmlns:a16="http://schemas.microsoft.com/office/drawing/2014/main" id="{00000000-0008-0000-01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 xmlns:a16="http://schemas.microsoft.com/office/drawing/2014/main" id="{00000000-0008-0000-01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 xmlns:a16="http://schemas.microsoft.com/office/drawing/2014/main" id="{00000000-0008-0000-0100-00005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 xmlns:a16="http://schemas.microsoft.com/office/drawing/2014/main" id="{00000000-0008-0000-0100-00005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 xmlns:a16="http://schemas.microsoft.com/office/drawing/2014/main" id="{00000000-0008-0000-0100-00005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 xmlns:a16="http://schemas.microsoft.com/office/drawing/2014/main" id="{00000000-0008-0000-0100-00005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a:extLst>
            <a:ext uri="{FF2B5EF4-FFF2-40B4-BE49-F238E27FC236}">
              <a16:creationId xmlns="" xmlns:a16="http://schemas.microsoft.com/office/drawing/2014/main" id="{00000000-0008-0000-0100-00005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a:extLst>
            <a:ext uri="{FF2B5EF4-FFF2-40B4-BE49-F238E27FC236}">
              <a16:creationId xmlns="" xmlns:a16="http://schemas.microsoft.com/office/drawing/2014/main" id="{00000000-0008-0000-0100-00005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a:extLst>
            <a:ext uri="{FF2B5EF4-FFF2-40B4-BE49-F238E27FC236}">
              <a16:creationId xmlns="" xmlns:a16="http://schemas.microsoft.com/office/drawing/2014/main" id="{00000000-0008-0000-0100-00005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a:extLst>
            <a:ext uri="{FF2B5EF4-FFF2-40B4-BE49-F238E27FC236}">
              <a16:creationId xmlns="" xmlns:a16="http://schemas.microsoft.com/office/drawing/2014/main" id="{00000000-0008-0000-0100-00005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a:extLst>
            <a:ext uri="{FF2B5EF4-FFF2-40B4-BE49-F238E27FC236}">
              <a16:creationId xmlns="" xmlns:a16="http://schemas.microsoft.com/office/drawing/2014/main" id="{00000000-0008-0000-0100-00006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a:extLst>
            <a:ext uri="{FF2B5EF4-FFF2-40B4-BE49-F238E27FC236}">
              <a16:creationId xmlns="" xmlns:a16="http://schemas.microsoft.com/office/drawing/2014/main" id="{00000000-0008-0000-0100-00006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a:extLst>
            <a:ext uri="{FF2B5EF4-FFF2-40B4-BE49-F238E27FC236}">
              <a16:creationId xmlns="" xmlns:a16="http://schemas.microsoft.com/office/drawing/2014/main" id="{00000000-0008-0000-0100-00006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a:extLst>
            <a:ext uri="{FF2B5EF4-FFF2-40B4-BE49-F238E27FC236}">
              <a16:creationId xmlns="" xmlns:a16="http://schemas.microsoft.com/office/drawing/2014/main" id="{00000000-0008-0000-0100-00006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a:extLst>
            <a:ext uri="{FF2B5EF4-FFF2-40B4-BE49-F238E27FC236}">
              <a16:creationId xmlns="" xmlns:a16="http://schemas.microsoft.com/office/drawing/2014/main" id="{00000000-0008-0000-0100-00006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a:extLst>
            <a:ext uri="{FF2B5EF4-FFF2-40B4-BE49-F238E27FC236}">
              <a16:creationId xmlns="" xmlns:a16="http://schemas.microsoft.com/office/drawing/2014/main" id="{00000000-0008-0000-0100-00006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 xmlns:a16="http://schemas.microsoft.com/office/drawing/2014/main" id="{00000000-0008-0000-0100-00006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a:extLst>
            <a:ext uri="{FF2B5EF4-FFF2-40B4-BE49-F238E27FC236}">
              <a16:creationId xmlns="" xmlns:a16="http://schemas.microsoft.com/office/drawing/2014/main" id="{00000000-0008-0000-0100-00006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a:extLst>
            <a:ext uri="{FF2B5EF4-FFF2-40B4-BE49-F238E27FC236}">
              <a16:creationId xmlns="" xmlns:a16="http://schemas.microsoft.com/office/drawing/2014/main" id="{00000000-0008-0000-0100-00006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86</xdr:row>
      <xdr:rowOff>114300</xdr:rowOff>
    </xdr:to>
    <xdr:cxnSp macro="">
      <xdr:nvCxnSpPr>
        <xdr:cNvPr id="617" name="直線コネクタ 616">
          <a:extLst>
            <a:ext uri="{FF2B5EF4-FFF2-40B4-BE49-F238E27FC236}">
              <a16:creationId xmlns="" xmlns:a16="http://schemas.microsoft.com/office/drawing/2014/main" id="{00000000-0008-0000-0100-000069020000}"/>
            </a:ext>
          </a:extLst>
        </xdr:cNvPr>
        <xdr:cNvCxnSpPr/>
      </xdr:nvCxnSpPr>
      <xdr:spPr>
        <a:xfrm flipV="1">
          <a:off x="16318864" y="13468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8" name="【児童館】&#10;有形固定資産減価償却率最小値テキスト">
          <a:extLst>
            <a:ext uri="{FF2B5EF4-FFF2-40B4-BE49-F238E27FC236}">
              <a16:creationId xmlns="" xmlns:a16="http://schemas.microsoft.com/office/drawing/2014/main" id="{00000000-0008-0000-0100-00006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9" name="直線コネクタ 618">
          <a:extLst>
            <a:ext uri="{FF2B5EF4-FFF2-40B4-BE49-F238E27FC236}">
              <a16:creationId xmlns="" xmlns:a16="http://schemas.microsoft.com/office/drawing/2014/main" id="{00000000-0008-0000-0100-00006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620" name="【児童館】&#10;有形固定資産減価償却率最大値テキスト">
          <a:extLst>
            <a:ext uri="{FF2B5EF4-FFF2-40B4-BE49-F238E27FC236}">
              <a16:creationId xmlns="" xmlns:a16="http://schemas.microsoft.com/office/drawing/2014/main" id="{00000000-0008-0000-0100-00006C020000}"/>
            </a:ext>
          </a:extLst>
        </xdr:cNvPr>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621" name="直線コネクタ 620">
          <a:extLst>
            <a:ext uri="{FF2B5EF4-FFF2-40B4-BE49-F238E27FC236}">
              <a16:creationId xmlns="" xmlns:a16="http://schemas.microsoft.com/office/drawing/2014/main" id="{00000000-0008-0000-0100-00006D020000}"/>
            </a:ext>
          </a:extLst>
        </xdr:cNvPr>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4463</xdr:rowOff>
    </xdr:from>
    <xdr:ext cx="405111" cy="259045"/>
    <xdr:sp macro="" textlink="">
      <xdr:nvSpPr>
        <xdr:cNvPr id="622" name="【児童館】&#10;有形固定資産減価償却率平均値テキスト">
          <a:extLst>
            <a:ext uri="{FF2B5EF4-FFF2-40B4-BE49-F238E27FC236}">
              <a16:creationId xmlns="" xmlns:a16="http://schemas.microsoft.com/office/drawing/2014/main" id="{00000000-0008-0000-0100-00006E020000}"/>
            </a:ext>
          </a:extLst>
        </xdr:cNvPr>
        <xdr:cNvSpPr txBox="1"/>
      </xdr:nvSpPr>
      <xdr:spPr>
        <a:xfrm>
          <a:off x="16357600" y="13549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153036</xdr:rowOff>
    </xdr:from>
    <xdr:to>
      <xdr:col>85</xdr:col>
      <xdr:colOff>177800</xdr:colOff>
      <xdr:row>80</xdr:row>
      <xdr:rowOff>83186</xdr:rowOff>
    </xdr:to>
    <xdr:sp macro="" textlink="">
      <xdr:nvSpPr>
        <xdr:cNvPr id="623" name="フローチャート: 判断 622">
          <a:extLst>
            <a:ext uri="{FF2B5EF4-FFF2-40B4-BE49-F238E27FC236}">
              <a16:creationId xmlns="" xmlns:a16="http://schemas.microsoft.com/office/drawing/2014/main" id="{00000000-0008-0000-0100-00006F020000}"/>
            </a:ext>
          </a:extLst>
        </xdr:cNvPr>
        <xdr:cNvSpPr/>
      </xdr:nvSpPr>
      <xdr:spPr>
        <a:xfrm>
          <a:off x="16268700" y="1369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24" name="フローチャート: 判断 623">
          <a:extLst>
            <a:ext uri="{FF2B5EF4-FFF2-40B4-BE49-F238E27FC236}">
              <a16:creationId xmlns="" xmlns:a16="http://schemas.microsoft.com/office/drawing/2014/main" id="{00000000-0008-0000-0100-000070020000}"/>
            </a:ext>
          </a:extLst>
        </xdr:cNvPr>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25" name="フローチャート: 判断 624">
          <a:extLst>
            <a:ext uri="{FF2B5EF4-FFF2-40B4-BE49-F238E27FC236}">
              <a16:creationId xmlns="" xmlns:a16="http://schemas.microsoft.com/office/drawing/2014/main" id="{00000000-0008-0000-0100-000071020000}"/>
            </a:ext>
          </a:extLst>
        </xdr:cNvPr>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126364</xdr:rowOff>
    </xdr:from>
    <xdr:to>
      <xdr:col>72</xdr:col>
      <xdr:colOff>38100</xdr:colOff>
      <xdr:row>80</xdr:row>
      <xdr:rowOff>56514</xdr:rowOff>
    </xdr:to>
    <xdr:sp macro="" textlink="">
      <xdr:nvSpPr>
        <xdr:cNvPr id="626" name="フローチャート: 判断 625">
          <a:extLst>
            <a:ext uri="{FF2B5EF4-FFF2-40B4-BE49-F238E27FC236}">
              <a16:creationId xmlns="" xmlns:a16="http://schemas.microsoft.com/office/drawing/2014/main" id="{00000000-0008-0000-0100-000072020000}"/>
            </a:ext>
          </a:extLst>
        </xdr:cNvPr>
        <xdr:cNvSpPr/>
      </xdr:nvSpPr>
      <xdr:spPr>
        <a:xfrm>
          <a:off x="13652500" y="1367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120650</xdr:rowOff>
    </xdr:from>
    <xdr:to>
      <xdr:col>67</xdr:col>
      <xdr:colOff>101600</xdr:colOff>
      <xdr:row>78</xdr:row>
      <xdr:rowOff>50800</xdr:rowOff>
    </xdr:to>
    <xdr:sp macro="" textlink="">
      <xdr:nvSpPr>
        <xdr:cNvPr id="627" name="フローチャート: 判断 626">
          <a:extLst>
            <a:ext uri="{FF2B5EF4-FFF2-40B4-BE49-F238E27FC236}">
              <a16:creationId xmlns="" xmlns:a16="http://schemas.microsoft.com/office/drawing/2014/main" id="{00000000-0008-0000-0100-000073020000}"/>
            </a:ext>
          </a:extLst>
        </xdr:cNvPr>
        <xdr:cNvSpPr/>
      </xdr:nvSpPr>
      <xdr:spPr>
        <a:xfrm>
          <a:off x="12763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 xmlns:a16="http://schemas.microsoft.com/office/drawing/2014/main" id="{00000000-0008-0000-0100-00007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 xmlns:a16="http://schemas.microsoft.com/office/drawing/2014/main" id="{00000000-0008-0000-0100-00007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 xmlns:a16="http://schemas.microsoft.com/office/drawing/2014/main" id="{00000000-0008-0000-0100-00007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 xmlns:a16="http://schemas.microsoft.com/office/drawing/2014/main" id="{00000000-0008-0000-0100-00007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 xmlns:a16="http://schemas.microsoft.com/office/drawing/2014/main" id="{00000000-0008-0000-0100-00007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71120</xdr:rowOff>
    </xdr:from>
    <xdr:to>
      <xdr:col>85</xdr:col>
      <xdr:colOff>177800</xdr:colOff>
      <xdr:row>82</xdr:row>
      <xdr:rowOff>1270</xdr:rowOff>
    </xdr:to>
    <xdr:sp macro="" textlink="">
      <xdr:nvSpPr>
        <xdr:cNvPr id="633" name="楕円 632">
          <a:extLst>
            <a:ext uri="{FF2B5EF4-FFF2-40B4-BE49-F238E27FC236}">
              <a16:creationId xmlns="" xmlns:a16="http://schemas.microsoft.com/office/drawing/2014/main" id="{00000000-0008-0000-0100-000079020000}"/>
            </a:ext>
          </a:extLst>
        </xdr:cNvPr>
        <xdr:cNvSpPr/>
      </xdr:nvSpPr>
      <xdr:spPr>
        <a:xfrm>
          <a:off x="16268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49547</xdr:rowOff>
    </xdr:from>
    <xdr:ext cx="405111" cy="259045"/>
    <xdr:sp macro="" textlink="">
      <xdr:nvSpPr>
        <xdr:cNvPr id="634" name="【児童館】&#10;有形固定資産減価償却率該当値テキスト">
          <a:extLst>
            <a:ext uri="{FF2B5EF4-FFF2-40B4-BE49-F238E27FC236}">
              <a16:creationId xmlns="" xmlns:a16="http://schemas.microsoft.com/office/drawing/2014/main" id="{00000000-0008-0000-0100-00007A020000}"/>
            </a:ext>
          </a:extLst>
        </xdr:cNvPr>
        <xdr:cNvSpPr txBox="1"/>
      </xdr:nvSpPr>
      <xdr:spPr>
        <a:xfrm>
          <a:off x="16357600"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29211</xdr:rowOff>
    </xdr:from>
    <xdr:to>
      <xdr:col>81</xdr:col>
      <xdr:colOff>101600</xdr:colOff>
      <xdr:row>81</xdr:row>
      <xdr:rowOff>130811</xdr:rowOff>
    </xdr:to>
    <xdr:sp macro="" textlink="">
      <xdr:nvSpPr>
        <xdr:cNvPr id="635" name="楕円 634">
          <a:extLst>
            <a:ext uri="{FF2B5EF4-FFF2-40B4-BE49-F238E27FC236}">
              <a16:creationId xmlns="" xmlns:a16="http://schemas.microsoft.com/office/drawing/2014/main" id="{00000000-0008-0000-0100-00007B020000}"/>
            </a:ext>
          </a:extLst>
        </xdr:cNvPr>
        <xdr:cNvSpPr/>
      </xdr:nvSpPr>
      <xdr:spPr>
        <a:xfrm>
          <a:off x="1543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80011</xdr:rowOff>
    </xdr:from>
    <xdr:to>
      <xdr:col>85</xdr:col>
      <xdr:colOff>127000</xdr:colOff>
      <xdr:row>81</xdr:row>
      <xdr:rowOff>121920</xdr:rowOff>
    </xdr:to>
    <xdr:cxnSp macro="">
      <xdr:nvCxnSpPr>
        <xdr:cNvPr id="636" name="直線コネクタ 635">
          <a:extLst>
            <a:ext uri="{FF2B5EF4-FFF2-40B4-BE49-F238E27FC236}">
              <a16:creationId xmlns="" xmlns:a16="http://schemas.microsoft.com/office/drawing/2014/main" id="{00000000-0008-0000-0100-00007C020000}"/>
            </a:ext>
          </a:extLst>
        </xdr:cNvPr>
        <xdr:cNvCxnSpPr/>
      </xdr:nvCxnSpPr>
      <xdr:spPr>
        <a:xfrm>
          <a:off x="15481300" y="139674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637" name="楕円 636">
          <a:extLst>
            <a:ext uri="{FF2B5EF4-FFF2-40B4-BE49-F238E27FC236}">
              <a16:creationId xmlns="" xmlns:a16="http://schemas.microsoft.com/office/drawing/2014/main" id="{00000000-0008-0000-0100-00007D020000}"/>
            </a:ext>
          </a:extLst>
        </xdr:cNvPr>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80011</xdr:rowOff>
    </xdr:to>
    <xdr:cxnSp macro="">
      <xdr:nvCxnSpPr>
        <xdr:cNvPr id="638" name="直線コネクタ 637">
          <a:extLst>
            <a:ext uri="{FF2B5EF4-FFF2-40B4-BE49-F238E27FC236}">
              <a16:creationId xmlns="" xmlns:a16="http://schemas.microsoft.com/office/drawing/2014/main" id="{00000000-0008-0000-0100-00007E020000}"/>
            </a:ext>
          </a:extLst>
        </xdr:cNvPr>
        <xdr:cNvCxnSpPr/>
      </xdr:nvCxnSpPr>
      <xdr:spPr>
        <a:xfrm>
          <a:off x="14592300" y="139255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116839</xdr:rowOff>
    </xdr:from>
    <xdr:to>
      <xdr:col>72</xdr:col>
      <xdr:colOff>38100</xdr:colOff>
      <xdr:row>81</xdr:row>
      <xdr:rowOff>46989</xdr:rowOff>
    </xdr:to>
    <xdr:sp macro="" textlink="">
      <xdr:nvSpPr>
        <xdr:cNvPr id="639" name="楕円 638">
          <a:extLst>
            <a:ext uri="{FF2B5EF4-FFF2-40B4-BE49-F238E27FC236}">
              <a16:creationId xmlns="" xmlns:a16="http://schemas.microsoft.com/office/drawing/2014/main" id="{00000000-0008-0000-0100-00007F020000}"/>
            </a:ext>
          </a:extLst>
        </xdr:cNvPr>
        <xdr:cNvSpPr/>
      </xdr:nvSpPr>
      <xdr:spPr>
        <a:xfrm>
          <a:off x="13652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167639</xdr:rowOff>
    </xdr:from>
    <xdr:to>
      <xdr:col>76</xdr:col>
      <xdr:colOff>114300</xdr:colOff>
      <xdr:row>81</xdr:row>
      <xdr:rowOff>38100</xdr:rowOff>
    </xdr:to>
    <xdr:cxnSp macro="">
      <xdr:nvCxnSpPr>
        <xdr:cNvPr id="640" name="直線コネクタ 639">
          <a:extLst>
            <a:ext uri="{FF2B5EF4-FFF2-40B4-BE49-F238E27FC236}">
              <a16:creationId xmlns="" xmlns:a16="http://schemas.microsoft.com/office/drawing/2014/main" id="{00000000-0008-0000-0100-000080020000}"/>
            </a:ext>
          </a:extLst>
        </xdr:cNvPr>
        <xdr:cNvCxnSpPr/>
      </xdr:nvCxnSpPr>
      <xdr:spPr>
        <a:xfrm>
          <a:off x="13703300" y="13883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641" name="n_1aveValue【児童館】&#10;有形固定資産減価償却率">
          <a:extLst>
            <a:ext uri="{FF2B5EF4-FFF2-40B4-BE49-F238E27FC236}">
              <a16:creationId xmlns="" xmlns:a16="http://schemas.microsoft.com/office/drawing/2014/main" id="{00000000-0008-0000-0100-000081020000}"/>
            </a:ext>
          </a:extLst>
        </xdr:cNvPr>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127652</xdr:rowOff>
    </xdr:from>
    <xdr:ext cx="405111" cy="259045"/>
    <xdr:sp macro="" textlink="">
      <xdr:nvSpPr>
        <xdr:cNvPr id="642" name="n_2aveValue【児童館】&#10;有形固定資産減価償却率">
          <a:extLst>
            <a:ext uri="{FF2B5EF4-FFF2-40B4-BE49-F238E27FC236}">
              <a16:creationId xmlns="" xmlns:a16="http://schemas.microsoft.com/office/drawing/2014/main" id="{00000000-0008-0000-0100-000082020000}"/>
            </a:ext>
          </a:extLst>
        </xdr:cNvPr>
        <xdr:cNvSpPr txBox="1"/>
      </xdr:nvSpPr>
      <xdr:spPr>
        <a:xfrm>
          <a:off x="14389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73041</xdr:rowOff>
    </xdr:from>
    <xdr:ext cx="405111" cy="259045"/>
    <xdr:sp macro="" textlink="">
      <xdr:nvSpPr>
        <xdr:cNvPr id="643" name="n_3aveValue【児童館】&#10;有形固定資産減価償却率">
          <a:extLst>
            <a:ext uri="{FF2B5EF4-FFF2-40B4-BE49-F238E27FC236}">
              <a16:creationId xmlns="" xmlns:a16="http://schemas.microsoft.com/office/drawing/2014/main" id="{00000000-0008-0000-0100-000083020000}"/>
            </a:ext>
          </a:extLst>
        </xdr:cNvPr>
        <xdr:cNvSpPr txBox="1"/>
      </xdr:nvSpPr>
      <xdr:spPr>
        <a:xfrm>
          <a:off x="13500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67327</xdr:rowOff>
    </xdr:from>
    <xdr:ext cx="405111" cy="259045"/>
    <xdr:sp macro="" textlink="">
      <xdr:nvSpPr>
        <xdr:cNvPr id="644" name="n_4aveValue【児童館】&#10;有形固定資産減価償却率">
          <a:extLst>
            <a:ext uri="{FF2B5EF4-FFF2-40B4-BE49-F238E27FC236}">
              <a16:creationId xmlns="" xmlns:a16="http://schemas.microsoft.com/office/drawing/2014/main" id="{00000000-0008-0000-0100-000084020000}"/>
            </a:ext>
          </a:extLst>
        </xdr:cNvPr>
        <xdr:cNvSpPr txBox="1"/>
      </xdr:nvSpPr>
      <xdr:spPr>
        <a:xfrm>
          <a:off x="12611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147338</xdr:rowOff>
    </xdr:from>
    <xdr:ext cx="405111" cy="259045"/>
    <xdr:sp macro="" textlink="">
      <xdr:nvSpPr>
        <xdr:cNvPr id="645" name="n_1mainValue【児童館】&#10;有形固定資産減価償却率">
          <a:extLst>
            <a:ext uri="{FF2B5EF4-FFF2-40B4-BE49-F238E27FC236}">
              <a16:creationId xmlns="" xmlns:a16="http://schemas.microsoft.com/office/drawing/2014/main" id="{00000000-0008-0000-0100-000085020000}"/>
            </a:ext>
          </a:extLst>
        </xdr:cNvPr>
        <xdr:cNvSpPr txBox="1"/>
      </xdr:nvSpPr>
      <xdr:spPr>
        <a:xfrm>
          <a:off x="15266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646" name="n_2mainValue【児童館】&#10;有形固定資産減価償却率">
          <a:extLst>
            <a:ext uri="{FF2B5EF4-FFF2-40B4-BE49-F238E27FC236}">
              <a16:creationId xmlns="" xmlns:a16="http://schemas.microsoft.com/office/drawing/2014/main" id="{00000000-0008-0000-0100-000086020000}"/>
            </a:ext>
          </a:extLst>
        </xdr:cNvPr>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38116</xdr:rowOff>
    </xdr:from>
    <xdr:ext cx="405111" cy="259045"/>
    <xdr:sp macro="" textlink="">
      <xdr:nvSpPr>
        <xdr:cNvPr id="647" name="n_3mainValue【児童館】&#10;有形固定資産減価償却率">
          <a:extLst>
            <a:ext uri="{FF2B5EF4-FFF2-40B4-BE49-F238E27FC236}">
              <a16:creationId xmlns="" xmlns:a16="http://schemas.microsoft.com/office/drawing/2014/main" id="{00000000-0008-0000-0100-000087020000}"/>
            </a:ext>
          </a:extLst>
        </xdr:cNvPr>
        <xdr:cNvSpPr txBox="1"/>
      </xdr:nvSpPr>
      <xdr:spPr>
        <a:xfrm>
          <a:off x="13500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 xmlns:a16="http://schemas.microsoft.com/office/drawing/2014/main" id="{00000000-0008-0000-0100-00008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 xmlns:a16="http://schemas.microsoft.com/office/drawing/2014/main" id="{00000000-0008-0000-0100-00008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 xmlns:a16="http://schemas.microsoft.com/office/drawing/2014/main" id="{00000000-0008-0000-0100-00008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 xmlns:a16="http://schemas.microsoft.com/office/drawing/2014/main" id="{00000000-0008-0000-0100-00008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 xmlns:a16="http://schemas.microsoft.com/office/drawing/2014/main" id="{00000000-0008-0000-0100-00008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 xmlns:a16="http://schemas.microsoft.com/office/drawing/2014/main" id="{00000000-0008-0000-0100-00008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 xmlns:a16="http://schemas.microsoft.com/office/drawing/2014/main" id="{00000000-0008-0000-0100-00008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 xmlns:a16="http://schemas.microsoft.com/office/drawing/2014/main" id="{00000000-0008-0000-0100-00008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 xmlns:a16="http://schemas.microsoft.com/office/drawing/2014/main" id="{00000000-0008-0000-0100-00009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 xmlns:a16="http://schemas.microsoft.com/office/drawing/2014/main" id="{00000000-0008-0000-0100-00009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a:extLst>
            <a:ext uri="{FF2B5EF4-FFF2-40B4-BE49-F238E27FC236}">
              <a16:creationId xmlns="" xmlns:a16="http://schemas.microsoft.com/office/drawing/2014/main" id="{00000000-0008-0000-0100-00009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a:extLst>
            <a:ext uri="{FF2B5EF4-FFF2-40B4-BE49-F238E27FC236}">
              <a16:creationId xmlns="" xmlns:a16="http://schemas.microsoft.com/office/drawing/2014/main" id="{00000000-0008-0000-0100-00009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a:extLst>
            <a:ext uri="{FF2B5EF4-FFF2-40B4-BE49-F238E27FC236}">
              <a16:creationId xmlns="" xmlns:a16="http://schemas.microsoft.com/office/drawing/2014/main" id="{00000000-0008-0000-0100-00009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a:extLst>
            <a:ext uri="{FF2B5EF4-FFF2-40B4-BE49-F238E27FC236}">
              <a16:creationId xmlns="" xmlns:a16="http://schemas.microsoft.com/office/drawing/2014/main" id="{00000000-0008-0000-0100-00009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a:extLst>
            <a:ext uri="{FF2B5EF4-FFF2-40B4-BE49-F238E27FC236}">
              <a16:creationId xmlns="" xmlns:a16="http://schemas.microsoft.com/office/drawing/2014/main" id="{00000000-0008-0000-0100-00009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a:extLst>
            <a:ext uri="{FF2B5EF4-FFF2-40B4-BE49-F238E27FC236}">
              <a16:creationId xmlns="" xmlns:a16="http://schemas.microsoft.com/office/drawing/2014/main" id="{00000000-0008-0000-0100-00009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a:extLst>
            <a:ext uri="{FF2B5EF4-FFF2-40B4-BE49-F238E27FC236}">
              <a16:creationId xmlns="" xmlns:a16="http://schemas.microsoft.com/office/drawing/2014/main" id="{00000000-0008-0000-0100-00009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a:extLst>
            <a:ext uri="{FF2B5EF4-FFF2-40B4-BE49-F238E27FC236}">
              <a16:creationId xmlns="" xmlns:a16="http://schemas.microsoft.com/office/drawing/2014/main" id="{00000000-0008-0000-0100-00009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a:extLst>
            <a:ext uri="{FF2B5EF4-FFF2-40B4-BE49-F238E27FC236}">
              <a16:creationId xmlns="" xmlns:a16="http://schemas.microsoft.com/office/drawing/2014/main" id="{00000000-0008-0000-0100-00009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a:extLst>
            <a:ext uri="{FF2B5EF4-FFF2-40B4-BE49-F238E27FC236}">
              <a16:creationId xmlns="" xmlns:a16="http://schemas.microsoft.com/office/drawing/2014/main" id="{00000000-0008-0000-0100-00009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 xmlns:a16="http://schemas.microsoft.com/office/drawing/2014/main" id="{00000000-0008-0000-0100-00009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 xmlns:a16="http://schemas.microsoft.com/office/drawing/2014/main" id="{00000000-0008-0000-0100-00009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a:extLst>
            <a:ext uri="{FF2B5EF4-FFF2-40B4-BE49-F238E27FC236}">
              <a16:creationId xmlns="" xmlns:a16="http://schemas.microsoft.com/office/drawing/2014/main" id="{00000000-0008-0000-0100-00009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150495</xdr:rowOff>
    </xdr:from>
    <xdr:to>
      <xdr:col>116</xdr:col>
      <xdr:colOff>62864</xdr:colOff>
      <xdr:row>86</xdr:row>
      <xdr:rowOff>24764</xdr:rowOff>
    </xdr:to>
    <xdr:cxnSp macro="">
      <xdr:nvCxnSpPr>
        <xdr:cNvPr id="671" name="直線コネクタ 670">
          <a:extLst>
            <a:ext uri="{FF2B5EF4-FFF2-40B4-BE49-F238E27FC236}">
              <a16:creationId xmlns="" xmlns:a16="http://schemas.microsoft.com/office/drawing/2014/main" id="{00000000-0008-0000-0100-00009F020000}"/>
            </a:ext>
          </a:extLst>
        </xdr:cNvPr>
        <xdr:cNvCxnSpPr/>
      </xdr:nvCxnSpPr>
      <xdr:spPr>
        <a:xfrm flipV="1">
          <a:off x="22160864" y="13352145"/>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672" name="【児童館】&#10;一人当たり面積最小値テキスト">
          <a:extLst>
            <a:ext uri="{FF2B5EF4-FFF2-40B4-BE49-F238E27FC236}">
              <a16:creationId xmlns="" xmlns:a16="http://schemas.microsoft.com/office/drawing/2014/main" id="{00000000-0008-0000-0100-0000A0020000}"/>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673" name="直線コネクタ 672">
          <a:extLst>
            <a:ext uri="{FF2B5EF4-FFF2-40B4-BE49-F238E27FC236}">
              <a16:creationId xmlns="" xmlns:a16="http://schemas.microsoft.com/office/drawing/2014/main" id="{00000000-0008-0000-0100-0000A1020000}"/>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97172</xdr:rowOff>
    </xdr:from>
    <xdr:ext cx="469744" cy="259045"/>
    <xdr:sp macro="" textlink="">
      <xdr:nvSpPr>
        <xdr:cNvPr id="674" name="【児童館】&#10;一人当たり面積最大値テキスト">
          <a:extLst>
            <a:ext uri="{FF2B5EF4-FFF2-40B4-BE49-F238E27FC236}">
              <a16:creationId xmlns="" xmlns:a16="http://schemas.microsoft.com/office/drawing/2014/main" id="{00000000-0008-0000-0100-0000A2020000}"/>
            </a:ext>
          </a:extLst>
        </xdr:cNvPr>
        <xdr:cNvSpPr txBox="1"/>
      </xdr:nvSpPr>
      <xdr:spPr>
        <a:xfrm>
          <a:off x="22199600" y="131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150495</xdr:rowOff>
    </xdr:from>
    <xdr:to>
      <xdr:col>116</xdr:col>
      <xdr:colOff>152400</xdr:colOff>
      <xdr:row>77</xdr:row>
      <xdr:rowOff>150495</xdr:rowOff>
    </xdr:to>
    <xdr:cxnSp macro="">
      <xdr:nvCxnSpPr>
        <xdr:cNvPr id="675" name="直線コネクタ 674">
          <a:extLst>
            <a:ext uri="{FF2B5EF4-FFF2-40B4-BE49-F238E27FC236}">
              <a16:creationId xmlns="" xmlns:a16="http://schemas.microsoft.com/office/drawing/2014/main" id="{00000000-0008-0000-0100-0000A3020000}"/>
            </a:ext>
          </a:extLst>
        </xdr:cNvPr>
        <xdr:cNvCxnSpPr/>
      </xdr:nvCxnSpPr>
      <xdr:spPr>
        <a:xfrm>
          <a:off x="22072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80663</xdr:rowOff>
    </xdr:from>
    <xdr:ext cx="469744" cy="259045"/>
    <xdr:sp macro="" textlink="">
      <xdr:nvSpPr>
        <xdr:cNvPr id="676" name="【児童館】&#10;一人当たり面積平均値テキスト">
          <a:extLst>
            <a:ext uri="{FF2B5EF4-FFF2-40B4-BE49-F238E27FC236}">
              <a16:creationId xmlns="" xmlns:a16="http://schemas.microsoft.com/office/drawing/2014/main" id="{00000000-0008-0000-0100-0000A4020000}"/>
            </a:ext>
          </a:extLst>
        </xdr:cNvPr>
        <xdr:cNvSpPr txBox="1"/>
      </xdr:nvSpPr>
      <xdr:spPr>
        <a:xfrm>
          <a:off x="22199600" y="14311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57786</xdr:rowOff>
    </xdr:from>
    <xdr:to>
      <xdr:col>116</xdr:col>
      <xdr:colOff>114300</xdr:colOff>
      <xdr:row>84</xdr:row>
      <xdr:rowOff>159386</xdr:rowOff>
    </xdr:to>
    <xdr:sp macro="" textlink="">
      <xdr:nvSpPr>
        <xdr:cNvPr id="677" name="フローチャート: 判断 676">
          <a:extLst>
            <a:ext uri="{FF2B5EF4-FFF2-40B4-BE49-F238E27FC236}">
              <a16:creationId xmlns="" xmlns:a16="http://schemas.microsoft.com/office/drawing/2014/main" id="{00000000-0008-0000-0100-0000A5020000}"/>
            </a:ext>
          </a:extLst>
        </xdr:cNvPr>
        <xdr:cNvSpPr/>
      </xdr:nvSpPr>
      <xdr:spPr>
        <a:xfrm>
          <a:off x="221107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78" name="フローチャート: 判断 677">
          <a:extLst>
            <a:ext uri="{FF2B5EF4-FFF2-40B4-BE49-F238E27FC236}">
              <a16:creationId xmlns="" xmlns:a16="http://schemas.microsoft.com/office/drawing/2014/main" id="{00000000-0008-0000-0100-0000A6020000}"/>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92075</xdr:rowOff>
    </xdr:from>
    <xdr:to>
      <xdr:col>107</xdr:col>
      <xdr:colOff>101600</xdr:colOff>
      <xdr:row>85</xdr:row>
      <xdr:rowOff>22225</xdr:rowOff>
    </xdr:to>
    <xdr:sp macro="" textlink="">
      <xdr:nvSpPr>
        <xdr:cNvPr id="679" name="フローチャート: 判断 678">
          <a:extLst>
            <a:ext uri="{FF2B5EF4-FFF2-40B4-BE49-F238E27FC236}">
              <a16:creationId xmlns="" xmlns:a16="http://schemas.microsoft.com/office/drawing/2014/main" id="{00000000-0008-0000-0100-0000A7020000}"/>
            </a:ext>
          </a:extLst>
        </xdr:cNvPr>
        <xdr:cNvSpPr/>
      </xdr:nvSpPr>
      <xdr:spPr>
        <a:xfrm>
          <a:off x="20383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74930</xdr:rowOff>
    </xdr:from>
    <xdr:to>
      <xdr:col>102</xdr:col>
      <xdr:colOff>165100</xdr:colOff>
      <xdr:row>85</xdr:row>
      <xdr:rowOff>5080</xdr:rowOff>
    </xdr:to>
    <xdr:sp macro="" textlink="">
      <xdr:nvSpPr>
        <xdr:cNvPr id="680" name="フローチャート: 判断 679">
          <a:extLst>
            <a:ext uri="{FF2B5EF4-FFF2-40B4-BE49-F238E27FC236}">
              <a16:creationId xmlns="" xmlns:a16="http://schemas.microsoft.com/office/drawing/2014/main" id="{00000000-0008-0000-0100-0000A8020000}"/>
            </a:ext>
          </a:extLst>
        </xdr:cNvPr>
        <xdr:cNvSpPr/>
      </xdr:nvSpPr>
      <xdr:spPr>
        <a:xfrm>
          <a:off x="19494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93980</xdr:rowOff>
    </xdr:from>
    <xdr:to>
      <xdr:col>98</xdr:col>
      <xdr:colOff>38100</xdr:colOff>
      <xdr:row>84</xdr:row>
      <xdr:rowOff>24130</xdr:rowOff>
    </xdr:to>
    <xdr:sp macro="" textlink="">
      <xdr:nvSpPr>
        <xdr:cNvPr id="681" name="フローチャート: 判断 680">
          <a:extLst>
            <a:ext uri="{FF2B5EF4-FFF2-40B4-BE49-F238E27FC236}">
              <a16:creationId xmlns="" xmlns:a16="http://schemas.microsoft.com/office/drawing/2014/main" id="{00000000-0008-0000-0100-0000A9020000}"/>
            </a:ext>
          </a:extLst>
        </xdr:cNvPr>
        <xdr:cNvSpPr/>
      </xdr:nvSpPr>
      <xdr:spPr>
        <a:xfrm>
          <a:off x="18605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 xmlns:a16="http://schemas.microsoft.com/office/drawing/2014/main" id="{00000000-0008-0000-0100-0000A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 xmlns:a16="http://schemas.microsoft.com/office/drawing/2014/main" id="{00000000-0008-0000-0100-0000A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 xmlns:a16="http://schemas.microsoft.com/office/drawing/2014/main" id="{00000000-0008-0000-0100-0000A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 xmlns:a16="http://schemas.microsoft.com/office/drawing/2014/main" id="{00000000-0008-0000-0100-0000A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 xmlns:a16="http://schemas.microsoft.com/office/drawing/2014/main" id="{00000000-0008-0000-0100-0000A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687" name="楕円 686">
          <a:extLst>
            <a:ext uri="{FF2B5EF4-FFF2-40B4-BE49-F238E27FC236}">
              <a16:creationId xmlns="" xmlns:a16="http://schemas.microsoft.com/office/drawing/2014/main" id="{00000000-0008-0000-0100-0000AF020000}"/>
            </a:ext>
          </a:extLst>
        </xdr:cNvPr>
        <xdr:cNvSpPr/>
      </xdr:nvSpPr>
      <xdr:spPr>
        <a:xfrm>
          <a:off x="221107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155591</xdr:rowOff>
    </xdr:from>
    <xdr:ext cx="469744" cy="259045"/>
    <xdr:sp macro="" textlink="">
      <xdr:nvSpPr>
        <xdr:cNvPr id="688" name="【児童館】&#10;一人当たり面積該当値テキスト">
          <a:extLst>
            <a:ext uri="{FF2B5EF4-FFF2-40B4-BE49-F238E27FC236}">
              <a16:creationId xmlns="" xmlns:a16="http://schemas.microsoft.com/office/drawing/2014/main" id="{00000000-0008-0000-0100-0000B0020000}"/>
            </a:ext>
          </a:extLst>
        </xdr:cNvPr>
        <xdr:cNvSpPr txBox="1"/>
      </xdr:nvSpPr>
      <xdr:spPr>
        <a:xfrm>
          <a:off x="22199600" y="1455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689" name="楕円 688">
          <a:extLst>
            <a:ext uri="{FF2B5EF4-FFF2-40B4-BE49-F238E27FC236}">
              <a16:creationId xmlns="" xmlns:a16="http://schemas.microsoft.com/office/drawing/2014/main" id="{00000000-0008-0000-0100-0000B1020000}"/>
            </a:ext>
          </a:extLst>
        </xdr:cNvPr>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120014</xdr:rowOff>
    </xdr:from>
    <xdr:to>
      <xdr:col>116</xdr:col>
      <xdr:colOff>63500</xdr:colOff>
      <xdr:row>85</xdr:row>
      <xdr:rowOff>125730</xdr:rowOff>
    </xdr:to>
    <xdr:cxnSp macro="">
      <xdr:nvCxnSpPr>
        <xdr:cNvPr id="690" name="直線コネクタ 689">
          <a:extLst>
            <a:ext uri="{FF2B5EF4-FFF2-40B4-BE49-F238E27FC236}">
              <a16:creationId xmlns="" xmlns:a16="http://schemas.microsoft.com/office/drawing/2014/main" id="{00000000-0008-0000-0100-0000B2020000}"/>
            </a:ext>
          </a:extLst>
        </xdr:cNvPr>
        <xdr:cNvCxnSpPr/>
      </xdr:nvCxnSpPr>
      <xdr:spPr>
        <a:xfrm flipV="1">
          <a:off x="21323300" y="146932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78739</xdr:rowOff>
    </xdr:from>
    <xdr:to>
      <xdr:col>107</xdr:col>
      <xdr:colOff>101600</xdr:colOff>
      <xdr:row>86</xdr:row>
      <xdr:rowOff>8889</xdr:rowOff>
    </xdr:to>
    <xdr:sp macro="" textlink="">
      <xdr:nvSpPr>
        <xdr:cNvPr id="691" name="楕円 690">
          <a:extLst>
            <a:ext uri="{FF2B5EF4-FFF2-40B4-BE49-F238E27FC236}">
              <a16:creationId xmlns="" xmlns:a16="http://schemas.microsoft.com/office/drawing/2014/main" id="{00000000-0008-0000-0100-0000B3020000}"/>
            </a:ext>
          </a:extLst>
        </xdr:cNvPr>
        <xdr:cNvSpPr/>
      </xdr:nvSpPr>
      <xdr:spPr>
        <a:xfrm>
          <a:off x="20383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129539</xdr:rowOff>
    </xdr:to>
    <xdr:cxnSp macro="">
      <xdr:nvCxnSpPr>
        <xdr:cNvPr id="692" name="直線コネクタ 691">
          <a:extLst>
            <a:ext uri="{FF2B5EF4-FFF2-40B4-BE49-F238E27FC236}">
              <a16:creationId xmlns="" xmlns:a16="http://schemas.microsoft.com/office/drawing/2014/main" id="{00000000-0008-0000-0100-0000B4020000}"/>
            </a:ext>
          </a:extLst>
        </xdr:cNvPr>
        <xdr:cNvCxnSpPr/>
      </xdr:nvCxnSpPr>
      <xdr:spPr>
        <a:xfrm flipV="1">
          <a:off x="20434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93" name="楕円 692">
          <a:extLst>
            <a:ext uri="{FF2B5EF4-FFF2-40B4-BE49-F238E27FC236}">
              <a16:creationId xmlns="" xmlns:a16="http://schemas.microsoft.com/office/drawing/2014/main" id="{00000000-0008-0000-0100-0000B502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129539</xdr:rowOff>
    </xdr:from>
    <xdr:to>
      <xdr:col>107</xdr:col>
      <xdr:colOff>50800</xdr:colOff>
      <xdr:row>85</xdr:row>
      <xdr:rowOff>133350</xdr:rowOff>
    </xdr:to>
    <xdr:cxnSp macro="">
      <xdr:nvCxnSpPr>
        <xdr:cNvPr id="694" name="直線コネクタ 693">
          <a:extLst>
            <a:ext uri="{FF2B5EF4-FFF2-40B4-BE49-F238E27FC236}">
              <a16:creationId xmlns="" xmlns:a16="http://schemas.microsoft.com/office/drawing/2014/main" id="{00000000-0008-0000-0100-0000B6020000}"/>
            </a:ext>
          </a:extLst>
        </xdr:cNvPr>
        <xdr:cNvCxnSpPr/>
      </xdr:nvCxnSpPr>
      <xdr:spPr>
        <a:xfrm flipV="1">
          <a:off x="19545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95" name="n_1aveValue【児童館】&#10;一人当たり面積">
          <a:extLst>
            <a:ext uri="{FF2B5EF4-FFF2-40B4-BE49-F238E27FC236}">
              <a16:creationId xmlns="" xmlns:a16="http://schemas.microsoft.com/office/drawing/2014/main" id="{00000000-0008-0000-0100-0000B7020000}"/>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38752</xdr:rowOff>
    </xdr:from>
    <xdr:ext cx="469744" cy="259045"/>
    <xdr:sp macro="" textlink="">
      <xdr:nvSpPr>
        <xdr:cNvPr id="696" name="n_2aveValue【児童館】&#10;一人当たり面積">
          <a:extLst>
            <a:ext uri="{FF2B5EF4-FFF2-40B4-BE49-F238E27FC236}">
              <a16:creationId xmlns="" xmlns:a16="http://schemas.microsoft.com/office/drawing/2014/main" id="{00000000-0008-0000-0100-0000B8020000}"/>
            </a:ext>
          </a:extLst>
        </xdr:cNvPr>
        <xdr:cNvSpPr txBox="1"/>
      </xdr:nvSpPr>
      <xdr:spPr>
        <a:xfrm>
          <a:off x="20199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21607</xdr:rowOff>
    </xdr:from>
    <xdr:ext cx="469744" cy="259045"/>
    <xdr:sp macro="" textlink="">
      <xdr:nvSpPr>
        <xdr:cNvPr id="697" name="n_3aveValue【児童館】&#10;一人当たり面積">
          <a:extLst>
            <a:ext uri="{FF2B5EF4-FFF2-40B4-BE49-F238E27FC236}">
              <a16:creationId xmlns="" xmlns:a16="http://schemas.microsoft.com/office/drawing/2014/main" id="{00000000-0008-0000-0100-0000B9020000}"/>
            </a:ext>
          </a:extLst>
        </xdr:cNvPr>
        <xdr:cNvSpPr txBox="1"/>
      </xdr:nvSpPr>
      <xdr:spPr>
        <a:xfrm>
          <a:off x="19310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40657</xdr:rowOff>
    </xdr:from>
    <xdr:ext cx="469744" cy="259045"/>
    <xdr:sp macro="" textlink="">
      <xdr:nvSpPr>
        <xdr:cNvPr id="698" name="n_4aveValue【児童館】&#10;一人当たり面積">
          <a:extLst>
            <a:ext uri="{FF2B5EF4-FFF2-40B4-BE49-F238E27FC236}">
              <a16:creationId xmlns="" xmlns:a16="http://schemas.microsoft.com/office/drawing/2014/main" id="{00000000-0008-0000-0100-0000BA020000}"/>
            </a:ext>
          </a:extLst>
        </xdr:cNvPr>
        <xdr:cNvSpPr txBox="1"/>
      </xdr:nvSpPr>
      <xdr:spPr>
        <a:xfrm>
          <a:off x="18421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699" name="n_1mainValue【児童館】&#10;一人当たり面積">
          <a:extLst>
            <a:ext uri="{FF2B5EF4-FFF2-40B4-BE49-F238E27FC236}">
              <a16:creationId xmlns="" xmlns:a16="http://schemas.microsoft.com/office/drawing/2014/main" id="{00000000-0008-0000-0100-0000BB020000}"/>
            </a:ext>
          </a:extLst>
        </xdr:cNvPr>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xdr:rowOff>
    </xdr:from>
    <xdr:ext cx="469744" cy="259045"/>
    <xdr:sp macro="" textlink="">
      <xdr:nvSpPr>
        <xdr:cNvPr id="700" name="n_2mainValue【児童館】&#10;一人当たり面積">
          <a:extLst>
            <a:ext uri="{FF2B5EF4-FFF2-40B4-BE49-F238E27FC236}">
              <a16:creationId xmlns="" xmlns:a16="http://schemas.microsoft.com/office/drawing/2014/main" id="{00000000-0008-0000-0100-0000BC020000}"/>
            </a:ext>
          </a:extLst>
        </xdr:cNvPr>
        <xdr:cNvSpPr txBox="1"/>
      </xdr:nvSpPr>
      <xdr:spPr>
        <a:xfrm>
          <a:off x="20199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01" name="n_3mainValue【児童館】&#10;一人当たり面積">
          <a:extLst>
            <a:ext uri="{FF2B5EF4-FFF2-40B4-BE49-F238E27FC236}">
              <a16:creationId xmlns="" xmlns:a16="http://schemas.microsoft.com/office/drawing/2014/main" id="{00000000-0008-0000-0100-0000BD02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 xmlns:a16="http://schemas.microsoft.com/office/drawing/2014/main" id="{00000000-0008-0000-0100-0000B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 xmlns:a16="http://schemas.microsoft.com/office/drawing/2014/main" id="{00000000-0008-0000-0100-0000B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 xmlns:a16="http://schemas.microsoft.com/office/drawing/2014/main" id="{00000000-0008-0000-0100-0000C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 xmlns:a16="http://schemas.microsoft.com/office/drawing/2014/main" id="{00000000-0008-0000-0100-0000C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 xmlns:a16="http://schemas.microsoft.com/office/drawing/2014/main" id="{00000000-0008-0000-0100-0000C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 xmlns:a16="http://schemas.microsoft.com/office/drawing/2014/main" id="{00000000-0008-0000-0100-0000C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 xmlns:a16="http://schemas.microsoft.com/office/drawing/2014/main" id="{00000000-0008-0000-0100-0000C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 xmlns:a16="http://schemas.microsoft.com/office/drawing/2014/main" id="{00000000-0008-0000-0100-0000C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 xmlns:a16="http://schemas.microsoft.com/office/drawing/2014/main" id="{00000000-0008-0000-0100-0000C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 xmlns:a16="http://schemas.microsoft.com/office/drawing/2014/main" id="{00000000-0008-0000-0100-0000C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 xmlns:a16="http://schemas.microsoft.com/office/drawing/2014/main" id="{00000000-0008-0000-0100-0000C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a:extLst>
            <a:ext uri="{FF2B5EF4-FFF2-40B4-BE49-F238E27FC236}">
              <a16:creationId xmlns="" xmlns:a16="http://schemas.microsoft.com/office/drawing/2014/main" id="{00000000-0008-0000-0100-0000C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a:extLst>
            <a:ext uri="{FF2B5EF4-FFF2-40B4-BE49-F238E27FC236}">
              <a16:creationId xmlns="" xmlns:a16="http://schemas.microsoft.com/office/drawing/2014/main" id="{00000000-0008-0000-0100-0000C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a:extLst>
            <a:ext uri="{FF2B5EF4-FFF2-40B4-BE49-F238E27FC236}">
              <a16:creationId xmlns="" xmlns:a16="http://schemas.microsoft.com/office/drawing/2014/main" id="{00000000-0008-0000-0100-0000C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a:extLst>
            <a:ext uri="{FF2B5EF4-FFF2-40B4-BE49-F238E27FC236}">
              <a16:creationId xmlns="" xmlns:a16="http://schemas.microsoft.com/office/drawing/2014/main" id="{00000000-0008-0000-0100-0000C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a:extLst>
            <a:ext uri="{FF2B5EF4-FFF2-40B4-BE49-F238E27FC236}">
              <a16:creationId xmlns="" xmlns:a16="http://schemas.microsoft.com/office/drawing/2014/main" id="{00000000-0008-0000-0100-0000C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a:extLst>
            <a:ext uri="{FF2B5EF4-FFF2-40B4-BE49-F238E27FC236}">
              <a16:creationId xmlns="" xmlns:a16="http://schemas.microsoft.com/office/drawing/2014/main" id="{00000000-0008-0000-0100-0000C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a:extLst>
            <a:ext uri="{FF2B5EF4-FFF2-40B4-BE49-F238E27FC236}">
              <a16:creationId xmlns="" xmlns:a16="http://schemas.microsoft.com/office/drawing/2014/main" id="{00000000-0008-0000-0100-0000C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a:extLst>
            <a:ext uri="{FF2B5EF4-FFF2-40B4-BE49-F238E27FC236}">
              <a16:creationId xmlns="" xmlns:a16="http://schemas.microsoft.com/office/drawing/2014/main" id="{00000000-0008-0000-0100-0000D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a:extLst>
            <a:ext uri="{FF2B5EF4-FFF2-40B4-BE49-F238E27FC236}">
              <a16:creationId xmlns="" xmlns:a16="http://schemas.microsoft.com/office/drawing/2014/main" id="{00000000-0008-0000-0100-0000D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a:extLst>
            <a:ext uri="{FF2B5EF4-FFF2-40B4-BE49-F238E27FC236}">
              <a16:creationId xmlns="" xmlns:a16="http://schemas.microsoft.com/office/drawing/2014/main" id="{00000000-0008-0000-0100-0000D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 xmlns:a16="http://schemas.microsoft.com/office/drawing/2014/main" id="{00000000-0008-0000-0100-0000D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a:extLst>
            <a:ext uri="{FF2B5EF4-FFF2-40B4-BE49-F238E27FC236}">
              <a16:creationId xmlns="" xmlns:a16="http://schemas.microsoft.com/office/drawing/2014/main" id="{00000000-0008-0000-0100-0000D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 xmlns:a16="http://schemas.microsoft.com/office/drawing/2014/main" id="{00000000-0008-0000-0100-0000D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26" name="直線コネクタ 725">
          <a:extLst>
            <a:ext uri="{FF2B5EF4-FFF2-40B4-BE49-F238E27FC236}">
              <a16:creationId xmlns="" xmlns:a16="http://schemas.microsoft.com/office/drawing/2014/main" id="{00000000-0008-0000-0100-0000D6020000}"/>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a:extLst>
            <a:ext uri="{FF2B5EF4-FFF2-40B4-BE49-F238E27FC236}">
              <a16:creationId xmlns="" xmlns:a16="http://schemas.microsoft.com/office/drawing/2014/main" id="{00000000-0008-0000-0100-0000D7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a:extLst>
            <a:ext uri="{FF2B5EF4-FFF2-40B4-BE49-F238E27FC236}">
              <a16:creationId xmlns="" xmlns:a16="http://schemas.microsoft.com/office/drawing/2014/main" id="{00000000-0008-0000-0100-0000D8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29" name="【公民館】&#10;有形固定資産減価償却率最大値テキスト">
          <a:extLst>
            <a:ext uri="{FF2B5EF4-FFF2-40B4-BE49-F238E27FC236}">
              <a16:creationId xmlns="" xmlns:a16="http://schemas.microsoft.com/office/drawing/2014/main" id="{00000000-0008-0000-0100-0000D9020000}"/>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30" name="直線コネクタ 729">
          <a:extLst>
            <a:ext uri="{FF2B5EF4-FFF2-40B4-BE49-F238E27FC236}">
              <a16:creationId xmlns="" xmlns:a16="http://schemas.microsoft.com/office/drawing/2014/main" id="{00000000-0008-0000-0100-0000DA020000}"/>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31" name="【公民館】&#10;有形固定資産減価償却率平均値テキスト">
          <a:extLst>
            <a:ext uri="{FF2B5EF4-FFF2-40B4-BE49-F238E27FC236}">
              <a16:creationId xmlns="" xmlns:a16="http://schemas.microsoft.com/office/drawing/2014/main" id="{00000000-0008-0000-0100-0000DB020000}"/>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32" name="フローチャート: 判断 731">
          <a:extLst>
            <a:ext uri="{FF2B5EF4-FFF2-40B4-BE49-F238E27FC236}">
              <a16:creationId xmlns="" xmlns:a16="http://schemas.microsoft.com/office/drawing/2014/main" id="{00000000-0008-0000-0100-0000DC02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33" name="フローチャート: 判断 732">
          <a:extLst>
            <a:ext uri="{FF2B5EF4-FFF2-40B4-BE49-F238E27FC236}">
              <a16:creationId xmlns="" xmlns:a16="http://schemas.microsoft.com/office/drawing/2014/main" id="{00000000-0008-0000-0100-0000DD020000}"/>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4" name="フローチャート: 判断 733">
          <a:extLst>
            <a:ext uri="{FF2B5EF4-FFF2-40B4-BE49-F238E27FC236}">
              <a16:creationId xmlns="" xmlns:a16="http://schemas.microsoft.com/office/drawing/2014/main" id="{00000000-0008-0000-0100-0000DE02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35" name="フローチャート: 判断 734">
          <a:extLst>
            <a:ext uri="{FF2B5EF4-FFF2-40B4-BE49-F238E27FC236}">
              <a16:creationId xmlns="" xmlns:a16="http://schemas.microsoft.com/office/drawing/2014/main" id="{00000000-0008-0000-0100-0000DF020000}"/>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736" name="フローチャート: 判断 735">
          <a:extLst>
            <a:ext uri="{FF2B5EF4-FFF2-40B4-BE49-F238E27FC236}">
              <a16:creationId xmlns="" xmlns:a16="http://schemas.microsoft.com/office/drawing/2014/main" id="{00000000-0008-0000-0100-0000E0020000}"/>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 xmlns:a16="http://schemas.microsoft.com/office/drawing/2014/main" id="{00000000-0008-0000-0100-0000E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 xmlns:a16="http://schemas.microsoft.com/office/drawing/2014/main" id="{00000000-0008-0000-0100-0000E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 xmlns:a16="http://schemas.microsoft.com/office/drawing/2014/main" id="{00000000-0008-0000-0100-0000E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 xmlns:a16="http://schemas.microsoft.com/office/drawing/2014/main" id="{00000000-0008-0000-0100-0000E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 xmlns:a16="http://schemas.microsoft.com/office/drawing/2014/main" id="{00000000-0008-0000-0100-0000E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113030</xdr:rowOff>
    </xdr:from>
    <xdr:to>
      <xdr:col>85</xdr:col>
      <xdr:colOff>177800</xdr:colOff>
      <xdr:row>104</xdr:row>
      <xdr:rowOff>43180</xdr:rowOff>
    </xdr:to>
    <xdr:sp macro="" textlink="">
      <xdr:nvSpPr>
        <xdr:cNvPr id="742" name="楕円 741">
          <a:extLst>
            <a:ext uri="{FF2B5EF4-FFF2-40B4-BE49-F238E27FC236}">
              <a16:creationId xmlns="" xmlns:a16="http://schemas.microsoft.com/office/drawing/2014/main" id="{00000000-0008-0000-0100-0000E6020000}"/>
            </a:ext>
          </a:extLst>
        </xdr:cNvPr>
        <xdr:cNvSpPr/>
      </xdr:nvSpPr>
      <xdr:spPr>
        <a:xfrm>
          <a:off x="16268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135907</xdr:rowOff>
    </xdr:from>
    <xdr:ext cx="405111" cy="259045"/>
    <xdr:sp macro="" textlink="">
      <xdr:nvSpPr>
        <xdr:cNvPr id="743" name="【公民館】&#10;有形固定資産減価償却率該当値テキスト">
          <a:extLst>
            <a:ext uri="{FF2B5EF4-FFF2-40B4-BE49-F238E27FC236}">
              <a16:creationId xmlns="" xmlns:a16="http://schemas.microsoft.com/office/drawing/2014/main" id="{00000000-0008-0000-0100-0000E7020000}"/>
            </a:ext>
          </a:extLst>
        </xdr:cNvPr>
        <xdr:cNvSpPr txBox="1"/>
      </xdr:nvSpPr>
      <xdr:spPr>
        <a:xfrm>
          <a:off x="16357600"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744" name="楕円 743">
          <a:extLst>
            <a:ext uri="{FF2B5EF4-FFF2-40B4-BE49-F238E27FC236}">
              <a16:creationId xmlns="" xmlns:a16="http://schemas.microsoft.com/office/drawing/2014/main" id="{00000000-0008-0000-0100-0000E8020000}"/>
            </a:ext>
          </a:extLst>
        </xdr:cNvPr>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103</xdr:row>
      <xdr:rowOff>163830</xdr:rowOff>
    </xdr:to>
    <xdr:cxnSp macro="">
      <xdr:nvCxnSpPr>
        <xdr:cNvPr id="745" name="直線コネクタ 744">
          <a:extLst>
            <a:ext uri="{FF2B5EF4-FFF2-40B4-BE49-F238E27FC236}">
              <a16:creationId xmlns="" xmlns:a16="http://schemas.microsoft.com/office/drawing/2014/main" id="{00000000-0008-0000-0100-0000E9020000}"/>
            </a:ext>
          </a:extLst>
        </xdr:cNvPr>
        <xdr:cNvCxnSpPr/>
      </xdr:nvCxnSpPr>
      <xdr:spPr>
        <a:xfrm>
          <a:off x="15481300" y="17815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67311</xdr:rowOff>
    </xdr:from>
    <xdr:to>
      <xdr:col>76</xdr:col>
      <xdr:colOff>165100</xdr:colOff>
      <xdr:row>103</xdr:row>
      <xdr:rowOff>168911</xdr:rowOff>
    </xdr:to>
    <xdr:sp macro="" textlink="">
      <xdr:nvSpPr>
        <xdr:cNvPr id="746" name="楕円 745">
          <a:extLst>
            <a:ext uri="{FF2B5EF4-FFF2-40B4-BE49-F238E27FC236}">
              <a16:creationId xmlns="" xmlns:a16="http://schemas.microsoft.com/office/drawing/2014/main" id="{00000000-0008-0000-0100-0000EA020000}"/>
            </a:ext>
          </a:extLst>
        </xdr:cNvPr>
        <xdr:cNvSpPr/>
      </xdr:nvSpPr>
      <xdr:spPr>
        <a:xfrm>
          <a:off x="14541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118111</xdr:rowOff>
    </xdr:from>
    <xdr:to>
      <xdr:col>81</xdr:col>
      <xdr:colOff>50800</xdr:colOff>
      <xdr:row>103</xdr:row>
      <xdr:rowOff>156211</xdr:rowOff>
    </xdr:to>
    <xdr:cxnSp macro="">
      <xdr:nvCxnSpPr>
        <xdr:cNvPr id="747" name="直線コネクタ 746">
          <a:extLst>
            <a:ext uri="{FF2B5EF4-FFF2-40B4-BE49-F238E27FC236}">
              <a16:creationId xmlns="" xmlns:a16="http://schemas.microsoft.com/office/drawing/2014/main" id="{00000000-0008-0000-0100-0000EB020000}"/>
            </a:ext>
          </a:extLst>
        </xdr:cNvPr>
        <xdr:cNvCxnSpPr/>
      </xdr:nvCxnSpPr>
      <xdr:spPr>
        <a:xfrm>
          <a:off x="14592300" y="17777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10161</xdr:rowOff>
    </xdr:from>
    <xdr:to>
      <xdr:col>72</xdr:col>
      <xdr:colOff>38100</xdr:colOff>
      <xdr:row>103</xdr:row>
      <xdr:rowOff>111761</xdr:rowOff>
    </xdr:to>
    <xdr:sp macro="" textlink="">
      <xdr:nvSpPr>
        <xdr:cNvPr id="748" name="楕円 747">
          <a:extLst>
            <a:ext uri="{FF2B5EF4-FFF2-40B4-BE49-F238E27FC236}">
              <a16:creationId xmlns="" xmlns:a16="http://schemas.microsoft.com/office/drawing/2014/main" id="{00000000-0008-0000-0100-0000EC020000}"/>
            </a:ext>
          </a:extLst>
        </xdr:cNvPr>
        <xdr:cNvSpPr/>
      </xdr:nvSpPr>
      <xdr:spPr>
        <a:xfrm>
          <a:off x="13652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60961</xdr:rowOff>
    </xdr:from>
    <xdr:to>
      <xdr:col>76</xdr:col>
      <xdr:colOff>114300</xdr:colOff>
      <xdr:row>103</xdr:row>
      <xdr:rowOff>118111</xdr:rowOff>
    </xdr:to>
    <xdr:cxnSp macro="">
      <xdr:nvCxnSpPr>
        <xdr:cNvPr id="749" name="直線コネクタ 748">
          <a:extLst>
            <a:ext uri="{FF2B5EF4-FFF2-40B4-BE49-F238E27FC236}">
              <a16:creationId xmlns="" xmlns:a16="http://schemas.microsoft.com/office/drawing/2014/main" id="{00000000-0008-0000-0100-0000ED020000}"/>
            </a:ext>
          </a:extLst>
        </xdr:cNvPr>
        <xdr:cNvCxnSpPr/>
      </xdr:nvCxnSpPr>
      <xdr:spPr>
        <a:xfrm>
          <a:off x="13703300" y="177203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50" name="n_1aveValue【公民館】&#10;有形固定資産減価償却率">
          <a:extLst>
            <a:ext uri="{FF2B5EF4-FFF2-40B4-BE49-F238E27FC236}">
              <a16:creationId xmlns="" xmlns:a16="http://schemas.microsoft.com/office/drawing/2014/main" id="{00000000-0008-0000-0100-0000EE020000}"/>
            </a:ext>
          </a:extLst>
        </xdr:cNvPr>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51" name="n_2aveValue【公民館】&#10;有形固定資産減価償却率">
          <a:extLst>
            <a:ext uri="{FF2B5EF4-FFF2-40B4-BE49-F238E27FC236}">
              <a16:creationId xmlns="" xmlns:a16="http://schemas.microsoft.com/office/drawing/2014/main" id="{00000000-0008-0000-0100-0000EF020000}"/>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52" name="n_3aveValue【公民館】&#10;有形固定資産減価償却率">
          <a:extLst>
            <a:ext uri="{FF2B5EF4-FFF2-40B4-BE49-F238E27FC236}">
              <a16:creationId xmlns="" xmlns:a16="http://schemas.microsoft.com/office/drawing/2014/main" id="{00000000-0008-0000-0100-0000F0020000}"/>
            </a:ext>
          </a:extLst>
        </xdr:cNvPr>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753" name="n_4aveValue【公民館】&#10;有形固定資産減価償却率">
          <a:extLst>
            <a:ext uri="{FF2B5EF4-FFF2-40B4-BE49-F238E27FC236}">
              <a16:creationId xmlns="" xmlns:a16="http://schemas.microsoft.com/office/drawing/2014/main" id="{00000000-0008-0000-0100-0000F1020000}"/>
            </a:ext>
          </a:extLst>
        </xdr:cNvPr>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754" name="n_1mainValue【公民館】&#10;有形固定資産減価償却率">
          <a:extLst>
            <a:ext uri="{FF2B5EF4-FFF2-40B4-BE49-F238E27FC236}">
              <a16:creationId xmlns="" xmlns:a16="http://schemas.microsoft.com/office/drawing/2014/main" id="{00000000-0008-0000-0100-0000F2020000}"/>
            </a:ext>
          </a:extLst>
        </xdr:cNvPr>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13988</xdr:rowOff>
    </xdr:from>
    <xdr:ext cx="405111" cy="259045"/>
    <xdr:sp macro="" textlink="">
      <xdr:nvSpPr>
        <xdr:cNvPr id="755" name="n_2mainValue【公民館】&#10;有形固定資産減価償却率">
          <a:extLst>
            <a:ext uri="{FF2B5EF4-FFF2-40B4-BE49-F238E27FC236}">
              <a16:creationId xmlns="" xmlns:a16="http://schemas.microsoft.com/office/drawing/2014/main" id="{00000000-0008-0000-0100-0000F3020000}"/>
            </a:ext>
          </a:extLst>
        </xdr:cNvPr>
        <xdr:cNvSpPr txBox="1"/>
      </xdr:nvSpPr>
      <xdr:spPr>
        <a:xfrm>
          <a:off x="14389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128288</xdr:rowOff>
    </xdr:from>
    <xdr:ext cx="405111" cy="259045"/>
    <xdr:sp macro="" textlink="">
      <xdr:nvSpPr>
        <xdr:cNvPr id="756" name="n_3mainValue【公民館】&#10;有形固定資産減価償却率">
          <a:extLst>
            <a:ext uri="{FF2B5EF4-FFF2-40B4-BE49-F238E27FC236}">
              <a16:creationId xmlns="" xmlns:a16="http://schemas.microsoft.com/office/drawing/2014/main" id="{00000000-0008-0000-0100-0000F4020000}"/>
            </a:ext>
          </a:extLst>
        </xdr:cNvPr>
        <xdr:cNvSpPr txBox="1"/>
      </xdr:nvSpPr>
      <xdr:spPr>
        <a:xfrm>
          <a:off x="13500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 xmlns:a16="http://schemas.microsoft.com/office/drawing/2014/main" id="{00000000-0008-0000-0100-0000F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 xmlns:a16="http://schemas.microsoft.com/office/drawing/2014/main" id="{00000000-0008-0000-0100-0000F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 xmlns:a16="http://schemas.microsoft.com/office/drawing/2014/main" id="{00000000-0008-0000-0100-0000F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 xmlns:a16="http://schemas.microsoft.com/office/drawing/2014/main" id="{00000000-0008-0000-0100-0000F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 xmlns:a16="http://schemas.microsoft.com/office/drawing/2014/main" id="{00000000-0008-0000-0100-0000F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 xmlns:a16="http://schemas.microsoft.com/office/drawing/2014/main" id="{00000000-0008-0000-0100-0000F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 xmlns:a16="http://schemas.microsoft.com/office/drawing/2014/main" id="{00000000-0008-0000-0100-0000F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 xmlns:a16="http://schemas.microsoft.com/office/drawing/2014/main" id="{00000000-0008-0000-0100-0000F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 xmlns:a16="http://schemas.microsoft.com/office/drawing/2014/main" id="{00000000-0008-0000-0100-0000F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 xmlns:a16="http://schemas.microsoft.com/office/drawing/2014/main" id="{00000000-0008-0000-0100-0000F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 xmlns:a16="http://schemas.microsoft.com/office/drawing/2014/main" id="{00000000-0008-0000-0100-0000F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 xmlns:a16="http://schemas.microsoft.com/office/drawing/2014/main" id="{00000000-0008-0000-0100-00000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 xmlns:a16="http://schemas.microsoft.com/office/drawing/2014/main" id="{00000000-0008-0000-0100-00000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 xmlns:a16="http://schemas.microsoft.com/office/drawing/2014/main" id="{00000000-0008-0000-0100-00000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 xmlns:a16="http://schemas.microsoft.com/office/drawing/2014/main" id="{00000000-0008-0000-0100-00000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 xmlns:a16="http://schemas.microsoft.com/office/drawing/2014/main" id="{00000000-0008-0000-0100-00000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 xmlns:a16="http://schemas.microsoft.com/office/drawing/2014/main" id="{00000000-0008-0000-0100-00000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 xmlns:a16="http://schemas.microsoft.com/office/drawing/2014/main" id="{00000000-0008-0000-0100-00000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 xmlns:a16="http://schemas.microsoft.com/office/drawing/2014/main" id="{00000000-0008-0000-0100-00000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 xmlns:a16="http://schemas.microsoft.com/office/drawing/2014/main" id="{00000000-0008-0000-0100-00000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 xmlns:a16="http://schemas.microsoft.com/office/drawing/2014/main" id="{00000000-0008-0000-0100-00000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 xmlns:a16="http://schemas.microsoft.com/office/drawing/2014/main" id="{00000000-0008-0000-0100-00000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a:extLst>
            <a:ext uri="{FF2B5EF4-FFF2-40B4-BE49-F238E27FC236}">
              <a16:creationId xmlns="" xmlns:a16="http://schemas.microsoft.com/office/drawing/2014/main" id="{00000000-0008-0000-0100-00000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80" name="直線コネクタ 779">
          <a:extLst>
            <a:ext uri="{FF2B5EF4-FFF2-40B4-BE49-F238E27FC236}">
              <a16:creationId xmlns="" xmlns:a16="http://schemas.microsoft.com/office/drawing/2014/main" id="{00000000-0008-0000-0100-00000C030000}"/>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81" name="【公民館】&#10;一人当たり面積最小値テキスト">
          <a:extLst>
            <a:ext uri="{FF2B5EF4-FFF2-40B4-BE49-F238E27FC236}">
              <a16:creationId xmlns="" xmlns:a16="http://schemas.microsoft.com/office/drawing/2014/main" id="{00000000-0008-0000-0100-00000D030000}"/>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82" name="直線コネクタ 781">
          <a:extLst>
            <a:ext uri="{FF2B5EF4-FFF2-40B4-BE49-F238E27FC236}">
              <a16:creationId xmlns="" xmlns:a16="http://schemas.microsoft.com/office/drawing/2014/main" id="{00000000-0008-0000-0100-00000E030000}"/>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83" name="【公民館】&#10;一人当たり面積最大値テキスト">
          <a:extLst>
            <a:ext uri="{FF2B5EF4-FFF2-40B4-BE49-F238E27FC236}">
              <a16:creationId xmlns="" xmlns:a16="http://schemas.microsoft.com/office/drawing/2014/main" id="{00000000-0008-0000-0100-00000F030000}"/>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84" name="直線コネクタ 783">
          <a:extLst>
            <a:ext uri="{FF2B5EF4-FFF2-40B4-BE49-F238E27FC236}">
              <a16:creationId xmlns="" xmlns:a16="http://schemas.microsoft.com/office/drawing/2014/main" id="{00000000-0008-0000-0100-000010030000}"/>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785" name="【公民館】&#10;一人当たり面積平均値テキスト">
          <a:extLst>
            <a:ext uri="{FF2B5EF4-FFF2-40B4-BE49-F238E27FC236}">
              <a16:creationId xmlns="" xmlns:a16="http://schemas.microsoft.com/office/drawing/2014/main" id="{00000000-0008-0000-0100-000011030000}"/>
            </a:ext>
          </a:extLst>
        </xdr:cNvPr>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86" name="フローチャート: 判断 785">
          <a:extLst>
            <a:ext uri="{FF2B5EF4-FFF2-40B4-BE49-F238E27FC236}">
              <a16:creationId xmlns="" xmlns:a16="http://schemas.microsoft.com/office/drawing/2014/main" id="{00000000-0008-0000-0100-000012030000}"/>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87" name="フローチャート: 判断 786">
          <a:extLst>
            <a:ext uri="{FF2B5EF4-FFF2-40B4-BE49-F238E27FC236}">
              <a16:creationId xmlns="" xmlns:a16="http://schemas.microsoft.com/office/drawing/2014/main" id="{00000000-0008-0000-0100-000013030000}"/>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88" name="フローチャート: 判断 787">
          <a:extLst>
            <a:ext uri="{FF2B5EF4-FFF2-40B4-BE49-F238E27FC236}">
              <a16:creationId xmlns="" xmlns:a16="http://schemas.microsoft.com/office/drawing/2014/main" id="{00000000-0008-0000-0100-000014030000}"/>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89" name="フローチャート: 判断 788">
          <a:extLst>
            <a:ext uri="{FF2B5EF4-FFF2-40B4-BE49-F238E27FC236}">
              <a16:creationId xmlns="" xmlns:a16="http://schemas.microsoft.com/office/drawing/2014/main" id="{00000000-0008-0000-0100-000015030000}"/>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90" name="フローチャート: 判断 789">
          <a:extLst>
            <a:ext uri="{FF2B5EF4-FFF2-40B4-BE49-F238E27FC236}">
              <a16:creationId xmlns="" xmlns:a16="http://schemas.microsoft.com/office/drawing/2014/main" id="{00000000-0008-0000-0100-000016030000}"/>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 xmlns:a16="http://schemas.microsoft.com/office/drawing/2014/main" id="{00000000-0008-0000-0100-00001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 xmlns:a16="http://schemas.microsoft.com/office/drawing/2014/main" id="{00000000-0008-0000-0100-00001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 xmlns:a16="http://schemas.microsoft.com/office/drawing/2014/main" id="{00000000-0008-0000-0100-00001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 xmlns:a16="http://schemas.microsoft.com/office/drawing/2014/main" id="{00000000-0008-0000-0100-00001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 xmlns:a16="http://schemas.microsoft.com/office/drawing/2014/main" id="{00000000-0008-0000-0100-00001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796" name="楕円 795">
          <a:extLst>
            <a:ext uri="{FF2B5EF4-FFF2-40B4-BE49-F238E27FC236}">
              <a16:creationId xmlns="" xmlns:a16="http://schemas.microsoft.com/office/drawing/2014/main" id="{00000000-0008-0000-0100-00001C030000}"/>
            </a:ext>
          </a:extLst>
        </xdr:cNvPr>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797" name="【公民館】&#10;一人当たり面積該当値テキスト">
          <a:extLst>
            <a:ext uri="{FF2B5EF4-FFF2-40B4-BE49-F238E27FC236}">
              <a16:creationId xmlns="" xmlns:a16="http://schemas.microsoft.com/office/drawing/2014/main" id="{00000000-0008-0000-0100-00001D030000}"/>
            </a:ext>
          </a:extLst>
        </xdr:cNvPr>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133604</xdr:rowOff>
    </xdr:from>
    <xdr:to>
      <xdr:col>112</xdr:col>
      <xdr:colOff>38100</xdr:colOff>
      <xdr:row>107</xdr:row>
      <xdr:rowOff>63754</xdr:rowOff>
    </xdr:to>
    <xdr:sp macro="" textlink="">
      <xdr:nvSpPr>
        <xdr:cNvPr id="798" name="楕円 797">
          <a:extLst>
            <a:ext uri="{FF2B5EF4-FFF2-40B4-BE49-F238E27FC236}">
              <a16:creationId xmlns="" xmlns:a16="http://schemas.microsoft.com/office/drawing/2014/main" id="{00000000-0008-0000-0100-00001E030000}"/>
            </a:ext>
          </a:extLst>
        </xdr:cNvPr>
        <xdr:cNvSpPr/>
      </xdr:nvSpPr>
      <xdr:spPr>
        <a:xfrm>
          <a:off x="21272500" y="183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12954</xdr:rowOff>
    </xdr:to>
    <xdr:cxnSp macro="">
      <xdr:nvCxnSpPr>
        <xdr:cNvPr id="799" name="直線コネクタ 798">
          <a:extLst>
            <a:ext uri="{FF2B5EF4-FFF2-40B4-BE49-F238E27FC236}">
              <a16:creationId xmlns="" xmlns:a16="http://schemas.microsoft.com/office/drawing/2014/main" id="{00000000-0008-0000-0100-00001F030000}"/>
            </a:ext>
          </a:extLst>
        </xdr:cNvPr>
        <xdr:cNvCxnSpPr/>
      </xdr:nvCxnSpPr>
      <xdr:spPr>
        <a:xfrm flipV="1">
          <a:off x="21323300" y="183489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140843</xdr:rowOff>
    </xdr:from>
    <xdr:to>
      <xdr:col>107</xdr:col>
      <xdr:colOff>101600</xdr:colOff>
      <xdr:row>107</xdr:row>
      <xdr:rowOff>70993</xdr:rowOff>
    </xdr:to>
    <xdr:sp macro="" textlink="">
      <xdr:nvSpPr>
        <xdr:cNvPr id="800" name="楕円 799">
          <a:extLst>
            <a:ext uri="{FF2B5EF4-FFF2-40B4-BE49-F238E27FC236}">
              <a16:creationId xmlns="" xmlns:a16="http://schemas.microsoft.com/office/drawing/2014/main" id="{00000000-0008-0000-0100-000020030000}"/>
            </a:ext>
          </a:extLst>
        </xdr:cNvPr>
        <xdr:cNvSpPr/>
      </xdr:nvSpPr>
      <xdr:spPr>
        <a:xfrm>
          <a:off x="20383500" y="183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12954</xdr:rowOff>
    </xdr:from>
    <xdr:to>
      <xdr:col>111</xdr:col>
      <xdr:colOff>177800</xdr:colOff>
      <xdr:row>107</xdr:row>
      <xdr:rowOff>20193</xdr:rowOff>
    </xdr:to>
    <xdr:cxnSp macro="">
      <xdr:nvCxnSpPr>
        <xdr:cNvPr id="801" name="直線コネクタ 800">
          <a:extLst>
            <a:ext uri="{FF2B5EF4-FFF2-40B4-BE49-F238E27FC236}">
              <a16:creationId xmlns="" xmlns:a16="http://schemas.microsoft.com/office/drawing/2014/main" id="{00000000-0008-0000-0100-000021030000}"/>
            </a:ext>
          </a:extLst>
        </xdr:cNvPr>
        <xdr:cNvCxnSpPr/>
      </xdr:nvCxnSpPr>
      <xdr:spPr>
        <a:xfrm flipV="1">
          <a:off x="20434300" y="183581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149988</xdr:rowOff>
    </xdr:from>
    <xdr:to>
      <xdr:col>102</xdr:col>
      <xdr:colOff>165100</xdr:colOff>
      <xdr:row>107</xdr:row>
      <xdr:rowOff>80138</xdr:rowOff>
    </xdr:to>
    <xdr:sp macro="" textlink="">
      <xdr:nvSpPr>
        <xdr:cNvPr id="802" name="楕円 801">
          <a:extLst>
            <a:ext uri="{FF2B5EF4-FFF2-40B4-BE49-F238E27FC236}">
              <a16:creationId xmlns="" xmlns:a16="http://schemas.microsoft.com/office/drawing/2014/main" id="{00000000-0008-0000-0100-000022030000}"/>
            </a:ext>
          </a:extLst>
        </xdr:cNvPr>
        <xdr:cNvSpPr/>
      </xdr:nvSpPr>
      <xdr:spPr>
        <a:xfrm>
          <a:off x="19494500" y="183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20193</xdr:rowOff>
    </xdr:from>
    <xdr:to>
      <xdr:col>107</xdr:col>
      <xdr:colOff>50800</xdr:colOff>
      <xdr:row>107</xdr:row>
      <xdr:rowOff>29338</xdr:rowOff>
    </xdr:to>
    <xdr:cxnSp macro="">
      <xdr:nvCxnSpPr>
        <xdr:cNvPr id="803" name="直線コネクタ 802">
          <a:extLst>
            <a:ext uri="{FF2B5EF4-FFF2-40B4-BE49-F238E27FC236}">
              <a16:creationId xmlns="" xmlns:a16="http://schemas.microsoft.com/office/drawing/2014/main" id="{00000000-0008-0000-0100-000023030000}"/>
            </a:ext>
          </a:extLst>
        </xdr:cNvPr>
        <xdr:cNvCxnSpPr/>
      </xdr:nvCxnSpPr>
      <xdr:spPr>
        <a:xfrm flipV="1">
          <a:off x="19545300" y="1836534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804" name="n_1aveValue【公民館】&#10;一人当たり面積">
          <a:extLst>
            <a:ext uri="{FF2B5EF4-FFF2-40B4-BE49-F238E27FC236}">
              <a16:creationId xmlns="" xmlns:a16="http://schemas.microsoft.com/office/drawing/2014/main" id="{00000000-0008-0000-0100-000024030000}"/>
            </a:ext>
          </a:extLst>
        </xdr:cNvPr>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805" name="n_2aveValue【公民館】&#10;一人当たり面積">
          <a:extLst>
            <a:ext uri="{FF2B5EF4-FFF2-40B4-BE49-F238E27FC236}">
              <a16:creationId xmlns="" xmlns:a16="http://schemas.microsoft.com/office/drawing/2014/main" id="{00000000-0008-0000-0100-000025030000}"/>
            </a:ext>
          </a:extLst>
        </xdr:cNvPr>
        <xdr:cNvSpPr txBox="1"/>
      </xdr:nvSpPr>
      <xdr:spPr>
        <a:xfrm>
          <a:off x="20199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806" name="n_3aveValue【公民館】&#10;一人当たり面積">
          <a:extLst>
            <a:ext uri="{FF2B5EF4-FFF2-40B4-BE49-F238E27FC236}">
              <a16:creationId xmlns="" xmlns:a16="http://schemas.microsoft.com/office/drawing/2014/main" id="{00000000-0008-0000-0100-000026030000}"/>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807" name="n_4aveValue【公民館】&#10;一人当たり面積">
          <a:extLst>
            <a:ext uri="{FF2B5EF4-FFF2-40B4-BE49-F238E27FC236}">
              <a16:creationId xmlns="" xmlns:a16="http://schemas.microsoft.com/office/drawing/2014/main" id="{00000000-0008-0000-0100-000027030000}"/>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54881</xdr:rowOff>
    </xdr:from>
    <xdr:ext cx="469744" cy="259045"/>
    <xdr:sp macro="" textlink="">
      <xdr:nvSpPr>
        <xdr:cNvPr id="808" name="n_1mainValue【公民館】&#10;一人当たり面積">
          <a:extLst>
            <a:ext uri="{FF2B5EF4-FFF2-40B4-BE49-F238E27FC236}">
              <a16:creationId xmlns="" xmlns:a16="http://schemas.microsoft.com/office/drawing/2014/main" id="{00000000-0008-0000-0100-000028030000}"/>
            </a:ext>
          </a:extLst>
        </xdr:cNvPr>
        <xdr:cNvSpPr txBox="1"/>
      </xdr:nvSpPr>
      <xdr:spPr>
        <a:xfrm>
          <a:off x="21075727" y="184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87520</xdr:rowOff>
    </xdr:from>
    <xdr:ext cx="469744" cy="259045"/>
    <xdr:sp macro="" textlink="">
      <xdr:nvSpPr>
        <xdr:cNvPr id="809" name="n_2mainValue【公民館】&#10;一人当たり面積">
          <a:extLst>
            <a:ext uri="{FF2B5EF4-FFF2-40B4-BE49-F238E27FC236}">
              <a16:creationId xmlns="" xmlns:a16="http://schemas.microsoft.com/office/drawing/2014/main" id="{00000000-0008-0000-0100-000029030000}"/>
            </a:ext>
          </a:extLst>
        </xdr:cNvPr>
        <xdr:cNvSpPr txBox="1"/>
      </xdr:nvSpPr>
      <xdr:spPr>
        <a:xfrm>
          <a:off x="20199427" y="1808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96665</xdr:rowOff>
    </xdr:from>
    <xdr:ext cx="469744" cy="259045"/>
    <xdr:sp macro="" textlink="">
      <xdr:nvSpPr>
        <xdr:cNvPr id="810" name="n_3mainValue【公民館】&#10;一人当たり面積">
          <a:extLst>
            <a:ext uri="{FF2B5EF4-FFF2-40B4-BE49-F238E27FC236}">
              <a16:creationId xmlns="" xmlns:a16="http://schemas.microsoft.com/office/drawing/2014/main" id="{00000000-0008-0000-0100-00002A030000}"/>
            </a:ext>
          </a:extLst>
        </xdr:cNvPr>
        <xdr:cNvSpPr txBox="1"/>
      </xdr:nvSpPr>
      <xdr:spPr>
        <a:xfrm>
          <a:off x="19310427" y="1809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 xmlns:a16="http://schemas.microsoft.com/office/drawing/2014/main" id="{00000000-0008-0000-0100-00002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 xmlns:a16="http://schemas.microsoft.com/office/drawing/2014/main" id="{00000000-0008-0000-0100-00002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 xmlns:a16="http://schemas.microsoft.com/office/drawing/2014/main" id="{00000000-0008-0000-0100-00002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類似団体と比較すると、公営住宅は</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ポイント、児童館は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ポイント上回っているが、ほとんどの類型で有形固定資産減価償却率は類似団体を下回っている。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学校施設・保育所ともに新しく統合施設を建設したため、有形固定資産減価償却率が低くなっている。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道路・橋梁・公民館については、長寿命化を図っているところではあるが、今後も引き続き計画的に管理をしていくことが必要である。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4,460
4,393
261.31
5,887,870
5,484,720
386,639
2,437,180
5,625,626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 xmlns:a16="http://schemas.microsoft.com/office/drawing/2014/main" id="{00000000-0008-0000-0200-00004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 xmlns:a16="http://schemas.microsoft.com/office/drawing/2014/main" id="{00000000-0008-0000-0200-00004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 xmlns:a16="http://schemas.microsoft.com/office/drawing/2014/main" id="{00000000-0008-0000-0200-00004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 xmlns:a16="http://schemas.microsoft.com/office/drawing/2014/main" id="{00000000-0008-0000-0200-00004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 xmlns:a16="http://schemas.microsoft.com/office/drawing/2014/main" id="{00000000-0008-0000-0200-00004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 xmlns:a16="http://schemas.microsoft.com/office/drawing/2014/main" id="{00000000-0008-0000-0200-00004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 xmlns:a16="http://schemas.microsoft.com/office/drawing/2014/main" id="{00000000-0008-0000-0200-00004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 xmlns:a16="http://schemas.microsoft.com/office/drawing/2014/main" id="{00000000-0008-0000-0200-00004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 xmlns:a16="http://schemas.microsoft.com/office/drawing/2014/main" id="{00000000-0008-0000-0200-00005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 xmlns:a16="http://schemas.microsoft.com/office/drawing/2014/main" id="{00000000-0008-0000-0200-00005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 xmlns:a16="http://schemas.microsoft.com/office/drawing/2014/main" id="{00000000-0008-0000-0200-00005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 xmlns:a16="http://schemas.microsoft.com/office/drawing/2014/main" id="{00000000-0008-0000-0200-00005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 xmlns:a16="http://schemas.microsoft.com/office/drawing/2014/main" id="{00000000-0008-0000-0200-00005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 xmlns:a16="http://schemas.microsoft.com/office/drawing/2014/main" id="{00000000-0008-0000-0200-00005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 xmlns:a16="http://schemas.microsoft.com/office/drawing/2014/main" id="{00000000-0008-0000-0200-00005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 xmlns:a16="http://schemas.microsoft.com/office/drawing/2014/main" id="{00000000-0008-0000-0200-00005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 xmlns:a16="http://schemas.microsoft.com/office/drawing/2014/main" id="{00000000-0008-0000-0200-00005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 xmlns:a16="http://schemas.microsoft.com/office/drawing/2014/main" id="{00000000-0008-0000-0200-00005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 xmlns:a16="http://schemas.microsoft.com/office/drawing/2014/main" id="{00000000-0008-0000-0200-00005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 xmlns:a16="http://schemas.microsoft.com/office/drawing/2014/main" id="{00000000-0008-0000-0200-00005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 xmlns:a16="http://schemas.microsoft.com/office/drawing/2014/main" id="{00000000-0008-0000-0200-00005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 xmlns:a16="http://schemas.microsoft.com/office/drawing/2014/main" id="{00000000-0008-0000-0200-00005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 xmlns:a16="http://schemas.microsoft.com/office/drawing/2014/main" id="{00000000-0008-0000-0200-00005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 xmlns:a16="http://schemas.microsoft.com/office/drawing/2014/main" id="{00000000-0008-0000-0200-00005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 xmlns:a16="http://schemas.microsoft.com/office/drawing/2014/main" id="{00000000-0008-0000-0200-000060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 xmlns:a16="http://schemas.microsoft.com/office/drawing/2014/main" id="{00000000-0008-0000-0200-000061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 xmlns:a16="http://schemas.microsoft.com/office/drawing/2014/main" id="{00000000-0008-0000-0200-000062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 xmlns:a16="http://schemas.microsoft.com/office/drawing/2014/main" id="{00000000-0008-0000-0200-000063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 xmlns:a16="http://schemas.microsoft.com/office/drawing/2014/main" id="{00000000-0008-0000-0200-000064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 xmlns:a16="http://schemas.microsoft.com/office/drawing/2014/main" id="{00000000-0008-0000-0200-000065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 xmlns:a16="http://schemas.microsoft.com/office/drawing/2014/main" id="{00000000-0008-0000-0200-000066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 xmlns:a16="http://schemas.microsoft.com/office/drawing/2014/main" id="{00000000-0008-0000-0200-000067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 xmlns:a16="http://schemas.microsoft.com/office/drawing/2014/main" id="{00000000-0008-0000-0200-000068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 xmlns:a16="http://schemas.microsoft.com/office/drawing/2014/main" id="{00000000-0008-0000-0200-00006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 xmlns:a16="http://schemas.microsoft.com/office/drawing/2014/main" id="{00000000-0008-0000-0200-00006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 xmlns:a16="http://schemas.microsoft.com/office/drawing/2014/main" id="{00000000-0008-0000-0200-00006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 xmlns:a16="http://schemas.microsoft.com/office/drawing/2014/main" id="{00000000-0008-0000-0200-000070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 xmlns:a16="http://schemas.microsoft.com/office/drawing/2014/main" id="{00000000-0008-0000-0200-000071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 xmlns:a16="http://schemas.microsoft.com/office/drawing/2014/main" id="{00000000-0008-0000-0200-000072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 xmlns:a16="http://schemas.microsoft.com/office/drawing/2014/main" id="{00000000-0008-0000-0200-000073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 xmlns:a16="http://schemas.microsoft.com/office/drawing/2014/main" id="{00000000-0008-0000-0200-000074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 xmlns:a16="http://schemas.microsoft.com/office/drawing/2014/main" id="{00000000-0008-0000-0200-000075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 xmlns:a16="http://schemas.microsoft.com/office/drawing/2014/main" id="{00000000-0008-0000-0200-000076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 xmlns:a16="http://schemas.microsoft.com/office/drawing/2014/main" id="{00000000-0008-0000-0200-000077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 xmlns:a16="http://schemas.microsoft.com/office/drawing/2014/main" id="{00000000-0008-0000-0200-000078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 xmlns:a16="http://schemas.microsoft.com/office/drawing/2014/main" id="{00000000-0008-0000-0200-000079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 xmlns:a16="http://schemas.microsoft.com/office/drawing/2014/main" id="{00000000-0008-0000-0200-00007A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 xmlns:a16="http://schemas.microsoft.com/office/drawing/2014/main" id="{00000000-0008-0000-0200-00007B00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24" name="直線コネクタ 123">
          <a:extLst>
            <a:ext uri="{FF2B5EF4-FFF2-40B4-BE49-F238E27FC236}">
              <a16:creationId xmlns="" xmlns:a16="http://schemas.microsoft.com/office/drawing/2014/main" id="{00000000-0008-0000-0200-00007C00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25" name="テキスト ボックス 124">
          <a:extLst>
            <a:ext uri="{FF2B5EF4-FFF2-40B4-BE49-F238E27FC236}">
              <a16:creationId xmlns="" xmlns:a16="http://schemas.microsoft.com/office/drawing/2014/main" id="{00000000-0008-0000-0200-00007D00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26" name="直線コネクタ 125">
          <a:extLst>
            <a:ext uri="{FF2B5EF4-FFF2-40B4-BE49-F238E27FC236}">
              <a16:creationId xmlns="" xmlns:a16="http://schemas.microsoft.com/office/drawing/2014/main" id="{00000000-0008-0000-0200-00007E00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27" name="テキスト ボックス 126">
          <a:extLst>
            <a:ext uri="{FF2B5EF4-FFF2-40B4-BE49-F238E27FC236}">
              <a16:creationId xmlns="" xmlns:a16="http://schemas.microsoft.com/office/drawing/2014/main" id="{00000000-0008-0000-0200-00007F00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28" name="直線コネクタ 127">
          <a:extLst>
            <a:ext uri="{FF2B5EF4-FFF2-40B4-BE49-F238E27FC236}">
              <a16:creationId xmlns="" xmlns:a16="http://schemas.microsoft.com/office/drawing/2014/main" id="{00000000-0008-0000-0200-00008000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29" name="テキスト ボックス 128">
          <a:extLst>
            <a:ext uri="{FF2B5EF4-FFF2-40B4-BE49-F238E27FC236}">
              <a16:creationId xmlns="" xmlns:a16="http://schemas.microsoft.com/office/drawing/2014/main" id="{00000000-0008-0000-0200-00008100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30" name="直線コネクタ 129">
          <a:extLst>
            <a:ext uri="{FF2B5EF4-FFF2-40B4-BE49-F238E27FC236}">
              <a16:creationId xmlns="" xmlns:a16="http://schemas.microsoft.com/office/drawing/2014/main" id="{00000000-0008-0000-0200-00008200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1" name="テキスト ボックス 130">
          <a:extLst>
            <a:ext uri="{FF2B5EF4-FFF2-40B4-BE49-F238E27FC236}">
              <a16:creationId xmlns="" xmlns:a16="http://schemas.microsoft.com/office/drawing/2014/main" id="{00000000-0008-0000-0200-00008300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2" name="直線コネクタ 131">
          <a:extLst>
            <a:ext uri="{FF2B5EF4-FFF2-40B4-BE49-F238E27FC236}">
              <a16:creationId xmlns="" xmlns:a16="http://schemas.microsoft.com/office/drawing/2014/main" id="{00000000-0008-0000-0200-00008400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133" name="テキスト ボックス 132">
          <a:extLst>
            <a:ext uri="{FF2B5EF4-FFF2-40B4-BE49-F238E27FC236}">
              <a16:creationId xmlns="" xmlns:a16="http://schemas.microsoft.com/office/drawing/2014/main" id="{00000000-0008-0000-0200-00008500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a:extLst>
            <a:ext uri="{FF2B5EF4-FFF2-40B4-BE49-F238E27FC236}">
              <a16:creationId xmlns="" xmlns:a16="http://schemas.microsoft.com/office/drawing/2014/main" id="{00000000-0008-0000-0200-000086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5" name="【保健センター・保健所】&#10;有形固定資産減価償却率グラフ枠">
          <a:extLst>
            <a:ext uri="{FF2B5EF4-FFF2-40B4-BE49-F238E27FC236}">
              <a16:creationId xmlns="" xmlns:a16="http://schemas.microsoft.com/office/drawing/2014/main" id="{00000000-0008-0000-0200-000087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136" name="直線コネクタ 135">
          <a:extLst>
            <a:ext uri="{FF2B5EF4-FFF2-40B4-BE49-F238E27FC236}">
              <a16:creationId xmlns="" xmlns:a16="http://schemas.microsoft.com/office/drawing/2014/main" id="{00000000-0008-0000-0200-000088000000}"/>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137" name="【保健センター・保健所】&#10;有形固定資産減価償却率最小値テキスト">
          <a:extLst>
            <a:ext uri="{FF2B5EF4-FFF2-40B4-BE49-F238E27FC236}">
              <a16:creationId xmlns="" xmlns:a16="http://schemas.microsoft.com/office/drawing/2014/main" id="{00000000-0008-0000-0200-00008900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138" name="直線コネクタ 137">
          <a:extLst>
            <a:ext uri="{FF2B5EF4-FFF2-40B4-BE49-F238E27FC236}">
              <a16:creationId xmlns="" xmlns:a16="http://schemas.microsoft.com/office/drawing/2014/main" id="{00000000-0008-0000-0200-00008A00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139" name="【保健センター・保健所】&#10;有形固定資産減価償却率最大値テキスト">
          <a:extLst>
            <a:ext uri="{FF2B5EF4-FFF2-40B4-BE49-F238E27FC236}">
              <a16:creationId xmlns="" xmlns:a16="http://schemas.microsoft.com/office/drawing/2014/main" id="{00000000-0008-0000-0200-00008B00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140" name="直線コネクタ 139">
          <a:extLst>
            <a:ext uri="{FF2B5EF4-FFF2-40B4-BE49-F238E27FC236}">
              <a16:creationId xmlns="" xmlns:a16="http://schemas.microsoft.com/office/drawing/2014/main" id="{00000000-0008-0000-0200-00008C00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141" name="【保健センター・保健所】&#10;有形固定資産減価償却率平均値テキスト">
          <a:extLst>
            <a:ext uri="{FF2B5EF4-FFF2-40B4-BE49-F238E27FC236}">
              <a16:creationId xmlns="" xmlns:a16="http://schemas.microsoft.com/office/drawing/2014/main" id="{00000000-0008-0000-0200-00008D000000}"/>
            </a:ext>
          </a:extLst>
        </xdr:cNvPr>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142" name="フローチャート: 判断 141">
          <a:extLst>
            <a:ext uri="{FF2B5EF4-FFF2-40B4-BE49-F238E27FC236}">
              <a16:creationId xmlns="" xmlns:a16="http://schemas.microsoft.com/office/drawing/2014/main" id="{00000000-0008-0000-0200-00008E000000}"/>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143" name="フローチャート: 判断 142">
          <a:extLst>
            <a:ext uri="{FF2B5EF4-FFF2-40B4-BE49-F238E27FC236}">
              <a16:creationId xmlns="" xmlns:a16="http://schemas.microsoft.com/office/drawing/2014/main" id="{00000000-0008-0000-0200-00008F000000}"/>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144" name="フローチャート: 判断 143">
          <a:extLst>
            <a:ext uri="{FF2B5EF4-FFF2-40B4-BE49-F238E27FC236}">
              <a16:creationId xmlns="" xmlns:a16="http://schemas.microsoft.com/office/drawing/2014/main" id="{00000000-0008-0000-0200-000090000000}"/>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145" name="フローチャート: 判断 144">
          <a:extLst>
            <a:ext uri="{FF2B5EF4-FFF2-40B4-BE49-F238E27FC236}">
              <a16:creationId xmlns="" xmlns:a16="http://schemas.microsoft.com/office/drawing/2014/main" id="{00000000-0008-0000-0200-00009100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146" name="フローチャート: 判断 145">
          <a:extLst>
            <a:ext uri="{FF2B5EF4-FFF2-40B4-BE49-F238E27FC236}">
              <a16:creationId xmlns="" xmlns:a16="http://schemas.microsoft.com/office/drawing/2014/main" id="{00000000-0008-0000-0200-000092000000}"/>
            </a:ext>
          </a:extLst>
        </xdr:cNvPr>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7" name="テキスト ボックス 146">
          <a:extLst>
            <a:ext uri="{FF2B5EF4-FFF2-40B4-BE49-F238E27FC236}">
              <a16:creationId xmlns="" xmlns:a16="http://schemas.microsoft.com/office/drawing/2014/main" id="{00000000-0008-0000-0200-000093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8" name="テキスト ボックス 147">
          <a:extLst>
            <a:ext uri="{FF2B5EF4-FFF2-40B4-BE49-F238E27FC236}">
              <a16:creationId xmlns="" xmlns:a16="http://schemas.microsoft.com/office/drawing/2014/main" id="{00000000-0008-0000-0200-000094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49" name="テキスト ボックス 148">
          <a:extLst>
            <a:ext uri="{FF2B5EF4-FFF2-40B4-BE49-F238E27FC236}">
              <a16:creationId xmlns="" xmlns:a16="http://schemas.microsoft.com/office/drawing/2014/main" id="{00000000-0008-0000-0200-000095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0" name="テキスト ボックス 149">
          <a:extLst>
            <a:ext uri="{FF2B5EF4-FFF2-40B4-BE49-F238E27FC236}">
              <a16:creationId xmlns="" xmlns:a16="http://schemas.microsoft.com/office/drawing/2014/main" id="{00000000-0008-0000-0200-000096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1" name="テキスト ボックス 150">
          <a:extLst>
            <a:ext uri="{FF2B5EF4-FFF2-40B4-BE49-F238E27FC236}">
              <a16:creationId xmlns="" xmlns:a16="http://schemas.microsoft.com/office/drawing/2014/main" id="{00000000-0008-0000-0200-000097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109220</xdr:rowOff>
    </xdr:from>
    <xdr:to>
      <xdr:col>85</xdr:col>
      <xdr:colOff>177800</xdr:colOff>
      <xdr:row>64</xdr:row>
      <xdr:rowOff>39370</xdr:rowOff>
    </xdr:to>
    <xdr:sp macro="" textlink="">
      <xdr:nvSpPr>
        <xdr:cNvPr id="152" name="楕円 151">
          <a:extLst>
            <a:ext uri="{FF2B5EF4-FFF2-40B4-BE49-F238E27FC236}">
              <a16:creationId xmlns="" xmlns:a16="http://schemas.microsoft.com/office/drawing/2014/main" id="{00000000-0008-0000-0200-000098000000}"/>
            </a:ext>
          </a:extLst>
        </xdr:cNvPr>
        <xdr:cNvSpPr/>
      </xdr:nvSpPr>
      <xdr:spPr>
        <a:xfrm>
          <a:off x="16268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87647</xdr:rowOff>
    </xdr:from>
    <xdr:ext cx="405111" cy="259045"/>
    <xdr:sp macro="" textlink="">
      <xdr:nvSpPr>
        <xdr:cNvPr id="153" name="【保健センター・保健所】&#10;有形固定資産減価償却率該当値テキスト">
          <a:extLst>
            <a:ext uri="{FF2B5EF4-FFF2-40B4-BE49-F238E27FC236}">
              <a16:creationId xmlns="" xmlns:a16="http://schemas.microsoft.com/office/drawing/2014/main" id="{00000000-0008-0000-0200-000099000000}"/>
            </a:ext>
          </a:extLst>
        </xdr:cNvPr>
        <xdr:cNvSpPr txBox="1"/>
      </xdr:nvSpPr>
      <xdr:spPr>
        <a:xfrm>
          <a:off x="16357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71120</xdr:rowOff>
    </xdr:from>
    <xdr:to>
      <xdr:col>81</xdr:col>
      <xdr:colOff>101600</xdr:colOff>
      <xdr:row>64</xdr:row>
      <xdr:rowOff>1270</xdr:rowOff>
    </xdr:to>
    <xdr:sp macro="" textlink="">
      <xdr:nvSpPr>
        <xdr:cNvPr id="154" name="楕円 153">
          <a:extLst>
            <a:ext uri="{FF2B5EF4-FFF2-40B4-BE49-F238E27FC236}">
              <a16:creationId xmlns="" xmlns:a16="http://schemas.microsoft.com/office/drawing/2014/main" id="{00000000-0008-0000-0200-00009A000000}"/>
            </a:ext>
          </a:extLst>
        </xdr:cNvPr>
        <xdr:cNvSpPr/>
      </xdr:nvSpPr>
      <xdr:spPr>
        <a:xfrm>
          <a:off x="15430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121920</xdr:rowOff>
    </xdr:from>
    <xdr:to>
      <xdr:col>85</xdr:col>
      <xdr:colOff>127000</xdr:colOff>
      <xdr:row>63</xdr:row>
      <xdr:rowOff>160020</xdr:rowOff>
    </xdr:to>
    <xdr:cxnSp macro="">
      <xdr:nvCxnSpPr>
        <xdr:cNvPr id="155" name="直線コネクタ 154">
          <a:extLst>
            <a:ext uri="{FF2B5EF4-FFF2-40B4-BE49-F238E27FC236}">
              <a16:creationId xmlns="" xmlns:a16="http://schemas.microsoft.com/office/drawing/2014/main" id="{00000000-0008-0000-0200-00009B000000}"/>
            </a:ext>
          </a:extLst>
        </xdr:cNvPr>
        <xdr:cNvCxnSpPr/>
      </xdr:nvCxnSpPr>
      <xdr:spPr>
        <a:xfrm>
          <a:off x="15481300" y="10923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44450</xdr:rowOff>
    </xdr:from>
    <xdr:to>
      <xdr:col>76</xdr:col>
      <xdr:colOff>165100</xdr:colOff>
      <xdr:row>63</xdr:row>
      <xdr:rowOff>146050</xdr:rowOff>
    </xdr:to>
    <xdr:sp macro="" textlink="">
      <xdr:nvSpPr>
        <xdr:cNvPr id="156" name="楕円 155">
          <a:extLst>
            <a:ext uri="{FF2B5EF4-FFF2-40B4-BE49-F238E27FC236}">
              <a16:creationId xmlns="" xmlns:a16="http://schemas.microsoft.com/office/drawing/2014/main" id="{00000000-0008-0000-0200-00009C000000}"/>
            </a:ext>
          </a:extLst>
        </xdr:cNvPr>
        <xdr:cNvSpPr/>
      </xdr:nvSpPr>
      <xdr:spPr>
        <a:xfrm>
          <a:off x="1454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95250</xdr:rowOff>
    </xdr:from>
    <xdr:to>
      <xdr:col>81</xdr:col>
      <xdr:colOff>50800</xdr:colOff>
      <xdr:row>63</xdr:row>
      <xdr:rowOff>121920</xdr:rowOff>
    </xdr:to>
    <xdr:cxnSp macro="">
      <xdr:nvCxnSpPr>
        <xdr:cNvPr id="157" name="直線コネクタ 156">
          <a:extLst>
            <a:ext uri="{FF2B5EF4-FFF2-40B4-BE49-F238E27FC236}">
              <a16:creationId xmlns="" xmlns:a16="http://schemas.microsoft.com/office/drawing/2014/main" id="{00000000-0008-0000-0200-00009D000000}"/>
            </a:ext>
          </a:extLst>
        </xdr:cNvPr>
        <xdr:cNvCxnSpPr/>
      </xdr:nvCxnSpPr>
      <xdr:spPr>
        <a:xfrm>
          <a:off x="14592300" y="10896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6350</xdr:rowOff>
    </xdr:from>
    <xdr:to>
      <xdr:col>72</xdr:col>
      <xdr:colOff>38100</xdr:colOff>
      <xdr:row>63</xdr:row>
      <xdr:rowOff>107950</xdr:rowOff>
    </xdr:to>
    <xdr:sp macro="" textlink="">
      <xdr:nvSpPr>
        <xdr:cNvPr id="158" name="楕円 157">
          <a:extLst>
            <a:ext uri="{FF2B5EF4-FFF2-40B4-BE49-F238E27FC236}">
              <a16:creationId xmlns="" xmlns:a16="http://schemas.microsoft.com/office/drawing/2014/main" id="{00000000-0008-0000-0200-00009E000000}"/>
            </a:ext>
          </a:extLst>
        </xdr:cNvPr>
        <xdr:cNvSpPr/>
      </xdr:nvSpPr>
      <xdr:spPr>
        <a:xfrm>
          <a:off x="1365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57150</xdr:rowOff>
    </xdr:from>
    <xdr:to>
      <xdr:col>76</xdr:col>
      <xdr:colOff>114300</xdr:colOff>
      <xdr:row>63</xdr:row>
      <xdr:rowOff>95250</xdr:rowOff>
    </xdr:to>
    <xdr:cxnSp macro="">
      <xdr:nvCxnSpPr>
        <xdr:cNvPr id="159" name="直線コネクタ 158">
          <a:extLst>
            <a:ext uri="{FF2B5EF4-FFF2-40B4-BE49-F238E27FC236}">
              <a16:creationId xmlns="" xmlns:a16="http://schemas.microsoft.com/office/drawing/2014/main" id="{00000000-0008-0000-0200-00009F000000}"/>
            </a:ext>
          </a:extLst>
        </xdr:cNvPr>
        <xdr:cNvCxnSpPr/>
      </xdr:nvCxnSpPr>
      <xdr:spPr>
        <a:xfrm>
          <a:off x="13703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36847</xdr:rowOff>
    </xdr:from>
    <xdr:ext cx="405111" cy="259045"/>
    <xdr:sp macro="" textlink="">
      <xdr:nvSpPr>
        <xdr:cNvPr id="160" name="n_1aveValue【保健センター・保健所】&#10;有形固定資産減価償却率">
          <a:extLst>
            <a:ext uri="{FF2B5EF4-FFF2-40B4-BE49-F238E27FC236}">
              <a16:creationId xmlns="" xmlns:a16="http://schemas.microsoft.com/office/drawing/2014/main" id="{00000000-0008-0000-0200-0000A0000000}"/>
            </a:ext>
          </a:extLst>
        </xdr:cNvPr>
        <xdr:cNvSpPr txBox="1"/>
      </xdr:nvSpPr>
      <xdr:spPr>
        <a:xfrm>
          <a:off x="15266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141622</xdr:rowOff>
    </xdr:from>
    <xdr:ext cx="405111" cy="259045"/>
    <xdr:sp macro="" textlink="">
      <xdr:nvSpPr>
        <xdr:cNvPr id="161" name="n_2aveValue【保健センター・保健所】&#10;有形固定資産減価償却率">
          <a:extLst>
            <a:ext uri="{FF2B5EF4-FFF2-40B4-BE49-F238E27FC236}">
              <a16:creationId xmlns="" xmlns:a16="http://schemas.microsoft.com/office/drawing/2014/main" id="{00000000-0008-0000-0200-0000A1000000}"/>
            </a:ext>
          </a:extLst>
        </xdr:cNvPr>
        <xdr:cNvSpPr txBox="1"/>
      </xdr:nvSpPr>
      <xdr:spPr>
        <a:xfrm>
          <a:off x="14389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162" name="n_3aveValue【保健センター・保健所】&#10;有形固定資産減価償却率">
          <a:extLst>
            <a:ext uri="{FF2B5EF4-FFF2-40B4-BE49-F238E27FC236}">
              <a16:creationId xmlns="" xmlns:a16="http://schemas.microsoft.com/office/drawing/2014/main" id="{00000000-0008-0000-0200-0000A2000000}"/>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163" name="n_4aveValue【保健センター・保健所】&#10;有形固定資産減価償却率">
          <a:extLst>
            <a:ext uri="{FF2B5EF4-FFF2-40B4-BE49-F238E27FC236}">
              <a16:creationId xmlns="" xmlns:a16="http://schemas.microsoft.com/office/drawing/2014/main" id="{00000000-0008-0000-0200-0000A3000000}"/>
            </a:ext>
          </a:extLst>
        </xdr:cNvPr>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163847</xdr:rowOff>
    </xdr:from>
    <xdr:ext cx="405111" cy="259045"/>
    <xdr:sp macro="" textlink="">
      <xdr:nvSpPr>
        <xdr:cNvPr id="164" name="n_1mainValue【保健センター・保健所】&#10;有形固定資産減価償却率">
          <a:extLst>
            <a:ext uri="{FF2B5EF4-FFF2-40B4-BE49-F238E27FC236}">
              <a16:creationId xmlns="" xmlns:a16="http://schemas.microsoft.com/office/drawing/2014/main" id="{00000000-0008-0000-0200-0000A4000000}"/>
            </a:ext>
          </a:extLst>
        </xdr:cNvPr>
        <xdr:cNvSpPr txBox="1"/>
      </xdr:nvSpPr>
      <xdr:spPr>
        <a:xfrm>
          <a:off x="152660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137177</xdr:rowOff>
    </xdr:from>
    <xdr:ext cx="405111" cy="259045"/>
    <xdr:sp macro="" textlink="">
      <xdr:nvSpPr>
        <xdr:cNvPr id="165" name="n_2mainValue【保健センター・保健所】&#10;有形固定資産減価償却率">
          <a:extLst>
            <a:ext uri="{FF2B5EF4-FFF2-40B4-BE49-F238E27FC236}">
              <a16:creationId xmlns="" xmlns:a16="http://schemas.microsoft.com/office/drawing/2014/main" id="{00000000-0008-0000-0200-0000A5000000}"/>
            </a:ext>
          </a:extLst>
        </xdr:cNvPr>
        <xdr:cNvSpPr txBox="1"/>
      </xdr:nvSpPr>
      <xdr:spPr>
        <a:xfrm>
          <a:off x="14389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99077</xdr:rowOff>
    </xdr:from>
    <xdr:ext cx="405111" cy="259045"/>
    <xdr:sp macro="" textlink="">
      <xdr:nvSpPr>
        <xdr:cNvPr id="166" name="n_3mainValue【保健センター・保健所】&#10;有形固定資産減価償却率">
          <a:extLst>
            <a:ext uri="{FF2B5EF4-FFF2-40B4-BE49-F238E27FC236}">
              <a16:creationId xmlns="" xmlns:a16="http://schemas.microsoft.com/office/drawing/2014/main" id="{00000000-0008-0000-0200-0000A6000000}"/>
            </a:ext>
          </a:extLst>
        </xdr:cNvPr>
        <xdr:cNvSpPr txBox="1"/>
      </xdr:nvSpPr>
      <xdr:spPr>
        <a:xfrm>
          <a:off x="13500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67" name="正方形/長方形 166">
          <a:extLst>
            <a:ext uri="{FF2B5EF4-FFF2-40B4-BE49-F238E27FC236}">
              <a16:creationId xmlns="" xmlns:a16="http://schemas.microsoft.com/office/drawing/2014/main" id="{00000000-0008-0000-0200-0000A7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68" name="正方形/長方形 167">
          <a:extLst>
            <a:ext uri="{FF2B5EF4-FFF2-40B4-BE49-F238E27FC236}">
              <a16:creationId xmlns="" xmlns:a16="http://schemas.microsoft.com/office/drawing/2014/main" id="{00000000-0008-0000-0200-0000A8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69" name="正方形/長方形 168">
          <a:extLst>
            <a:ext uri="{FF2B5EF4-FFF2-40B4-BE49-F238E27FC236}">
              <a16:creationId xmlns="" xmlns:a16="http://schemas.microsoft.com/office/drawing/2014/main" id="{00000000-0008-0000-0200-0000A9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0" name="正方形/長方形 169">
          <a:extLst>
            <a:ext uri="{FF2B5EF4-FFF2-40B4-BE49-F238E27FC236}">
              <a16:creationId xmlns="" xmlns:a16="http://schemas.microsoft.com/office/drawing/2014/main" id="{00000000-0008-0000-0200-0000AA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1" name="正方形/長方形 170">
          <a:extLst>
            <a:ext uri="{FF2B5EF4-FFF2-40B4-BE49-F238E27FC236}">
              <a16:creationId xmlns="" xmlns:a16="http://schemas.microsoft.com/office/drawing/2014/main" id="{00000000-0008-0000-0200-0000AB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2" name="正方形/長方形 171">
          <a:extLst>
            <a:ext uri="{FF2B5EF4-FFF2-40B4-BE49-F238E27FC236}">
              <a16:creationId xmlns="" xmlns:a16="http://schemas.microsoft.com/office/drawing/2014/main" id="{00000000-0008-0000-0200-0000AC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3" name="正方形/長方形 172">
          <a:extLst>
            <a:ext uri="{FF2B5EF4-FFF2-40B4-BE49-F238E27FC236}">
              <a16:creationId xmlns="" xmlns:a16="http://schemas.microsoft.com/office/drawing/2014/main" id="{00000000-0008-0000-0200-0000AD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4" name="正方形/長方形 173">
          <a:extLst>
            <a:ext uri="{FF2B5EF4-FFF2-40B4-BE49-F238E27FC236}">
              <a16:creationId xmlns="" xmlns:a16="http://schemas.microsoft.com/office/drawing/2014/main" id="{00000000-0008-0000-0200-0000AE00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5" name="テキスト ボックス 174">
          <a:extLst>
            <a:ext uri="{FF2B5EF4-FFF2-40B4-BE49-F238E27FC236}">
              <a16:creationId xmlns="" xmlns:a16="http://schemas.microsoft.com/office/drawing/2014/main" id="{00000000-0008-0000-0200-0000AF00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6" name="直線コネクタ 175">
          <a:extLst>
            <a:ext uri="{FF2B5EF4-FFF2-40B4-BE49-F238E27FC236}">
              <a16:creationId xmlns="" xmlns:a16="http://schemas.microsoft.com/office/drawing/2014/main" id="{00000000-0008-0000-0200-0000B000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77" name="直線コネクタ 176">
          <a:extLst>
            <a:ext uri="{FF2B5EF4-FFF2-40B4-BE49-F238E27FC236}">
              <a16:creationId xmlns="" xmlns:a16="http://schemas.microsoft.com/office/drawing/2014/main" id="{00000000-0008-0000-0200-0000B100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78" name="テキスト ボックス 177">
          <a:extLst>
            <a:ext uri="{FF2B5EF4-FFF2-40B4-BE49-F238E27FC236}">
              <a16:creationId xmlns="" xmlns:a16="http://schemas.microsoft.com/office/drawing/2014/main" id="{00000000-0008-0000-0200-0000B200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79" name="直線コネクタ 178">
          <a:extLst>
            <a:ext uri="{FF2B5EF4-FFF2-40B4-BE49-F238E27FC236}">
              <a16:creationId xmlns="" xmlns:a16="http://schemas.microsoft.com/office/drawing/2014/main" id="{00000000-0008-0000-0200-0000B300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80" name="テキスト ボックス 179">
          <a:extLst>
            <a:ext uri="{FF2B5EF4-FFF2-40B4-BE49-F238E27FC236}">
              <a16:creationId xmlns="" xmlns:a16="http://schemas.microsoft.com/office/drawing/2014/main" id="{00000000-0008-0000-0200-0000B400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81" name="直線コネクタ 180">
          <a:extLst>
            <a:ext uri="{FF2B5EF4-FFF2-40B4-BE49-F238E27FC236}">
              <a16:creationId xmlns="" xmlns:a16="http://schemas.microsoft.com/office/drawing/2014/main" id="{00000000-0008-0000-0200-0000B500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82" name="テキスト ボックス 181">
          <a:extLst>
            <a:ext uri="{FF2B5EF4-FFF2-40B4-BE49-F238E27FC236}">
              <a16:creationId xmlns="" xmlns:a16="http://schemas.microsoft.com/office/drawing/2014/main" id="{00000000-0008-0000-0200-0000B600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83" name="直線コネクタ 182">
          <a:extLst>
            <a:ext uri="{FF2B5EF4-FFF2-40B4-BE49-F238E27FC236}">
              <a16:creationId xmlns="" xmlns:a16="http://schemas.microsoft.com/office/drawing/2014/main" id="{00000000-0008-0000-0200-0000B700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84" name="テキスト ボックス 183">
          <a:extLst>
            <a:ext uri="{FF2B5EF4-FFF2-40B4-BE49-F238E27FC236}">
              <a16:creationId xmlns="" xmlns:a16="http://schemas.microsoft.com/office/drawing/2014/main" id="{00000000-0008-0000-0200-0000B800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85" name="直線コネクタ 184">
          <a:extLst>
            <a:ext uri="{FF2B5EF4-FFF2-40B4-BE49-F238E27FC236}">
              <a16:creationId xmlns="" xmlns:a16="http://schemas.microsoft.com/office/drawing/2014/main" id="{00000000-0008-0000-0200-0000B900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86" name="テキスト ボックス 185">
          <a:extLst>
            <a:ext uri="{FF2B5EF4-FFF2-40B4-BE49-F238E27FC236}">
              <a16:creationId xmlns="" xmlns:a16="http://schemas.microsoft.com/office/drawing/2014/main" id="{00000000-0008-0000-0200-0000BA00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7" name="直線コネクタ 186">
          <a:extLst>
            <a:ext uri="{FF2B5EF4-FFF2-40B4-BE49-F238E27FC236}">
              <a16:creationId xmlns="" xmlns:a16="http://schemas.microsoft.com/office/drawing/2014/main" id="{00000000-0008-0000-0200-0000BB00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8" name="テキスト ボックス 187">
          <a:extLst>
            <a:ext uri="{FF2B5EF4-FFF2-40B4-BE49-F238E27FC236}">
              <a16:creationId xmlns="" xmlns:a16="http://schemas.microsoft.com/office/drawing/2014/main" id="{00000000-0008-0000-0200-0000BC00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89" name="【保健センター・保健所】&#10;一人当たり面積グラフ枠">
          <a:extLst>
            <a:ext uri="{FF2B5EF4-FFF2-40B4-BE49-F238E27FC236}">
              <a16:creationId xmlns="" xmlns:a16="http://schemas.microsoft.com/office/drawing/2014/main" id="{00000000-0008-0000-0200-0000BD00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190" name="直線コネクタ 189">
          <a:extLst>
            <a:ext uri="{FF2B5EF4-FFF2-40B4-BE49-F238E27FC236}">
              <a16:creationId xmlns="" xmlns:a16="http://schemas.microsoft.com/office/drawing/2014/main" id="{00000000-0008-0000-0200-0000BE000000}"/>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191" name="【保健センター・保健所】&#10;一人当たり面積最小値テキスト">
          <a:extLst>
            <a:ext uri="{FF2B5EF4-FFF2-40B4-BE49-F238E27FC236}">
              <a16:creationId xmlns="" xmlns:a16="http://schemas.microsoft.com/office/drawing/2014/main" id="{00000000-0008-0000-0200-0000BF000000}"/>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192" name="直線コネクタ 191">
          <a:extLst>
            <a:ext uri="{FF2B5EF4-FFF2-40B4-BE49-F238E27FC236}">
              <a16:creationId xmlns="" xmlns:a16="http://schemas.microsoft.com/office/drawing/2014/main" id="{00000000-0008-0000-0200-0000C0000000}"/>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193" name="【保健センター・保健所】&#10;一人当たり面積最大値テキスト">
          <a:extLst>
            <a:ext uri="{FF2B5EF4-FFF2-40B4-BE49-F238E27FC236}">
              <a16:creationId xmlns="" xmlns:a16="http://schemas.microsoft.com/office/drawing/2014/main" id="{00000000-0008-0000-0200-0000C1000000}"/>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194" name="直線コネクタ 193">
          <a:extLst>
            <a:ext uri="{FF2B5EF4-FFF2-40B4-BE49-F238E27FC236}">
              <a16:creationId xmlns="" xmlns:a16="http://schemas.microsoft.com/office/drawing/2014/main" id="{00000000-0008-0000-0200-0000C2000000}"/>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195" name="【保健センター・保健所】&#10;一人当たり面積平均値テキスト">
          <a:extLst>
            <a:ext uri="{FF2B5EF4-FFF2-40B4-BE49-F238E27FC236}">
              <a16:creationId xmlns="" xmlns:a16="http://schemas.microsoft.com/office/drawing/2014/main" id="{00000000-0008-0000-0200-0000C3000000}"/>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196" name="フローチャート: 判断 195">
          <a:extLst>
            <a:ext uri="{FF2B5EF4-FFF2-40B4-BE49-F238E27FC236}">
              <a16:creationId xmlns="" xmlns:a16="http://schemas.microsoft.com/office/drawing/2014/main" id="{00000000-0008-0000-0200-0000C4000000}"/>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197" name="フローチャート: 判断 196">
          <a:extLst>
            <a:ext uri="{FF2B5EF4-FFF2-40B4-BE49-F238E27FC236}">
              <a16:creationId xmlns="" xmlns:a16="http://schemas.microsoft.com/office/drawing/2014/main" id="{00000000-0008-0000-0200-0000C5000000}"/>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198" name="フローチャート: 判断 197">
          <a:extLst>
            <a:ext uri="{FF2B5EF4-FFF2-40B4-BE49-F238E27FC236}">
              <a16:creationId xmlns="" xmlns:a16="http://schemas.microsoft.com/office/drawing/2014/main" id="{00000000-0008-0000-0200-0000C6000000}"/>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199" name="フローチャート: 判断 198">
          <a:extLst>
            <a:ext uri="{FF2B5EF4-FFF2-40B4-BE49-F238E27FC236}">
              <a16:creationId xmlns="" xmlns:a16="http://schemas.microsoft.com/office/drawing/2014/main" id="{00000000-0008-0000-0200-0000C7000000}"/>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200" name="フローチャート: 判断 199">
          <a:extLst>
            <a:ext uri="{FF2B5EF4-FFF2-40B4-BE49-F238E27FC236}">
              <a16:creationId xmlns="" xmlns:a16="http://schemas.microsoft.com/office/drawing/2014/main" id="{00000000-0008-0000-0200-0000C8000000}"/>
            </a:ext>
          </a:extLst>
        </xdr:cNvPr>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1" name="テキスト ボックス 200">
          <a:extLst>
            <a:ext uri="{FF2B5EF4-FFF2-40B4-BE49-F238E27FC236}">
              <a16:creationId xmlns="" xmlns:a16="http://schemas.microsoft.com/office/drawing/2014/main" id="{00000000-0008-0000-0200-0000C900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2" name="テキスト ボックス 201">
          <a:extLst>
            <a:ext uri="{FF2B5EF4-FFF2-40B4-BE49-F238E27FC236}">
              <a16:creationId xmlns="" xmlns:a16="http://schemas.microsoft.com/office/drawing/2014/main" id="{00000000-0008-0000-0200-0000CA00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3" name="テキスト ボックス 202">
          <a:extLst>
            <a:ext uri="{FF2B5EF4-FFF2-40B4-BE49-F238E27FC236}">
              <a16:creationId xmlns="" xmlns:a16="http://schemas.microsoft.com/office/drawing/2014/main" id="{00000000-0008-0000-0200-0000CB00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4" name="テキスト ボックス 203">
          <a:extLst>
            <a:ext uri="{FF2B5EF4-FFF2-40B4-BE49-F238E27FC236}">
              <a16:creationId xmlns="" xmlns:a16="http://schemas.microsoft.com/office/drawing/2014/main" id="{00000000-0008-0000-0200-0000CC00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5" name="テキスト ボックス 204">
          <a:extLst>
            <a:ext uri="{FF2B5EF4-FFF2-40B4-BE49-F238E27FC236}">
              <a16:creationId xmlns="" xmlns:a16="http://schemas.microsoft.com/office/drawing/2014/main" id="{00000000-0008-0000-0200-0000CD00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146177</xdr:rowOff>
    </xdr:from>
    <xdr:to>
      <xdr:col>116</xdr:col>
      <xdr:colOff>114300</xdr:colOff>
      <xdr:row>64</xdr:row>
      <xdr:rowOff>76327</xdr:rowOff>
    </xdr:to>
    <xdr:sp macro="" textlink="">
      <xdr:nvSpPr>
        <xdr:cNvPr id="206" name="楕円 205">
          <a:extLst>
            <a:ext uri="{FF2B5EF4-FFF2-40B4-BE49-F238E27FC236}">
              <a16:creationId xmlns="" xmlns:a16="http://schemas.microsoft.com/office/drawing/2014/main" id="{00000000-0008-0000-0200-0000CE000000}"/>
            </a:ext>
          </a:extLst>
        </xdr:cNvPr>
        <xdr:cNvSpPr/>
      </xdr:nvSpPr>
      <xdr:spPr>
        <a:xfrm>
          <a:off x="221107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61104</xdr:rowOff>
    </xdr:from>
    <xdr:ext cx="469744" cy="259045"/>
    <xdr:sp macro="" textlink="">
      <xdr:nvSpPr>
        <xdr:cNvPr id="207" name="【保健センター・保健所】&#10;一人当たり面積該当値テキスト">
          <a:extLst>
            <a:ext uri="{FF2B5EF4-FFF2-40B4-BE49-F238E27FC236}">
              <a16:creationId xmlns="" xmlns:a16="http://schemas.microsoft.com/office/drawing/2014/main" id="{00000000-0008-0000-0200-0000CF000000}"/>
            </a:ext>
          </a:extLst>
        </xdr:cNvPr>
        <xdr:cNvSpPr txBox="1"/>
      </xdr:nvSpPr>
      <xdr:spPr>
        <a:xfrm>
          <a:off x="22199600" y="1086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147320</xdr:rowOff>
    </xdr:from>
    <xdr:to>
      <xdr:col>112</xdr:col>
      <xdr:colOff>38100</xdr:colOff>
      <xdr:row>64</xdr:row>
      <xdr:rowOff>77470</xdr:rowOff>
    </xdr:to>
    <xdr:sp macro="" textlink="">
      <xdr:nvSpPr>
        <xdr:cNvPr id="208" name="楕円 207">
          <a:extLst>
            <a:ext uri="{FF2B5EF4-FFF2-40B4-BE49-F238E27FC236}">
              <a16:creationId xmlns="" xmlns:a16="http://schemas.microsoft.com/office/drawing/2014/main" id="{00000000-0008-0000-0200-0000D0000000}"/>
            </a:ext>
          </a:extLst>
        </xdr:cNvPr>
        <xdr:cNvSpPr/>
      </xdr:nvSpPr>
      <xdr:spPr>
        <a:xfrm>
          <a:off x="2127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25527</xdr:rowOff>
    </xdr:from>
    <xdr:to>
      <xdr:col>116</xdr:col>
      <xdr:colOff>63500</xdr:colOff>
      <xdr:row>64</xdr:row>
      <xdr:rowOff>26670</xdr:rowOff>
    </xdr:to>
    <xdr:cxnSp macro="">
      <xdr:nvCxnSpPr>
        <xdr:cNvPr id="209" name="直線コネクタ 208">
          <a:extLst>
            <a:ext uri="{FF2B5EF4-FFF2-40B4-BE49-F238E27FC236}">
              <a16:creationId xmlns="" xmlns:a16="http://schemas.microsoft.com/office/drawing/2014/main" id="{00000000-0008-0000-0200-0000D1000000}"/>
            </a:ext>
          </a:extLst>
        </xdr:cNvPr>
        <xdr:cNvCxnSpPr/>
      </xdr:nvCxnSpPr>
      <xdr:spPr>
        <a:xfrm flipV="1">
          <a:off x="21323300" y="1099832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148463</xdr:rowOff>
    </xdr:from>
    <xdr:to>
      <xdr:col>107</xdr:col>
      <xdr:colOff>101600</xdr:colOff>
      <xdr:row>64</xdr:row>
      <xdr:rowOff>78613</xdr:rowOff>
    </xdr:to>
    <xdr:sp macro="" textlink="">
      <xdr:nvSpPr>
        <xdr:cNvPr id="210" name="楕円 209">
          <a:extLst>
            <a:ext uri="{FF2B5EF4-FFF2-40B4-BE49-F238E27FC236}">
              <a16:creationId xmlns="" xmlns:a16="http://schemas.microsoft.com/office/drawing/2014/main" id="{00000000-0008-0000-0200-0000D2000000}"/>
            </a:ext>
          </a:extLst>
        </xdr:cNvPr>
        <xdr:cNvSpPr/>
      </xdr:nvSpPr>
      <xdr:spPr>
        <a:xfrm>
          <a:off x="203835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26670</xdr:rowOff>
    </xdr:from>
    <xdr:to>
      <xdr:col>111</xdr:col>
      <xdr:colOff>177800</xdr:colOff>
      <xdr:row>64</xdr:row>
      <xdr:rowOff>27813</xdr:rowOff>
    </xdr:to>
    <xdr:cxnSp macro="">
      <xdr:nvCxnSpPr>
        <xdr:cNvPr id="211" name="直線コネクタ 210">
          <a:extLst>
            <a:ext uri="{FF2B5EF4-FFF2-40B4-BE49-F238E27FC236}">
              <a16:creationId xmlns="" xmlns:a16="http://schemas.microsoft.com/office/drawing/2014/main" id="{00000000-0008-0000-0200-0000D3000000}"/>
            </a:ext>
          </a:extLst>
        </xdr:cNvPr>
        <xdr:cNvCxnSpPr/>
      </xdr:nvCxnSpPr>
      <xdr:spPr>
        <a:xfrm flipV="1">
          <a:off x="20434300" y="109994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149987</xdr:rowOff>
    </xdr:from>
    <xdr:to>
      <xdr:col>102</xdr:col>
      <xdr:colOff>165100</xdr:colOff>
      <xdr:row>64</xdr:row>
      <xdr:rowOff>80137</xdr:rowOff>
    </xdr:to>
    <xdr:sp macro="" textlink="">
      <xdr:nvSpPr>
        <xdr:cNvPr id="212" name="楕円 211">
          <a:extLst>
            <a:ext uri="{FF2B5EF4-FFF2-40B4-BE49-F238E27FC236}">
              <a16:creationId xmlns="" xmlns:a16="http://schemas.microsoft.com/office/drawing/2014/main" id="{00000000-0008-0000-0200-0000D4000000}"/>
            </a:ext>
          </a:extLst>
        </xdr:cNvPr>
        <xdr:cNvSpPr/>
      </xdr:nvSpPr>
      <xdr:spPr>
        <a:xfrm>
          <a:off x="194945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27813</xdr:rowOff>
    </xdr:from>
    <xdr:to>
      <xdr:col>107</xdr:col>
      <xdr:colOff>50800</xdr:colOff>
      <xdr:row>64</xdr:row>
      <xdr:rowOff>29337</xdr:rowOff>
    </xdr:to>
    <xdr:cxnSp macro="">
      <xdr:nvCxnSpPr>
        <xdr:cNvPr id="213" name="直線コネクタ 212">
          <a:extLst>
            <a:ext uri="{FF2B5EF4-FFF2-40B4-BE49-F238E27FC236}">
              <a16:creationId xmlns="" xmlns:a16="http://schemas.microsoft.com/office/drawing/2014/main" id="{00000000-0008-0000-0200-0000D5000000}"/>
            </a:ext>
          </a:extLst>
        </xdr:cNvPr>
        <xdr:cNvCxnSpPr/>
      </xdr:nvCxnSpPr>
      <xdr:spPr>
        <a:xfrm flipV="1">
          <a:off x="19545300" y="110006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214" name="n_1aveValue【保健センター・保健所】&#10;一人当たり面積">
          <a:extLst>
            <a:ext uri="{FF2B5EF4-FFF2-40B4-BE49-F238E27FC236}">
              <a16:creationId xmlns="" xmlns:a16="http://schemas.microsoft.com/office/drawing/2014/main" id="{00000000-0008-0000-0200-0000D6000000}"/>
            </a:ext>
          </a:extLst>
        </xdr:cNvPr>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215" name="n_2aveValue【保健センター・保健所】&#10;一人当たり面積">
          <a:extLst>
            <a:ext uri="{FF2B5EF4-FFF2-40B4-BE49-F238E27FC236}">
              <a16:creationId xmlns="" xmlns:a16="http://schemas.microsoft.com/office/drawing/2014/main" id="{00000000-0008-0000-0200-0000D7000000}"/>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216" name="n_3aveValue【保健センター・保健所】&#10;一人当たり面積">
          <a:extLst>
            <a:ext uri="{FF2B5EF4-FFF2-40B4-BE49-F238E27FC236}">
              <a16:creationId xmlns="" xmlns:a16="http://schemas.microsoft.com/office/drawing/2014/main" id="{00000000-0008-0000-0200-0000D8000000}"/>
            </a:ext>
          </a:extLst>
        </xdr:cNvPr>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217" name="n_4aveValue【保健センター・保健所】&#10;一人当たり面積">
          <a:extLst>
            <a:ext uri="{FF2B5EF4-FFF2-40B4-BE49-F238E27FC236}">
              <a16:creationId xmlns="" xmlns:a16="http://schemas.microsoft.com/office/drawing/2014/main" id="{00000000-0008-0000-0200-0000D9000000}"/>
            </a:ext>
          </a:extLst>
        </xdr:cNvPr>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68597</xdr:rowOff>
    </xdr:from>
    <xdr:ext cx="469744" cy="259045"/>
    <xdr:sp macro="" textlink="">
      <xdr:nvSpPr>
        <xdr:cNvPr id="218" name="n_1mainValue【保健センター・保健所】&#10;一人当たり面積">
          <a:extLst>
            <a:ext uri="{FF2B5EF4-FFF2-40B4-BE49-F238E27FC236}">
              <a16:creationId xmlns="" xmlns:a16="http://schemas.microsoft.com/office/drawing/2014/main" id="{00000000-0008-0000-0200-0000DA000000}"/>
            </a:ext>
          </a:extLst>
        </xdr:cNvPr>
        <xdr:cNvSpPr txBox="1"/>
      </xdr:nvSpPr>
      <xdr:spPr>
        <a:xfrm>
          <a:off x="21075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69740</xdr:rowOff>
    </xdr:from>
    <xdr:ext cx="469744" cy="259045"/>
    <xdr:sp macro="" textlink="">
      <xdr:nvSpPr>
        <xdr:cNvPr id="219" name="n_2mainValue【保健センター・保健所】&#10;一人当たり面積">
          <a:extLst>
            <a:ext uri="{FF2B5EF4-FFF2-40B4-BE49-F238E27FC236}">
              <a16:creationId xmlns="" xmlns:a16="http://schemas.microsoft.com/office/drawing/2014/main" id="{00000000-0008-0000-0200-0000DB000000}"/>
            </a:ext>
          </a:extLst>
        </xdr:cNvPr>
        <xdr:cNvSpPr txBox="1"/>
      </xdr:nvSpPr>
      <xdr:spPr>
        <a:xfrm>
          <a:off x="20199427" y="1104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71264</xdr:rowOff>
    </xdr:from>
    <xdr:ext cx="469744" cy="259045"/>
    <xdr:sp macro="" textlink="">
      <xdr:nvSpPr>
        <xdr:cNvPr id="220" name="n_3mainValue【保健センター・保健所】&#10;一人当たり面積">
          <a:extLst>
            <a:ext uri="{FF2B5EF4-FFF2-40B4-BE49-F238E27FC236}">
              <a16:creationId xmlns="" xmlns:a16="http://schemas.microsoft.com/office/drawing/2014/main" id="{00000000-0008-0000-0200-0000DC000000}"/>
            </a:ext>
          </a:extLst>
        </xdr:cNvPr>
        <xdr:cNvSpPr txBox="1"/>
      </xdr:nvSpPr>
      <xdr:spPr>
        <a:xfrm>
          <a:off x="19310427" y="110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1" name="正方形/長方形 220">
          <a:extLst>
            <a:ext uri="{FF2B5EF4-FFF2-40B4-BE49-F238E27FC236}">
              <a16:creationId xmlns="" xmlns:a16="http://schemas.microsoft.com/office/drawing/2014/main" id="{00000000-0008-0000-0200-0000DD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2" name="正方形/長方形 221">
          <a:extLst>
            <a:ext uri="{FF2B5EF4-FFF2-40B4-BE49-F238E27FC236}">
              <a16:creationId xmlns="" xmlns:a16="http://schemas.microsoft.com/office/drawing/2014/main" id="{00000000-0008-0000-0200-0000DE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3" name="正方形/長方形 222">
          <a:extLst>
            <a:ext uri="{FF2B5EF4-FFF2-40B4-BE49-F238E27FC236}">
              <a16:creationId xmlns="" xmlns:a16="http://schemas.microsoft.com/office/drawing/2014/main" id="{00000000-0008-0000-0200-0000DF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4" name="正方形/長方形 223">
          <a:extLst>
            <a:ext uri="{FF2B5EF4-FFF2-40B4-BE49-F238E27FC236}">
              <a16:creationId xmlns="" xmlns:a16="http://schemas.microsoft.com/office/drawing/2014/main" id="{00000000-0008-0000-0200-0000E0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5" name="正方形/長方形 224">
          <a:extLst>
            <a:ext uri="{FF2B5EF4-FFF2-40B4-BE49-F238E27FC236}">
              <a16:creationId xmlns="" xmlns:a16="http://schemas.microsoft.com/office/drawing/2014/main" id="{00000000-0008-0000-0200-0000E1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6" name="正方形/長方形 225">
          <a:extLst>
            <a:ext uri="{FF2B5EF4-FFF2-40B4-BE49-F238E27FC236}">
              <a16:creationId xmlns="" xmlns:a16="http://schemas.microsoft.com/office/drawing/2014/main" id="{00000000-0008-0000-0200-0000E2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7" name="正方形/長方形 226">
          <a:extLst>
            <a:ext uri="{FF2B5EF4-FFF2-40B4-BE49-F238E27FC236}">
              <a16:creationId xmlns="" xmlns:a16="http://schemas.microsoft.com/office/drawing/2014/main" id="{00000000-0008-0000-0200-0000E3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8" name="正方形/長方形 227">
          <a:extLst>
            <a:ext uri="{FF2B5EF4-FFF2-40B4-BE49-F238E27FC236}">
              <a16:creationId xmlns="" xmlns:a16="http://schemas.microsoft.com/office/drawing/2014/main" id="{00000000-0008-0000-0200-0000E400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9" name="テキスト ボックス 228">
          <a:extLst>
            <a:ext uri="{FF2B5EF4-FFF2-40B4-BE49-F238E27FC236}">
              <a16:creationId xmlns="" xmlns:a16="http://schemas.microsoft.com/office/drawing/2014/main" id="{00000000-0008-0000-0200-0000E500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0" name="直線コネクタ 229">
          <a:extLst>
            <a:ext uri="{FF2B5EF4-FFF2-40B4-BE49-F238E27FC236}">
              <a16:creationId xmlns="" xmlns:a16="http://schemas.microsoft.com/office/drawing/2014/main" id="{00000000-0008-0000-0200-0000E600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1" name="テキスト ボックス 230">
          <a:extLst>
            <a:ext uri="{FF2B5EF4-FFF2-40B4-BE49-F238E27FC236}">
              <a16:creationId xmlns="" xmlns:a16="http://schemas.microsoft.com/office/drawing/2014/main" id="{00000000-0008-0000-0200-0000E700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2" name="直線コネクタ 231">
          <a:extLst>
            <a:ext uri="{FF2B5EF4-FFF2-40B4-BE49-F238E27FC236}">
              <a16:creationId xmlns="" xmlns:a16="http://schemas.microsoft.com/office/drawing/2014/main" id="{00000000-0008-0000-0200-0000E800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33" name="テキスト ボックス 232">
          <a:extLst>
            <a:ext uri="{FF2B5EF4-FFF2-40B4-BE49-F238E27FC236}">
              <a16:creationId xmlns="" xmlns:a16="http://schemas.microsoft.com/office/drawing/2014/main" id="{00000000-0008-0000-0200-0000E900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4" name="直線コネクタ 233">
          <a:extLst>
            <a:ext uri="{FF2B5EF4-FFF2-40B4-BE49-F238E27FC236}">
              <a16:creationId xmlns="" xmlns:a16="http://schemas.microsoft.com/office/drawing/2014/main" id="{00000000-0008-0000-0200-0000EA00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5" name="テキスト ボックス 234">
          <a:extLst>
            <a:ext uri="{FF2B5EF4-FFF2-40B4-BE49-F238E27FC236}">
              <a16:creationId xmlns="" xmlns:a16="http://schemas.microsoft.com/office/drawing/2014/main" id="{00000000-0008-0000-0200-0000EB00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36" name="直線コネクタ 235">
          <a:extLst>
            <a:ext uri="{FF2B5EF4-FFF2-40B4-BE49-F238E27FC236}">
              <a16:creationId xmlns="" xmlns:a16="http://schemas.microsoft.com/office/drawing/2014/main" id="{00000000-0008-0000-0200-0000EC00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37" name="テキスト ボックス 236">
          <a:extLst>
            <a:ext uri="{FF2B5EF4-FFF2-40B4-BE49-F238E27FC236}">
              <a16:creationId xmlns="" xmlns:a16="http://schemas.microsoft.com/office/drawing/2014/main" id="{00000000-0008-0000-0200-0000ED00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38" name="直線コネクタ 237">
          <a:extLst>
            <a:ext uri="{FF2B5EF4-FFF2-40B4-BE49-F238E27FC236}">
              <a16:creationId xmlns="" xmlns:a16="http://schemas.microsoft.com/office/drawing/2014/main" id="{00000000-0008-0000-0200-0000EE00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39" name="テキスト ボックス 238">
          <a:extLst>
            <a:ext uri="{FF2B5EF4-FFF2-40B4-BE49-F238E27FC236}">
              <a16:creationId xmlns="" xmlns:a16="http://schemas.microsoft.com/office/drawing/2014/main" id="{00000000-0008-0000-0200-0000EF00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0" name="直線コネクタ 239">
          <a:extLst>
            <a:ext uri="{FF2B5EF4-FFF2-40B4-BE49-F238E27FC236}">
              <a16:creationId xmlns="" xmlns:a16="http://schemas.microsoft.com/office/drawing/2014/main" id="{00000000-0008-0000-0200-0000F000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41" name="テキスト ボックス 240">
          <a:extLst>
            <a:ext uri="{FF2B5EF4-FFF2-40B4-BE49-F238E27FC236}">
              <a16:creationId xmlns="" xmlns:a16="http://schemas.microsoft.com/office/drawing/2014/main" id="{00000000-0008-0000-0200-0000F100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2" name="直線コネクタ 241">
          <a:extLst>
            <a:ext uri="{FF2B5EF4-FFF2-40B4-BE49-F238E27FC236}">
              <a16:creationId xmlns="" xmlns:a16="http://schemas.microsoft.com/office/drawing/2014/main" id="{00000000-0008-0000-0200-0000F200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43" name="テキスト ボックス 242">
          <a:extLst>
            <a:ext uri="{FF2B5EF4-FFF2-40B4-BE49-F238E27FC236}">
              <a16:creationId xmlns="" xmlns:a16="http://schemas.microsoft.com/office/drawing/2014/main" id="{00000000-0008-0000-0200-0000F300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4" name="直線コネクタ 243">
          <a:extLst>
            <a:ext uri="{FF2B5EF4-FFF2-40B4-BE49-F238E27FC236}">
              <a16:creationId xmlns="" xmlns:a16="http://schemas.microsoft.com/office/drawing/2014/main" id="{00000000-0008-0000-0200-0000F400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5" name="【消防施設】&#10;有形固定資産減価償却率グラフ枠">
          <a:extLst>
            <a:ext uri="{FF2B5EF4-FFF2-40B4-BE49-F238E27FC236}">
              <a16:creationId xmlns="" xmlns:a16="http://schemas.microsoft.com/office/drawing/2014/main" id="{00000000-0008-0000-0200-0000F500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246" name="直線コネクタ 245">
          <a:extLst>
            <a:ext uri="{FF2B5EF4-FFF2-40B4-BE49-F238E27FC236}">
              <a16:creationId xmlns="" xmlns:a16="http://schemas.microsoft.com/office/drawing/2014/main" id="{00000000-0008-0000-0200-0000F600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47" name="【消防施設】&#10;有形固定資産減価償却率最小値テキスト">
          <a:extLst>
            <a:ext uri="{FF2B5EF4-FFF2-40B4-BE49-F238E27FC236}">
              <a16:creationId xmlns="" xmlns:a16="http://schemas.microsoft.com/office/drawing/2014/main" id="{00000000-0008-0000-0200-0000F700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48" name="直線コネクタ 247">
          <a:extLst>
            <a:ext uri="{FF2B5EF4-FFF2-40B4-BE49-F238E27FC236}">
              <a16:creationId xmlns="" xmlns:a16="http://schemas.microsoft.com/office/drawing/2014/main" id="{00000000-0008-0000-0200-0000F800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249" name="【消防施設】&#10;有形固定資産減価償却率最大値テキスト">
          <a:extLst>
            <a:ext uri="{FF2B5EF4-FFF2-40B4-BE49-F238E27FC236}">
              <a16:creationId xmlns="" xmlns:a16="http://schemas.microsoft.com/office/drawing/2014/main" id="{00000000-0008-0000-0200-0000F900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250" name="直線コネクタ 249">
          <a:extLst>
            <a:ext uri="{FF2B5EF4-FFF2-40B4-BE49-F238E27FC236}">
              <a16:creationId xmlns="" xmlns:a16="http://schemas.microsoft.com/office/drawing/2014/main" id="{00000000-0008-0000-0200-0000FA00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251" name="【消防施設】&#10;有形固定資産減価償却率平均値テキスト">
          <a:extLst>
            <a:ext uri="{FF2B5EF4-FFF2-40B4-BE49-F238E27FC236}">
              <a16:creationId xmlns="" xmlns:a16="http://schemas.microsoft.com/office/drawing/2014/main" id="{00000000-0008-0000-0200-0000FB000000}"/>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252" name="フローチャート: 判断 251">
          <a:extLst>
            <a:ext uri="{FF2B5EF4-FFF2-40B4-BE49-F238E27FC236}">
              <a16:creationId xmlns="" xmlns:a16="http://schemas.microsoft.com/office/drawing/2014/main" id="{00000000-0008-0000-0200-0000FC000000}"/>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253" name="フローチャート: 判断 252">
          <a:extLst>
            <a:ext uri="{FF2B5EF4-FFF2-40B4-BE49-F238E27FC236}">
              <a16:creationId xmlns="" xmlns:a16="http://schemas.microsoft.com/office/drawing/2014/main" id="{00000000-0008-0000-0200-0000FD000000}"/>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254" name="フローチャート: 判断 253">
          <a:extLst>
            <a:ext uri="{FF2B5EF4-FFF2-40B4-BE49-F238E27FC236}">
              <a16:creationId xmlns="" xmlns:a16="http://schemas.microsoft.com/office/drawing/2014/main" id="{00000000-0008-0000-0200-0000FE000000}"/>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255" name="フローチャート: 判断 254">
          <a:extLst>
            <a:ext uri="{FF2B5EF4-FFF2-40B4-BE49-F238E27FC236}">
              <a16:creationId xmlns="" xmlns:a16="http://schemas.microsoft.com/office/drawing/2014/main" id="{00000000-0008-0000-0200-0000FF000000}"/>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256" name="フローチャート: 判断 255">
          <a:extLst>
            <a:ext uri="{FF2B5EF4-FFF2-40B4-BE49-F238E27FC236}">
              <a16:creationId xmlns="" xmlns:a16="http://schemas.microsoft.com/office/drawing/2014/main" id="{00000000-0008-0000-0200-00000001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00000000-0008-0000-0200-00000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00000000-0008-0000-0200-00000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00000000-0008-0000-0200-00000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00000000-0008-0000-0200-00000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00000000-0008-0000-0200-00000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59145</xdr:rowOff>
    </xdr:from>
    <xdr:to>
      <xdr:col>85</xdr:col>
      <xdr:colOff>177800</xdr:colOff>
      <xdr:row>82</xdr:row>
      <xdr:rowOff>160745</xdr:rowOff>
    </xdr:to>
    <xdr:sp macro="" textlink="">
      <xdr:nvSpPr>
        <xdr:cNvPr id="262" name="楕円 261">
          <a:extLst>
            <a:ext uri="{FF2B5EF4-FFF2-40B4-BE49-F238E27FC236}">
              <a16:creationId xmlns="" xmlns:a16="http://schemas.microsoft.com/office/drawing/2014/main" id="{00000000-0008-0000-0200-000006010000}"/>
            </a:ext>
          </a:extLst>
        </xdr:cNvPr>
        <xdr:cNvSpPr/>
      </xdr:nvSpPr>
      <xdr:spPr>
        <a:xfrm>
          <a:off x="16268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82022</xdr:rowOff>
    </xdr:from>
    <xdr:ext cx="405111" cy="259045"/>
    <xdr:sp macro="" textlink="">
      <xdr:nvSpPr>
        <xdr:cNvPr id="263" name="【消防施設】&#10;有形固定資産減価償却率該当値テキスト">
          <a:extLst>
            <a:ext uri="{FF2B5EF4-FFF2-40B4-BE49-F238E27FC236}">
              <a16:creationId xmlns="" xmlns:a16="http://schemas.microsoft.com/office/drawing/2014/main" id="{00000000-0008-0000-0200-000007010000}"/>
            </a:ext>
          </a:extLst>
        </xdr:cNvPr>
        <xdr:cNvSpPr txBox="1"/>
      </xdr:nvSpPr>
      <xdr:spPr>
        <a:xfrm>
          <a:off x="16357600"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137523</xdr:rowOff>
    </xdr:from>
    <xdr:to>
      <xdr:col>81</xdr:col>
      <xdr:colOff>101600</xdr:colOff>
      <xdr:row>82</xdr:row>
      <xdr:rowOff>67673</xdr:rowOff>
    </xdr:to>
    <xdr:sp macro="" textlink="">
      <xdr:nvSpPr>
        <xdr:cNvPr id="264" name="楕円 263">
          <a:extLst>
            <a:ext uri="{FF2B5EF4-FFF2-40B4-BE49-F238E27FC236}">
              <a16:creationId xmlns="" xmlns:a16="http://schemas.microsoft.com/office/drawing/2014/main" id="{00000000-0008-0000-0200-000008010000}"/>
            </a:ext>
          </a:extLst>
        </xdr:cNvPr>
        <xdr:cNvSpPr/>
      </xdr:nvSpPr>
      <xdr:spPr>
        <a:xfrm>
          <a:off x="15430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16873</xdr:rowOff>
    </xdr:from>
    <xdr:to>
      <xdr:col>85</xdr:col>
      <xdr:colOff>127000</xdr:colOff>
      <xdr:row>82</xdr:row>
      <xdr:rowOff>109945</xdr:rowOff>
    </xdr:to>
    <xdr:cxnSp macro="">
      <xdr:nvCxnSpPr>
        <xdr:cNvPr id="265" name="直線コネクタ 264">
          <a:extLst>
            <a:ext uri="{FF2B5EF4-FFF2-40B4-BE49-F238E27FC236}">
              <a16:creationId xmlns="" xmlns:a16="http://schemas.microsoft.com/office/drawing/2014/main" id="{00000000-0008-0000-0200-000009010000}"/>
            </a:ext>
          </a:extLst>
        </xdr:cNvPr>
        <xdr:cNvCxnSpPr/>
      </xdr:nvCxnSpPr>
      <xdr:spPr>
        <a:xfrm>
          <a:off x="15481300" y="14075773"/>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266" name="n_1aveValue【消防施設】&#10;有形固定資産減価償却率">
          <a:extLst>
            <a:ext uri="{FF2B5EF4-FFF2-40B4-BE49-F238E27FC236}">
              <a16:creationId xmlns="" xmlns:a16="http://schemas.microsoft.com/office/drawing/2014/main" id="{00000000-0008-0000-0200-00000A010000}"/>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267" name="n_2aveValue【消防施設】&#10;有形固定資産減価償却率">
          <a:extLst>
            <a:ext uri="{FF2B5EF4-FFF2-40B4-BE49-F238E27FC236}">
              <a16:creationId xmlns="" xmlns:a16="http://schemas.microsoft.com/office/drawing/2014/main" id="{00000000-0008-0000-0200-00000B010000}"/>
            </a:ext>
          </a:extLst>
        </xdr:cNvPr>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268" name="n_3aveValue【消防施設】&#10;有形固定資産減価償却率">
          <a:extLst>
            <a:ext uri="{FF2B5EF4-FFF2-40B4-BE49-F238E27FC236}">
              <a16:creationId xmlns="" xmlns:a16="http://schemas.microsoft.com/office/drawing/2014/main" id="{00000000-0008-0000-0200-00000C010000}"/>
            </a:ext>
          </a:extLst>
        </xdr:cNvPr>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269" name="n_4aveValue【消防施設】&#10;有形固定資産減価償却率">
          <a:extLst>
            <a:ext uri="{FF2B5EF4-FFF2-40B4-BE49-F238E27FC236}">
              <a16:creationId xmlns="" xmlns:a16="http://schemas.microsoft.com/office/drawing/2014/main" id="{00000000-0008-0000-0200-00000D010000}"/>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84200</xdr:rowOff>
    </xdr:from>
    <xdr:ext cx="405111" cy="259045"/>
    <xdr:sp macro="" textlink="">
      <xdr:nvSpPr>
        <xdr:cNvPr id="270" name="n_1mainValue【消防施設】&#10;有形固定資産減価償却率">
          <a:extLst>
            <a:ext uri="{FF2B5EF4-FFF2-40B4-BE49-F238E27FC236}">
              <a16:creationId xmlns="" xmlns:a16="http://schemas.microsoft.com/office/drawing/2014/main" id="{00000000-0008-0000-0200-00000E010000}"/>
            </a:ext>
          </a:extLst>
        </xdr:cNvPr>
        <xdr:cNvSpPr txBox="1"/>
      </xdr:nvSpPr>
      <xdr:spPr>
        <a:xfrm>
          <a:off x="15266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1" name="正方形/長方形 270">
          <a:extLst>
            <a:ext uri="{FF2B5EF4-FFF2-40B4-BE49-F238E27FC236}">
              <a16:creationId xmlns="" xmlns:a16="http://schemas.microsoft.com/office/drawing/2014/main" id="{00000000-0008-0000-0200-00000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2" name="正方形/長方形 271">
          <a:extLst>
            <a:ext uri="{FF2B5EF4-FFF2-40B4-BE49-F238E27FC236}">
              <a16:creationId xmlns="" xmlns:a16="http://schemas.microsoft.com/office/drawing/2014/main" id="{00000000-0008-0000-0200-00001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3" name="正方形/長方形 272">
          <a:extLst>
            <a:ext uri="{FF2B5EF4-FFF2-40B4-BE49-F238E27FC236}">
              <a16:creationId xmlns="" xmlns:a16="http://schemas.microsoft.com/office/drawing/2014/main" id="{00000000-0008-0000-0200-00001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4" name="正方形/長方形 273">
          <a:extLst>
            <a:ext uri="{FF2B5EF4-FFF2-40B4-BE49-F238E27FC236}">
              <a16:creationId xmlns="" xmlns:a16="http://schemas.microsoft.com/office/drawing/2014/main" id="{00000000-0008-0000-0200-00001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5" name="正方形/長方形 274">
          <a:extLst>
            <a:ext uri="{FF2B5EF4-FFF2-40B4-BE49-F238E27FC236}">
              <a16:creationId xmlns="" xmlns:a16="http://schemas.microsoft.com/office/drawing/2014/main" id="{00000000-0008-0000-0200-00001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6" name="正方形/長方形 275">
          <a:extLst>
            <a:ext uri="{FF2B5EF4-FFF2-40B4-BE49-F238E27FC236}">
              <a16:creationId xmlns="" xmlns:a16="http://schemas.microsoft.com/office/drawing/2014/main" id="{00000000-0008-0000-0200-00001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7" name="正方形/長方形 276">
          <a:extLst>
            <a:ext uri="{FF2B5EF4-FFF2-40B4-BE49-F238E27FC236}">
              <a16:creationId xmlns="" xmlns:a16="http://schemas.microsoft.com/office/drawing/2014/main" id="{00000000-0008-0000-0200-00001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8" name="正方形/長方形 277">
          <a:extLst>
            <a:ext uri="{FF2B5EF4-FFF2-40B4-BE49-F238E27FC236}">
              <a16:creationId xmlns="" xmlns:a16="http://schemas.microsoft.com/office/drawing/2014/main" id="{00000000-0008-0000-0200-00001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79" name="テキスト ボックス 278">
          <a:extLst>
            <a:ext uri="{FF2B5EF4-FFF2-40B4-BE49-F238E27FC236}">
              <a16:creationId xmlns="" xmlns:a16="http://schemas.microsoft.com/office/drawing/2014/main" id="{00000000-0008-0000-0200-00001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0" name="直線コネクタ 279">
          <a:extLst>
            <a:ext uri="{FF2B5EF4-FFF2-40B4-BE49-F238E27FC236}">
              <a16:creationId xmlns="" xmlns:a16="http://schemas.microsoft.com/office/drawing/2014/main" id="{00000000-0008-0000-0200-00001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81" name="直線コネクタ 280">
          <a:extLst>
            <a:ext uri="{FF2B5EF4-FFF2-40B4-BE49-F238E27FC236}">
              <a16:creationId xmlns="" xmlns:a16="http://schemas.microsoft.com/office/drawing/2014/main" id="{00000000-0008-0000-0200-000019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82" name="テキスト ボックス 281">
          <a:extLst>
            <a:ext uri="{FF2B5EF4-FFF2-40B4-BE49-F238E27FC236}">
              <a16:creationId xmlns="" xmlns:a16="http://schemas.microsoft.com/office/drawing/2014/main" id="{00000000-0008-0000-0200-00001A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83" name="直線コネクタ 282">
          <a:extLst>
            <a:ext uri="{FF2B5EF4-FFF2-40B4-BE49-F238E27FC236}">
              <a16:creationId xmlns="" xmlns:a16="http://schemas.microsoft.com/office/drawing/2014/main" id="{00000000-0008-0000-0200-00001B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84" name="テキスト ボックス 283">
          <a:extLst>
            <a:ext uri="{FF2B5EF4-FFF2-40B4-BE49-F238E27FC236}">
              <a16:creationId xmlns="" xmlns:a16="http://schemas.microsoft.com/office/drawing/2014/main" id="{00000000-0008-0000-0200-00001C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85" name="直線コネクタ 284">
          <a:extLst>
            <a:ext uri="{FF2B5EF4-FFF2-40B4-BE49-F238E27FC236}">
              <a16:creationId xmlns="" xmlns:a16="http://schemas.microsoft.com/office/drawing/2014/main" id="{00000000-0008-0000-0200-00001D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86" name="テキスト ボックス 285">
          <a:extLst>
            <a:ext uri="{FF2B5EF4-FFF2-40B4-BE49-F238E27FC236}">
              <a16:creationId xmlns="" xmlns:a16="http://schemas.microsoft.com/office/drawing/2014/main" id="{00000000-0008-0000-0200-00001E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87" name="直線コネクタ 286">
          <a:extLst>
            <a:ext uri="{FF2B5EF4-FFF2-40B4-BE49-F238E27FC236}">
              <a16:creationId xmlns="" xmlns:a16="http://schemas.microsoft.com/office/drawing/2014/main" id="{00000000-0008-0000-0200-00001F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88" name="テキスト ボックス 287">
          <a:extLst>
            <a:ext uri="{FF2B5EF4-FFF2-40B4-BE49-F238E27FC236}">
              <a16:creationId xmlns="" xmlns:a16="http://schemas.microsoft.com/office/drawing/2014/main" id="{00000000-0008-0000-0200-000020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89" name="直線コネクタ 288">
          <a:extLst>
            <a:ext uri="{FF2B5EF4-FFF2-40B4-BE49-F238E27FC236}">
              <a16:creationId xmlns="" xmlns:a16="http://schemas.microsoft.com/office/drawing/2014/main" id="{00000000-0008-0000-0200-000021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90" name="テキスト ボックス 289">
          <a:extLst>
            <a:ext uri="{FF2B5EF4-FFF2-40B4-BE49-F238E27FC236}">
              <a16:creationId xmlns="" xmlns:a16="http://schemas.microsoft.com/office/drawing/2014/main" id="{00000000-0008-0000-0200-000022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1" name="直線コネクタ 290">
          <a:extLst>
            <a:ext uri="{FF2B5EF4-FFF2-40B4-BE49-F238E27FC236}">
              <a16:creationId xmlns="" xmlns:a16="http://schemas.microsoft.com/office/drawing/2014/main" id="{00000000-0008-0000-0200-00002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292" name="テキスト ボックス 291">
          <a:extLst>
            <a:ext uri="{FF2B5EF4-FFF2-40B4-BE49-F238E27FC236}">
              <a16:creationId xmlns="" xmlns:a16="http://schemas.microsoft.com/office/drawing/2014/main" id="{00000000-0008-0000-0200-00002401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3" name="【消防施設】&#10;一人当たり面積グラフ枠">
          <a:extLst>
            <a:ext uri="{FF2B5EF4-FFF2-40B4-BE49-F238E27FC236}">
              <a16:creationId xmlns="" xmlns:a16="http://schemas.microsoft.com/office/drawing/2014/main" id="{00000000-0008-0000-0200-00002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294" name="直線コネクタ 293">
          <a:extLst>
            <a:ext uri="{FF2B5EF4-FFF2-40B4-BE49-F238E27FC236}">
              <a16:creationId xmlns="" xmlns:a16="http://schemas.microsoft.com/office/drawing/2014/main" id="{00000000-0008-0000-0200-000026010000}"/>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295" name="【消防施設】&#10;一人当たり面積最小値テキスト">
          <a:extLst>
            <a:ext uri="{FF2B5EF4-FFF2-40B4-BE49-F238E27FC236}">
              <a16:creationId xmlns="" xmlns:a16="http://schemas.microsoft.com/office/drawing/2014/main" id="{00000000-0008-0000-0200-00002701000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296" name="直線コネクタ 295">
          <a:extLst>
            <a:ext uri="{FF2B5EF4-FFF2-40B4-BE49-F238E27FC236}">
              <a16:creationId xmlns="" xmlns:a16="http://schemas.microsoft.com/office/drawing/2014/main" id="{00000000-0008-0000-0200-000028010000}"/>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297" name="【消防施設】&#10;一人当たり面積最大値テキスト">
          <a:extLst>
            <a:ext uri="{FF2B5EF4-FFF2-40B4-BE49-F238E27FC236}">
              <a16:creationId xmlns="" xmlns:a16="http://schemas.microsoft.com/office/drawing/2014/main" id="{00000000-0008-0000-0200-000029010000}"/>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298" name="直線コネクタ 297">
          <a:extLst>
            <a:ext uri="{FF2B5EF4-FFF2-40B4-BE49-F238E27FC236}">
              <a16:creationId xmlns="" xmlns:a16="http://schemas.microsoft.com/office/drawing/2014/main" id="{00000000-0008-0000-0200-00002A010000}"/>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299" name="【消防施設】&#10;一人当たり面積平均値テキスト">
          <a:extLst>
            <a:ext uri="{FF2B5EF4-FFF2-40B4-BE49-F238E27FC236}">
              <a16:creationId xmlns="" xmlns:a16="http://schemas.microsoft.com/office/drawing/2014/main" id="{00000000-0008-0000-0200-00002B010000}"/>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300" name="フローチャート: 判断 299">
          <a:extLst>
            <a:ext uri="{FF2B5EF4-FFF2-40B4-BE49-F238E27FC236}">
              <a16:creationId xmlns="" xmlns:a16="http://schemas.microsoft.com/office/drawing/2014/main" id="{00000000-0008-0000-0200-00002C010000}"/>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301" name="フローチャート: 判断 300">
          <a:extLst>
            <a:ext uri="{FF2B5EF4-FFF2-40B4-BE49-F238E27FC236}">
              <a16:creationId xmlns="" xmlns:a16="http://schemas.microsoft.com/office/drawing/2014/main" id="{00000000-0008-0000-0200-00002D010000}"/>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302" name="フローチャート: 判断 301">
          <a:extLst>
            <a:ext uri="{FF2B5EF4-FFF2-40B4-BE49-F238E27FC236}">
              <a16:creationId xmlns="" xmlns:a16="http://schemas.microsoft.com/office/drawing/2014/main" id="{00000000-0008-0000-0200-00002E010000}"/>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303" name="フローチャート: 判断 302">
          <a:extLst>
            <a:ext uri="{FF2B5EF4-FFF2-40B4-BE49-F238E27FC236}">
              <a16:creationId xmlns="" xmlns:a16="http://schemas.microsoft.com/office/drawing/2014/main" id="{00000000-0008-0000-0200-00002F010000}"/>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304" name="フローチャート: 判断 303">
          <a:extLst>
            <a:ext uri="{FF2B5EF4-FFF2-40B4-BE49-F238E27FC236}">
              <a16:creationId xmlns="" xmlns:a16="http://schemas.microsoft.com/office/drawing/2014/main" id="{00000000-0008-0000-0200-000030010000}"/>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00000000-0008-0000-0200-00003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00000000-0008-0000-0200-00003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07" name="テキスト ボックス 306">
          <a:extLst>
            <a:ext uri="{FF2B5EF4-FFF2-40B4-BE49-F238E27FC236}">
              <a16:creationId xmlns="" xmlns:a16="http://schemas.microsoft.com/office/drawing/2014/main" id="{00000000-0008-0000-0200-00003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08" name="テキスト ボックス 307">
          <a:extLst>
            <a:ext uri="{FF2B5EF4-FFF2-40B4-BE49-F238E27FC236}">
              <a16:creationId xmlns="" xmlns:a16="http://schemas.microsoft.com/office/drawing/2014/main" id="{00000000-0008-0000-0200-00003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09" name="テキスト ボックス 308">
          <a:extLst>
            <a:ext uri="{FF2B5EF4-FFF2-40B4-BE49-F238E27FC236}">
              <a16:creationId xmlns="" xmlns:a16="http://schemas.microsoft.com/office/drawing/2014/main" id="{00000000-0008-0000-0200-00003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37401</xdr:rowOff>
    </xdr:from>
    <xdr:to>
      <xdr:col>116</xdr:col>
      <xdr:colOff>114300</xdr:colOff>
      <xdr:row>86</xdr:row>
      <xdr:rowOff>139001</xdr:rowOff>
    </xdr:to>
    <xdr:sp macro="" textlink="">
      <xdr:nvSpPr>
        <xdr:cNvPr id="310" name="楕円 309">
          <a:extLst>
            <a:ext uri="{FF2B5EF4-FFF2-40B4-BE49-F238E27FC236}">
              <a16:creationId xmlns="" xmlns:a16="http://schemas.microsoft.com/office/drawing/2014/main" id="{00000000-0008-0000-0200-000036010000}"/>
            </a:ext>
          </a:extLst>
        </xdr:cNvPr>
        <xdr:cNvSpPr/>
      </xdr:nvSpPr>
      <xdr:spPr>
        <a:xfrm>
          <a:off x="22110700" y="147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123778</xdr:rowOff>
    </xdr:from>
    <xdr:ext cx="469744" cy="259045"/>
    <xdr:sp macro="" textlink="">
      <xdr:nvSpPr>
        <xdr:cNvPr id="311" name="【消防施設】&#10;一人当たり面積該当値テキスト">
          <a:extLst>
            <a:ext uri="{FF2B5EF4-FFF2-40B4-BE49-F238E27FC236}">
              <a16:creationId xmlns="" xmlns:a16="http://schemas.microsoft.com/office/drawing/2014/main" id="{00000000-0008-0000-0200-000037010000}"/>
            </a:ext>
          </a:extLst>
        </xdr:cNvPr>
        <xdr:cNvSpPr txBox="1"/>
      </xdr:nvSpPr>
      <xdr:spPr>
        <a:xfrm>
          <a:off x="22199600" y="1469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37401</xdr:rowOff>
    </xdr:from>
    <xdr:to>
      <xdr:col>112</xdr:col>
      <xdr:colOff>38100</xdr:colOff>
      <xdr:row>86</xdr:row>
      <xdr:rowOff>139001</xdr:rowOff>
    </xdr:to>
    <xdr:sp macro="" textlink="">
      <xdr:nvSpPr>
        <xdr:cNvPr id="312" name="楕円 311">
          <a:extLst>
            <a:ext uri="{FF2B5EF4-FFF2-40B4-BE49-F238E27FC236}">
              <a16:creationId xmlns="" xmlns:a16="http://schemas.microsoft.com/office/drawing/2014/main" id="{00000000-0008-0000-0200-000038010000}"/>
            </a:ext>
          </a:extLst>
        </xdr:cNvPr>
        <xdr:cNvSpPr/>
      </xdr:nvSpPr>
      <xdr:spPr>
        <a:xfrm>
          <a:off x="21272500" y="147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88201</xdr:rowOff>
    </xdr:from>
    <xdr:to>
      <xdr:col>116</xdr:col>
      <xdr:colOff>63500</xdr:colOff>
      <xdr:row>86</xdr:row>
      <xdr:rowOff>88201</xdr:rowOff>
    </xdr:to>
    <xdr:cxnSp macro="">
      <xdr:nvCxnSpPr>
        <xdr:cNvPr id="313" name="直線コネクタ 312">
          <a:extLst>
            <a:ext uri="{FF2B5EF4-FFF2-40B4-BE49-F238E27FC236}">
              <a16:creationId xmlns="" xmlns:a16="http://schemas.microsoft.com/office/drawing/2014/main" id="{00000000-0008-0000-0200-000039010000}"/>
            </a:ext>
          </a:extLst>
        </xdr:cNvPr>
        <xdr:cNvCxnSpPr/>
      </xdr:nvCxnSpPr>
      <xdr:spPr>
        <a:xfrm>
          <a:off x="21323300" y="148329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314" name="n_1aveValue【消防施設】&#10;一人当たり面積">
          <a:extLst>
            <a:ext uri="{FF2B5EF4-FFF2-40B4-BE49-F238E27FC236}">
              <a16:creationId xmlns="" xmlns:a16="http://schemas.microsoft.com/office/drawing/2014/main" id="{00000000-0008-0000-0200-00003A010000}"/>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315" name="n_2aveValue【消防施設】&#10;一人当たり面積">
          <a:extLst>
            <a:ext uri="{FF2B5EF4-FFF2-40B4-BE49-F238E27FC236}">
              <a16:creationId xmlns="" xmlns:a16="http://schemas.microsoft.com/office/drawing/2014/main" id="{00000000-0008-0000-0200-00003B010000}"/>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316" name="n_3aveValue【消防施設】&#10;一人当たり面積">
          <a:extLst>
            <a:ext uri="{FF2B5EF4-FFF2-40B4-BE49-F238E27FC236}">
              <a16:creationId xmlns="" xmlns:a16="http://schemas.microsoft.com/office/drawing/2014/main" id="{00000000-0008-0000-0200-00003C010000}"/>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317" name="n_4aveValue【消防施設】&#10;一人当たり面積">
          <a:extLst>
            <a:ext uri="{FF2B5EF4-FFF2-40B4-BE49-F238E27FC236}">
              <a16:creationId xmlns="" xmlns:a16="http://schemas.microsoft.com/office/drawing/2014/main" id="{00000000-0008-0000-0200-00003D010000}"/>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130128</xdr:rowOff>
    </xdr:from>
    <xdr:ext cx="469744" cy="259045"/>
    <xdr:sp macro="" textlink="">
      <xdr:nvSpPr>
        <xdr:cNvPr id="318" name="n_1mainValue【消防施設】&#10;一人当たり面積">
          <a:extLst>
            <a:ext uri="{FF2B5EF4-FFF2-40B4-BE49-F238E27FC236}">
              <a16:creationId xmlns="" xmlns:a16="http://schemas.microsoft.com/office/drawing/2014/main" id="{00000000-0008-0000-0200-00003E010000}"/>
            </a:ext>
          </a:extLst>
        </xdr:cNvPr>
        <xdr:cNvSpPr txBox="1"/>
      </xdr:nvSpPr>
      <xdr:spPr>
        <a:xfrm>
          <a:off x="21075727" y="1487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19" name="正方形/長方形 318">
          <a:extLst>
            <a:ext uri="{FF2B5EF4-FFF2-40B4-BE49-F238E27FC236}">
              <a16:creationId xmlns="" xmlns:a16="http://schemas.microsoft.com/office/drawing/2014/main" id="{00000000-0008-0000-0200-00003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0" name="正方形/長方形 319">
          <a:extLst>
            <a:ext uri="{FF2B5EF4-FFF2-40B4-BE49-F238E27FC236}">
              <a16:creationId xmlns="" xmlns:a16="http://schemas.microsoft.com/office/drawing/2014/main" id="{00000000-0008-0000-0200-000040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1" name="正方形/長方形 320">
          <a:extLst>
            <a:ext uri="{FF2B5EF4-FFF2-40B4-BE49-F238E27FC236}">
              <a16:creationId xmlns="" xmlns:a16="http://schemas.microsoft.com/office/drawing/2014/main" id="{00000000-0008-0000-0200-000041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2" name="正方形/長方形 321">
          <a:extLst>
            <a:ext uri="{FF2B5EF4-FFF2-40B4-BE49-F238E27FC236}">
              <a16:creationId xmlns="" xmlns:a16="http://schemas.microsoft.com/office/drawing/2014/main" id="{00000000-0008-0000-0200-000042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3" name="正方形/長方形 322">
          <a:extLst>
            <a:ext uri="{FF2B5EF4-FFF2-40B4-BE49-F238E27FC236}">
              <a16:creationId xmlns="" xmlns:a16="http://schemas.microsoft.com/office/drawing/2014/main" id="{00000000-0008-0000-0200-000043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24" name="正方形/長方形 323">
          <a:extLst>
            <a:ext uri="{FF2B5EF4-FFF2-40B4-BE49-F238E27FC236}">
              <a16:creationId xmlns="" xmlns:a16="http://schemas.microsoft.com/office/drawing/2014/main" id="{00000000-0008-0000-0200-000044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25" name="正方形/長方形 324">
          <a:extLst>
            <a:ext uri="{FF2B5EF4-FFF2-40B4-BE49-F238E27FC236}">
              <a16:creationId xmlns="" xmlns:a16="http://schemas.microsoft.com/office/drawing/2014/main" id="{00000000-0008-0000-0200-000045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6" name="正方形/長方形 325">
          <a:extLst>
            <a:ext uri="{FF2B5EF4-FFF2-40B4-BE49-F238E27FC236}">
              <a16:creationId xmlns="" xmlns:a16="http://schemas.microsoft.com/office/drawing/2014/main" id="{00000000-0008-0000-0200-000046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27" name="テキスト ボックス 326">
          <a:extLst>
            <a:ext uri="{FF2B5EF4-FFF2-40B4-BE49-F238E27FC236}">
              <a16:creationId xmlns="" xmlns:a16="http://schemas.microsoft.com/office/drawing/2014/main" id="{00000000-0008-0000-0200-000047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28" name="直線コネクタ 327">
          <a:extLst>
            <a:ext uri="{FF2B5EF4-FFF2-40B4-BE49-F238E27FC236}">
              <a16:creationId xmlns="" xmlns:a16="http://schemas.microsoft.com/office/drawing/2014/main" id="{00000000-0008-0000-0200-000048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29" name="テキスト ボックス 328">
          <a:extLst>
            <a:ext uri="{FF2B5EF4-FFF2-40B4-BE49-F238E27FC236}">
              <a16:creationId xmlns="" xmlns:a16="http://schemas.microsoft.com/office/drawing/2014/main" id="{00000000-0008-0000-0200-000049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30" name="直線コネクタ 329">
          <a:extLst>
            <a:ext uri="{FF2B5EF4-FFF2-40B4-BE49-F238E27FC236}">
              <a16:creationId xmlns="" xmlns:a16="http://schemas.microsoft.com/office/drawing/2014/main" id="{00000000-0008-0000-0200-00004A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331" name="テキスト ボックス 330">
          <a:extLst>
            <a:ext uri="{FF2B5EF4-FFF2-40B4-BE49-F238E27FC236}">
              <a16:creationId xmlns="" xmlns:a16="http://schemas.microsoft.com/office/drawing/2014/main" id="{00000000-0008-0000-0200-00004B01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32" name="直線コネクタ 331">
          <a:extLst>
            <a:ext uri="{FF2B5EF4-FFF2-40B4-BE49-F238E27FC236}">
              <a16:creationId xmlns="" xmlns:a16="http://schemas.microsoft.com/office/drawing/2014/main" id="{00000000-0008-0000-0200-00004C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33" name="テキスト ボックス 332">
          <a:extLst>
            <a:ext uri="{FF2B5EF4-FFF2-40B4-BE49-F238E27FC236}">
              <a16:creationId xmlns="" xmlns:a16="http://schemas.microsoft.com/office/drawing/2014/main" id="{00000000-0008-0000-0200-00004D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34" name="直線コネクタ 333">
          <a:extLst>
            <a:ext uri="{FF2B5EF4-FFF2-40B4-BE49-F238E27FC236}">
              <a16:creationId xmlns="" xmlns:a16="http://schemas.microsoft.com/office/drawing/2014/main" id="{00000000-0008-0000-0200-00004E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35" name="テキスト ボックス 334">
          <a:extLst>
            <a:ext uri="{FF2B5EF4-FFF2-40B4-BE49-F238E27FC236}">
              <a16:creationId xmlns="" xmlns:a16="http://schemas.microsoft.com/office/drawing/2014/main" id="{00000000-0008-0000-0200-00004F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36" name="直線コネクタ 335">
          <a:extLst>
            <a:ext uri="{FF2B5EF4-FFF2-40B4-BE49-F238E27FC236}">
              <a16:creationId xmlns="" xmlns:a16="http://schemas.microsoft.com/office/drawing/2014/main" id="{00000000-0008-0000-0200-000050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337" name="テキスト ボックス 336">
          <a:extLst>
            <a:ext uri="{FF2B5EF4-FFF2-40B4-BE49-F238E27FC236}">
              <a16:creationId xmlns="" xmlns:a16="http://schemas.microsoft.com/office/drawing/2014/main" id="{00000000-0008-0000-0200-00005101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38" name="直線コネクタ 337">
          <a:extLst>
            <a:ext uri="{FF2B5EF4-FFF2-40B4-BE49-F238E27FC236}">
              <a16:creationId xmlns="" xmlns:a16="http://schemas.microsoft.com/office/drawing/2014/main" id="{00000000-0008-0000-0200-000052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339" name="テキスト ボックス 338">
          <a:extLst>
            <a:ext uri="{FF2B5EF4-FFF2-40B4-BE49-F238E27FC236}">
              <a16:creationId xmlns="" xmlns:a16="http://schemas.microsoft.com/office/drawing/2014/main" id="{00000000-0008-0000-0200-00005301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40" name="【庁舎】&#10;有形固定資産減価償却率グラフ枠">
          <a:extLst>
            <a:ext uri="{FF2B5EF4-FFF2-40B4-BE49-F238E27FC236}">
              <a16:creationId xmlns="" xmlns:a16="http://schemas.microsoft.com/office/drawing/2014/main" id="{00000000-0008-0000-0200-000054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341" name="直線コネクタ 340">
          <a:extLst>
            <a:ext uri="{FF2B5EF4-FFF2-40B4-BE49-F238E27FC236}">
              <a16:creationId xmlns="" xmlns:a16="http://schemas.microsoft.com/office/drawing/2014/main" id="{00000000-0008-0000-0200-000055010000}"/>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342" name="【庁舎】&#10;有形固定資産減価償却率最小値テキスト">
          <a:extLst>
            <a:ext uri="{FF2B5EF4-FFF2-40B4-BE49-F238E27FC236}">
              <a16:creationId xmlns="" xmlns:a16="http://schemas.microsoft.com/office/drawing/2014/main" id="{00000000-0008-0000-0200-00005601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343" name="直線コネクタ 342">
          <a:extLst>
            <a:ext uri="{FF2B5EF4-FFF2-40B4-BE49-F238E27FC236}">
              <a16:creationId xmlns="" xmlns:a16="http://schemas.microsoft.com/office/drawing/2014/main" id="{00000000-0008-0000-0200-00005701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344" name="【庁舎】&#10;有形固定資産減価償却率最大値テキスト">
          <a:extLst>
            <a:ext uri="{FF2B5EF4-FFF2-40B4-BE49-F238E27FC236}">
              <a16:creationId xmlns="" xmlns:a16="http://schemas.microsoft.com/office/drawing/2014/main" id="{00000000-0008-0000-0200-000058010000}"/>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345" name="直線コネクタ 344">
          <a:extLst>
            <a:ext uri="{FF2B5EF4-FFF2-40B4-BE49-F238E27FC236}">
              <a16:creationId xmlns="" xmlns:a16="http://schemas.microsoft.com/office/drawing/2014/main" id="{00000000-0008-0000-0200-00005901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346" name="【庁舎】&#10;有形固定資産減価償却率平均値テキスト">
          <a:extLst>
            <a:ext uri="{FF2B5EF4-FFF2-40B4-BE49-F238E27FC236}">
              <a16:creationId xmlns="" xmlns:a16="http://schemas.microsoft.com/office/drawing/2014/main" id="{00000000-0008-0000-0200-00005A010000}"/>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347" name="フローチャート: 判断 346">
          <a:extLst>
            <a:ext uri="{FF2B5EF4-FFF2-40B4-BE49-F238E27FC236}">
              <a16:creationId xmlns="" xmlns:a16="http://schemas.microsoft.com/office/drawing/2014/main" id="{00000000-0008-0000-0200-00005B010000}"/>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348" name="フローチャート: 判断 347">
          <a:extLst>
            <a:ext uri="{FF2B5EF4-FFF2-40B4-BE49-F238E27FC236}">
              <a16:creationId xmlns="" xmlns:a16="http://schemas.microsoft.com/office/drawing/2014/main" id="{00000000-0008-0000-0200-00005C010000}"/>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349" name="フローチャート: 判断 348">
          <a:extLst>
            <a:ext uri="{FF2B5EF4-FFF2-40B4-BE49-F238E27FC236}">
              <a16:creationId xmlns="" xmlns:a16="http://schemas.microsoft.com/office/drawing/2014/main" id="{00000000-0008-0000-0200-00005D01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350" name="フローチャート: 判断 349">
          <a:extLst>
            <a:ext uri="{FF2B5EF4-FFF2-40B4-BE49-F238E27FC236}">
              <a16:creationId xmlns="" xmlns:a16="http://schemas.microsoft.com/office/drawing/2014/main" id="{00000000-0008-0000-0200-00005E01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351" name="フローチャート: 判断 350">
          <a:extLst>
            <a:ext uri="{FF2B5EF4-FFF2-40B4-BE49-F238E27FC236}">
              <a16:creationId xmlns="" xmlns:a16="http://schemas.microsoft.com/office/drawing/2014/main" id="{00000000-0008-0000-0200-00005F010000}"/>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52" name="テキスト ボックス 351">
          <a:extLst>
            <a:ext uri="{FF2B5EF4-FFF2-40B4-BE49-F238E27FC236}">
              <a16:creationId xmlns="" xmlns:a16="http://schemas.microsoft.com/office/drawing/2014/main" id="{00000000-0008-0000-0200-000060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53" name="テキスト ボックス 352">
          <a:extLst>
            <a:ext uri="{FF2B5EF4-FFF2-40B4-BE49-F238E27FC236}">
              <a16:creationId xmlns="" xmlns:a16="http://schemas.microsoft.com/office/drawing/2014/main" id="{00000000-0008-0000-0200-000061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54" name="テキスト ボックス 353">
          <a:extLst>
            <a:ext uri="{FF2B5EF4-FFF2-40B4-BE49-F238E27FC236}">
              <a16:creationId xmlns="" xmlns:a16="http://schemas.microsoft.com/office/drawing/2014/main" id="{00000000-0008-0000-0200-000062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55" name="テキスト ボックス 354">
          <a:extLst>
            <a:ext uri="{FF2B5EF4-FFF2-40B4-BE49-F238E27FC236}">
              <a16:creationId xmlns="" xmlns:a16="http://schemas.microsoft.com/office/drawing/2014/main" id="{00000000-0008-0000-0200-000063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56" name="テキスト ボックス 355">
          <a:extLst>
            <a:ext uri="{FF2B5EF4-FFF2-40B4-BE49-F238E27FC236}">
              <a16:creationId xmlns="" xmlns:a16="http://schemas.microsoft.com/office/drawing/2014/main" id="{00000000-0008-0000-0200-000064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357" name="楕円 356">
          <a:extLst>
            <a:ext uri="{FF2B5EF4-FFF2-40B4-BE49-F238E27FC236}">
              <a16:creationId xmlns="" xmlns:a16="http://schemas.microsoft.com/office/drawing/2014/main" id="{00000000-0008-0000-0200-000065010000}"/>
            </a:ext>
          </a:extLst>
        </xdr:cNvPr>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152416</xdr:rowOff>
    </xdr:from>
    <xdr:ext cx="405111" cy="259045"/>
    <xdr:sp macro="" textlink="">
      <xdr:nvSpPr>
        <xdr:cNvPr id="358" name="【庁舎】&#10;有形固定資産減価償却率該当値テキスト">
          <a:extLst>
            <a:ext uri="{FF2B5EF4-FFF2-40B4-BE49-F238E27FC236}">
              <a16:creationId xmlns="" xmlns:a16="http://schemas.microsoft.com/office/drawing/2014/main" id="{00000000-0008-0000-0200-000066010000}"/>
            </a:ext>
          </a:extLst>
        </xdr:cNvPr>
        <xdr:cNvSpPr txBox="1"/>
      </xdr:nvSpPr>
      <xdr:spPr>
        <a:xfrm>
          <a:off x="16357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130556</xdr:rowOff>
    </xdr:from>
    <xdr:to>
      <xdr:col>81</xdr:col>
      <xdr:colOff>101600</xdr:colOff>
      <xdr:row>104</xdr:row>
      <xdr:rowOff>60706</xdr:rowOff>
    </xdr:to>
    <xdr:sp macro="" textlink="">
      <xdr:nvSpPr>
        <xdr:cNvPr id="359" name="楕円 358">
          <a:extLst>
            <a:ext uri="{FF2B5EF4-FFF2-40B4-BE49-F238E27FC236}">
              <a16:creationId xmlns="" xmlns:a16="http://schemas.microsoft.com/office/drawing/2014/main" id="{00000000-0008-0000-0200-000067010000}"/>
            </a:ext>
          </a:extLst>
        </xdr:cNvPr>
        <xdr:cNvSpPr/>
      </xdr:nvSpPr>
      <xdr:spPr>
        <a:xfrm>
          <a:off x="15430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xdr:rowOff>
    </xdr:from>
    <xdr:to>
      <xdr:col>85</xdr:col>
      <xdr:colOff>127000</xdr:colOff>
      <xdr:row>104</xdr:row>
      <xdr:rowOff>53339</xdr:rowOff>
    </xdr:to>
    <xdr:cxnSp macro="">
      <xdr:nvCxnSpPr>
        <xdr:cNvPr id="360" name="直線コネクタ 359">
          <a:extLst>
            <a:ext uri="{FF2B5EF4-FFF2-40B4-BE49-F238E27FC236}">
              <a16:creationId xmlns="" xmlns:a16="http://schemas.microsoft.com/office/drawing/2014/main" id="{00000000-0008-0000-0200-000068010000}"/>
            </a:ext>
          </a:extLst>
        </xdr:cNvPr>
        <xdr:cNvCxnSpPr/>
      </xdr:nvCxnSpPr>
      <xdr:spPr>
        <a:xfrm>
          <a:off x="15481300" y="17840706"/>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361" name="楕円 360">
          <a:extLst>
            <a:ext uri="{FF2B5EF4-FFF2-40B4-BE49-F238E27FC236}">
              <a16:creationId xmlns="" xmlns:a16="http://schemas.microsoft.com/office/drawing/2014/main" id="{00000000-0008-0000-0200-000069010000}"/>
            </a:ext>
          </a:extLst>
        </xdr:cNvPr>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144780</xdr:rowOff>
    </xdr:from>
    <xdr:to>
      <xdr:col>81</xdr:col>
      <xdr:colOff>50800</xdr:colOff>
      <xdr:row>104</xdr:row>
      <xdr:rowOff>9906</xdr:rowOff>
    </xdr:to>
    <xdr:cxnSp macro="">
      <xdr:nvCxnSpPr>
        <xdr:cNvPr id="362" name="直線コネクタ 361">
          <a:extLst>
            <a:ext uri="{FF2B5EF4-FFF2-40B4-BE49-F238E27FC236}">
              <a16:creationId xmlns="" xmlns:a16="http://schemas.microsoft.com/office/drawing/2014/main" id="{00000000-0008-0000-0200-00006A010000}"/>
            </a:ext>
          </a:extLst>
        </xdr:cNvPr>
        <xdr:cNvCxnSpPr/>
      </xdr:nvCxnSpPr>
      <xdr:spPr>
        <a:xfrm>
          <a:off x="14592300" y="1780413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64263</xdr:rowOff>
    </xdr:from>
    <xdr:to>
      <xdr:col>72</xdr:col>
      <xdr:colOff>38100</xdr:colOff>
      <xdr:row>103</xdr:row>
      <xdr:rowOff>165863</xdr:rowOff>
    </xdr:to>
    <xdr:sp macro="" textlink="">
      <xdr:nvSpPr>
        <xdr:cNvPr id="363" name="楕円 362">
          <a:extLst>
            <a:ext uri="{FF2B5EF4-FFF2-40B4-BE49-F238E27FC236}">
              <a16:creationId xmlns="" xmlns:a16="http://schemas.microsoft.com/office/drawing/2014/main" id="{00000000-0008-0000-0200-00006B010000}"/>
            </a:ext>
          </a:extLst>
        </xdr:cNvPr>
        <xdr:cNvSpPr/>
      </xdr:nvSpPr>
      <xdr:spPr>
        <a:xfrm>
          <a:off x="13652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115063</xdr:rowOff>
    </xdr:from>
    <xdr:to>
      <xdr:col>76</xdr:col>
      <xdr:colOff>114300</xdr:colOff>
      <xdr:row>103</xdr:row>
      <xdr:rowOff>144780</xdr:rowOff>
    </xdr:to>
    <xdr:cxnSp macro="">
      <xdr:nvCxnSpPr>
        <xdr:cNvPr id="364" name="直線コネクタ 363">
          <a:extLst>
            <a:ext uri="{FF2B5EF4-FFF2-40B4-BE49-F238E27FC236}">
              <a16:creationId xmlns="" xmlns:a16="http://schemas.microsoft.com/office/drawing/2014/main" id="{00000000-0008-0000-0200-00006C010000}"/>
            </a:ext>
          </a:extLst>
        </xdr:cNvPr>
        <xdr:cNvCxnSpPr/>
      </xdr:nvCxnSpPr>
      <xdr:spPr>
        <a:xfrm>
          <a:off x="13703300" y="1777441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365" name="n_1aveValue【庁舎】&#10;有形固定資産減価償却率">
          <a:extLst>
            <a:ext uri="{FF2B5EF4-FFF2-40B4-BE49-F238E27FC236}">
              <a16:creationId xmlns="" xmlns:a16="http://schemas.microsoft.com/office/drawing/2014/main" id="{00000000-0008-0000-0200-00006D010000}"/>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366" name="n_2aveValue【庁舎】&#10;有形固定資産減価償却率">
          <a:extLst>
            <a:ext uri="{FF2B5EF4-FFF2-40B4-BE49-F238E27FC236}">
              <a16:creationId xmlns="" xmlns:a16="http://schemas.microsoft.com/office/drawing/2014/main" id="{00000000-0008-0000-0200-00006E010000}"/>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367" name="n_3aveValue【庁舎】&#10;有形固定資産減価償却率">
          <a:extLst>
            <a:ext uri="{FF2B5EF4-FFF2-40B4-BE49-F238E27FC236}">
              <a16:creationId xmlns="" xmlns:a16="http://schemas.microsoft.com/office/drawing/2014/main" id="{00000000-0008-0000-0200-00006F010000}"/>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368" name="n_4aveValue【庁舎】&#10;有形固定資産減価償却率">
          <a:extLst>
            <a:ext uri="{FF2B5EF4-FFF2-40B4-BE49-F238E27FC236}">
              <a16:creationId xmlns="" xmlns:a16="http://schemas.microsoft.com/office/drawing/2014/main" id="{00000000-0008-0000-0200-000070010000}"/>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51833</xdr:rowOff>
    </xdr:from>
    <xdr:ext cx="405111" cy="259045"/>
    <xdr:sp macro="" textlink="">
      <xdr:nvSpPr>
        <xdr:cNvPr id="369" name="n_1mainValue【庁舎】&#10;有形固定資産減価償却率">
          <a:extLst>
            <a:ext uri="{FF2B5EF4-FFF2-40B4-BE49-F238E27FC236}">
              <a16:creationId xmlns="" xmlns:a16="http://schemas.microsoft.com/office/drawing/2014/main" id="{00000000-0008-0000-0200-000071010000}"/>
            </a:ext>
          </a:extLst>
        </xdr:cNvPr>
        <xdr:cNvSpPr txBox="1"/>
      </xdr:nvSpPr>
      <xdr:spPr>
        <a:xfrm>
          <a:off x="152660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15257</xdr:rowOff>
    </xdr:from>
    <xdr:ext cx="405111" cy="259045"/>
    <xdr:sp macro="" textlink="">
      <xdr:nvSpPr>
        <xdr:cNvPr id="370" name="n_2mainValue【庁舎】&#10;有形固定資産減価償却率">
          <a:extLst>
            <a:ext uri="{FF2B5EF4-FFF2-40B4-BE49-F238E27FC236}">
              <a16:creationId xmlns="" xmlns:a16="http://schemas.microsoft.com/office/drawing/2014/main" id="{00000000-0008-0000-0200-000072010000}"/>
            </a:ext>
          </a:extLst>
        </xdr:cNvPr>
        <xdr:cNvSpPr txBox="1"/>
      </xdr:nvSpPr>
      <xdr:spPr>
        <a:xfrm>
          <a:off x="14389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156990</xdr:rowOff>
    </xdr:from>
    <xdr:ext cx="405111" cy="259045"/>
    <xdr:sp macro="" textlink="">
      <xdr:nvSpPr>
        <xdr:cNvPr id="371" name="n_3mainValue【庁舎】&#10;有形固定資産減価償却率">
          <a:extLst>
            <a:ext uri="{FF2B5EF4-FFF2-40B4-BE49-F238E27FC236}">
              <a16:creationId xmlns="" xmlns:a16="http://schemas.microsoft.com/office/drawing/2014/main" id="{00000000-0008-0000-0200-000073010000}"/>
            </a:ext>
          </a:extLst>
        </xdr:cNvPr>
        <xdr:cNvSpPr txBox="1"/>
      </xdr:nvSpPr>
      <xdr:spPr>
        <a:xfrm>
          <a:off x="13500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2" name="正方形/長方形 371">
          <a:extLst>
            <a:ext uri="{FF2B5EF4-FFF2-40B4-BE49-F238E27FC236}">
              <a16:creationId xmlns="" xmlns:a16="http://schemas.microsoft.com/office/drawing/2014/main" id="{00000000-0008-0000-0200-000074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3" name="正方形/長方形 372">
          <a:extLst>
            <a:ext uri="{FF2B5EF4-FFF2-40B4-BE49-F238E27FC236}">
              <a16:creationId xmlns="" xmlns:a16="http://schemas.microsoft.com/office/drawing/2014/main" id="{00000000-0008-0000-0200-000075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4" name="正方形/長方形 373">
          <a:extLst>
            <a:ext uri="{FF2B5EF4-FFF2-40B4-BE49-F238E27FC236}">
              <a16:creationId xmlns="" xmlns:a16="http://schemas.microsoft.com/office/drawing/2014/main" id="{00000000-0008-0000-0200-000076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75" name="正方形/長方形 374">
          <a:extLst>
            <a:ext uri="{FF2B5EF4-FFF2-40B4-BE49-F238E27FC236}">
              <a16:creationId xmlns="" xmlns:a16="http://schemas.microsoft.com/office/drawing/2014/main" id="{00000000-0008-0000-0200-000077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76" name="正方形/長方形 375">
          <a:extLst>
            <a:ext uri="{FF2B5EF4-FFF2-40B4-BE49-F238E27FC236}">
              <a16:creationId xmlns="" xmlns:a16="http://schemas.microsoft.com/office/drawing/2014/main" id="{00000000-0008-0000-0200-000078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77" name="正方形/長方形 376">
          <a:extLst>
            <a:ext uri="{FF2B5EF4-FFF2-40B4-BE49-F238E27FC236}">
              <a16:creationId xmlns="" xmlns:a16="http://schemas.microsoft.com/office/drawing/2014/main" id="{00000000-0008-0000-0200-000079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78" name="正方形/長方形 377">
          <a:extLst>
            <a:ext uri="{FF2B5EF4-FFF2-40B4-BE49-F238E27FC236}">
              <a16:creationId xmlns="" xmlns:a16="http://schemas.microsoft.com/office/drawing/2014/main" id="{00000000-0008-0000-0200-00007A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79" name="正方形/長方形 378">
          <a:extLst>
            <a:ext uri="{FF2B5EF4-FFF2-40B4-BE49-F238E27FC236}">
              <a16:creationId xmlns="" xmlns:a16="http://schemas.microsoft.com/office/drawing/2014/main" id="{00000000-0008-0000-0200-00007B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0" name="テキスト ボックス 379">
          <a:extLst>
            <a:ext uri="{FF2B5EF4-FFF2-40B4-BE49-F238E27FC236}">
              <a16:creationId xmlns="" xmlns:a16="http://schemas.microsoft.com/office/drawing/2014/main" id="{00000000-0008-0000-0200-00007C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1" name="直線コネクタ 380">
          <a:extLst>
            <a:ext uri="{FF2B5EF4-FFF2-40B4-BE49-F238E27FC236}">
              <a16:creationId xmlns="" xmlns:a16="http://schemas.microsoft.com/office/drawing/2014/main" id="{00000000-0008-0000-0200-00007D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82" name="直線コネクタ 381">
          <a:extLst>
            <a:ext uri="{FF2B5EF4-FFF2-40B4-BE49-F238E27FC236}">
              <a16:creationId xmlns="" xmlns:a16="http://schemas.microsoft.com/office/drawing/2014/main" id="{00000000-0008-0000-0200-00007E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83" name="テキスト ボックス 382">
          <a:extLst>
            <a:ext uri="{FF2B5EF4-FFF2-40B4-BE49-F238E27FC236}">
              <a16:creationId xmlns="" xmlns:a16="http://schemas.microsoft.com/office/drawing/2014/main" id="{00000000-0008-0000-0200-00007F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84" name="直線コネクタ 383">
          <a:extLst>
            <a:ext uri="{FF2B5EF4-FFF2-40B4-BE49-F238E27FC236}">
              <a16:creationId xmlns="" xmlns:a16="http://schemas.microsoft.com/office/drawing/2014/main" id="{00000000-0008-0000-0200-000080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85" name="テキスト ボックス 384">
          <a:extLst>
            <a:ext uri="{FF2B5EF4-FFF2-40B4-BE49-F238E27FC236}">
              <a16:creationId xmlns="" xmlns:a16="http://schemas.microsoft.com/office/drawing/2014/main" id="{00000000-0008-0000-0200-000081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86" name="直線コネクタ 385">
          <a:extLst>
            <a:ext uri="{FF2B5EF4-FFF2-40B4-BE49-F238E27FC236}">
              <a16:creationId xmlns="" xmlns:a16="http://schemas.microsoft.com/office/drawing/2014/main" id="{00000000-0008-0000-0200-000082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87" name="テキスト ボックス 386">
          <a:extLst>
            <a:ext uri="{FF2B5EF4-FFF2-40B4-BE49-F238E27FC236}">
              <a16:creationId xmlns="" xmlns:a16="http://schemas.microsoft.com/office/drawing/2014/main" id="{00000000-0008-0000-0200-000083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88" name="直線コネクタ 387">
          <a:extLst>
            <a:ext uri="{FF2B5EF4-FFF2-40B4-BE49-F238E27FC236}">
              <a16:creationId xmlns="" xmlns:a16="http://schemas.microsoft.com/office/drawing/2014/main" id="{00000000-0008-0000-0200-000084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89" name="テキスト ボックス 388">
          <a:extLst>
            <a:ext uri="{FF2B5EF4-FFF2-40B4-BE49-F238E27FC236}">
              <a16:creationId xmlns="" xmlns:a16="http://schemas.microsoft.com/office/drawing/2014/main" id="{00000000-0008-0000-0200-000085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90" name="直線コネクタ 389">
          <a:extLst>
            <a:ext uri="{FF2B5EF4-FFF2-40B4-BE49-F238E27FC236}">
              <a16:creationId xmlns="" xmlns:a16="http://schemas.microsoft.com/office/drawing/2014/main" id="{00000000-0008-0000-0200-000086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91" name="テキスト ボックス 390">
          <a:extLst>
            <a:ext uri="{FF2B5EF4-FFF2-40B4-BE49-F238E27FC236}">
              <a16:creationId xmlns="" xmlns:a16="http://schemas.microsoft.com/office/drawing/2014/main" id="{00000000-0008-0000-0200-000087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2" name="直線コネクタ 391">
          <a:extLst>
            <a:ext uri="{FF2B5EF4-FFF2-40B4-BE49-F238E27FC236}">
              <a16:creationId xmlns="" xmlns:a16="http://schemas.microsoft.com/office/drawing/2014/main" id="{00000000-0008-0000-0200-000088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93" name="テキスト ボックス 392">
          <a:extLst>
            <a:ext uri="{FF2B5EF4-FFF2-40B4-BE49-F238E27FC236}">
              <a16:creationId xmlns="" xmlns:a16="http://schemas.microsoft.com/office/drawing/2014/main" id="{00000000-0008-0000-0200-000089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94" name="【庁舎】&#10;一人当たり面積グラフ枠">
          <a:extLst>
            <a:ext uri="{FF2B5EF4-FFF2-40B4-BE49-F238E27FC236}">
              <a16:creationId xmlns="" xmlns:a16="http://schemas.microsoft.com/office/drawing/2014/main" id="{00000000-0008-0000-0200-00008A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395" name="直線コネクタ 394">
          <a:extLst>
            <a:ext uri="{FF2B5EF4-FFF2-40B4-BE49-F238E27FC236}">
              <a16:creationId xmlns="" xmlns:a16="http://schemas.microsoft.com/office/drawing/2014/main" id="{00000000-0008-0000-0200-00008B010000}"/>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396" name="【庁舎】&#10;一人当たり面積最小値テキスト">
          <a:extLst>
            <a:ext uri="{FF2B5EF4-FFF2-40B4-BE49-F238E27FC236}">
              <a16:creationId xmlns="" xmlns:a16="http://schemas.microsoft.com/office/drawing/2014/main" id="{00000000-0008-0000-0200-00008C010000}"/>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397" name="直線コネクタ 396">
          <a:extLst>
            <a:ext uri="{FF2B5EF4-FFF2-40B4-BE49-F238E27FC236}">
              <a16:creationId xmlns="" xmlns:a16="http://schemas.microsoft.com/office/drawing/2014/main" id="{00000000-0008-0000-0200-00008D010000}"/>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398" name="【庁舎】&#10;一人当たり面積最大値テキスト">
          <a:extLst>
            <a:ext uri="{FF2B5EF4-FFF2-40B4-BE49-F238E27FC236}">
              <a16:creationId xmlns="" xmlns:a16="http://schemas.microsoft.com/office/drawing/2014/main" id="{00000000-0008-0000-0200-00008E010000}"/>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399" name="直線コネクタ 398">
          <a:extLst>
            <a:ext uri="{FF2B5EF4-FFF2-40B4-BE49-F238E27FC236}">
              <a16:creationId xmlns="" xmlns:a16="http://schemas.microsoft.com/office/drawing/2014/main" id="{00000000-0008-0000-0200-00008F01000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400" name="【庁舎】&#10;一人当たり面積平均値テキスト">
          <a:extLst>
            <a:ext uri="{FF2B5EF4-FFF2-40B4-BE49-F238E27FC236}">
              <a16:creationId xmlns="" xmlns:a16="http://schemas.microsoft.com/office/drawing/2014/main" id="{00000000-0008-0000-0200-000090010000}"/>
            </a:ext>
          </a:extLst>
        </xdr:cNvPr>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401" name="フローチャート: 判断 400">
          <a:extLst>
            <a:ext uri="{FF2B5EF4-FFF2-40B4-BE49-F238E27FC236}">
              <a16:creationId xmlns="" xmlns:a16="http://schemas.microsoft.com/office/drawing/2014/main" id="{00000000-0008-0000-0200-000091010000}"/>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402" name="フローチャート: 判断 401">
          <a:extLst>
            <a:ext uri="{FF2B5EF4-FFF2-40B4-BE49-F238E27FC236}">
              <a16:creationId xmlns="" xmlns:a16="http://schemas.microsoft.com/office/drawing/2014/main" id="{00000000-0008-0000-0200-000092010000}"/>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403" name="フローチャート: 判断 402">
          <a:extLst>
            <a:ext uri="{FF2B5EF4-FFF2-40B4-BE49-F238E27FC236}">
              <a16:creationId xmlns="" xmlns:a16="http://schemas.microsoft.com/office/drawing/2014/main" id="{00000000-0008-0000-0200-000093010000}"/>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404" name="フローチャート: 判断 403">
          <a:extLst>
            <a:ext uri="{FF2B5EF4-FFF2-40B4-BE49-F238E27FC236}">
              <a16:creationId xmlns="" xmlns:a16="http://schemas.microsoft.com/office/drawing/2014/main" id="{00000000-0008-0000-0200-000094010000}"/>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405" name="フローチャート: 判断 404">
          <a:extLst>
            <a:ext uri="{FF2B5EF4-FFF2-40B4-BE49-F238E27FC236}">
              <a16:creationId xmlns="" xmlns:a16="http://schemas.microsoft.com/office/drawing/2014/main" id="{00000000-0008-0000-0200-000095010000}"/>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06" name="テキスト ボックス 405">
          <a:extLst>
            <a:ext uri="{FF2B5EF4-FFF2-40B4-BE49-F238E27FC236}">
              <a16:creationId xmlns="" xmlns:a16="http://schemas.microsoft.com/office/drawing/2014/main" id="{00000000-0008-0000-0200-000096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07" name="テキスト ボックス 406">
          <a:extLst>
            <a:ext uri="{FF2B5EF4-FFF2-40B4-BE49-F238E27FC236}">
              <a16:creationId xmlns="" xmlns:a16="http://schemas.microsoft.com/office/drawing/2014/main" id="{00000000-0008-0000-0200-000097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08" name="テキスト ボックス 407">
          <a:extLst>
            <a:ext uri="{FF2B5EF4-FFF2-40B4-BE49-F238E27FC236}">
              <a16:creationId xmlns="" xmlns:a16="http://schemas.microsoft.com/office/drawing/2014/main" id="{00000000-0008-0000-0200-000098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09" name="テキスト ボックス 408">
          <a:extLst>
            <a:ext uri="{FF2B5EF4-FFF2-40B4-BE49-F238E27FC236}">
              <a16:creationId xmlns="" xmlns:a16="http://schemas.microsoft.com/office/drawing/2014/main" id="{00000000-0008-0000-0200-000099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0" name="テキスト ボックス 409">
          <a:extLst>
            <a:ext uri="{FF2B5EF4-FFF2-40B4-BE49-F238E27FC236}">
              <a16:creationId xmlns="" xmlns:a16="http://schemas.microsoft.com/office/drawing/2014/main" id="{00000000-0008-0000-0200-00009A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98171</xdr:rowOff>
    </xdr:from>
    <xdr:to>
      <xdr:col>116</xdr:col>
      <xdr:colOff>114300</xdr:colOff>
      <xdr:row>107</xdr:row>
      <xdr:rowOff>28321</xdr:rowOff>
    </xdr:to>
    <xdr:sp macro="" textlink="">
      <xdr:nvSpPr>
        <xdr:cNvPr id="411" name="楕円 410">
          <a:extLst>
            <a:ext uri="{FF2B5EF4-FFF2-40B4-BE49-F238E27FC236}">
              <a16:creationId xmlns="" xmlns:a16="http://schemas.microsoft.com/office/drawing/2014/main" id="{00000000-0008-0000-0200-00009B010000}"/>
            </a:ext>
          </a:extLst>
        </xdr:cNvPr>
        <xdr:cNvSpPr/>
      </xdr:nvSpPr>
      <xdr:spPr>
        <a:xfrm>
          <a:off x="22110700" y="182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121048</xdr:rowOff>
    </xdr:from>
    <xdr:ext cx="469744" cy="259045"/>
    <xdr:sp macro="" textlink="">
      <xdr:nvSpPr>
        <xdr:cNvPr id="412" name="【庁舎】&#10;一人当たり面積該当値テキスト">
          <a:extLst>
            <a:ext uri="{FF2B5EF4-FFF2-40B4-BE49-F238E27FC236}">
              <a16:creationId xmlns="" xmlns:a16="http://schemas.microsoft.com/office/drawing/2014/main" id="{00000000-0008-0000-0200-00009C010000}"/>
            </a:ext>
          </a:extLst>
        </xdr:cNvPr>
        <xdr:cNvSpPr txBox="1"/>
      </xdr:nvSpPr>
      <xdr:spPr>
        <a:xfrm>
          <a:off x="22199600" y="1812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108077</xdr:rowOff>
    </xdr:from>
    <xdr:to>
      <xdr:col>112</xdr:col>
      <xdr:colOff>38100</xdr:colOff>
      <xdr:row>107</xdr:row>
      <xdr:rowOff>38227</xdr:rowOff>
    </xdr:to>
    <xdr:sp macro="" textlink="">
      <xdr:nvSpPr>
        <xdr:cNvPr id="413" name="楕円 412">
          <a:extLst>
            <a:ext uri="{FF2B5EF4-FFF2-40B4-BE49-F238E27FC236}">
              <a16:creationId xmlns="" xmlns:a16="http://schemas.microsoft.com/office/drawing/2014/main" id="{00000000-0008-0000-0200-00009D010000}"/>
            </a:ext>
          </a:extLst>
        </xdr:cNvPr>
        <xdr:cNvSpPr/>
      </xdr:nvSpPr>
      <xdr:spPr>
        <a:xfrm>
          <a:off x="21272500" y="182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148971</xdr:rowOff>
    </xdr:from>
    <xdr:to>
      <xdr:col>116</xdr:col>
      <xdr:colOff>63500</xdr:colOff>
      <xdr:row>106</xdr:row>
      <xdr:rowOff>158877</xdr:rowOff>
    </xdr:to>
    <xdr:cxnSp macro="">
      <xdr:nvCxnSpPr>
        <xdr:cNvPr id="414" name="直線コネクタ 413">
          <a:extLst>
            <a:ext uri="{FF2B5EF4-FFF2-40B4-BE49-F238E27FC236}">
              <a16:creationId xmlns="" xmlns:a16="http://schemas.microsoft.com/office/drawing/2014/main" id="{00000000-0008-0000-0200-00009E010000}"/>
            </a:ext>
          </a:extLst>
        </xdr:cNvPr>
        <xdr:cNvCxnSpPr/>
      </xdr:nvCxnSpPr>
      <xdr:spPr>
        <a:xfrm flipV="1">
          <a:off x="21323300" y="18322671"/>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116078</xdr:rowOff>
    </xdr:from>
    <xdr:to>
      <xdr:col>107</xdr:col>
      <xdr:colOff>101600</xdr:colOff>
      <xdr:row>107</xdr:row>
      <xdr:rowOff>46228</xdr:rowOff>
    </xdr:to>
    <xdr:sp macro="" textlink="">
      <xdr:nvSpPr>
        <xdr:cNvPr id="415" name="楕円 414">
          <a:extLst>
            <a:ext uri="{FF2B5EF4-FFF2-40B4-BE49-F238E27FC236}">
              <a16:creationId xmlns="" xmlns:a16="http://schemas.microsoft.com/office/drawing/2014/main" id="{00000000-0008-0000-0200-00009F010000}"/>
            </a:ext>
          </a:extLst>
        </xdr:cNvPr>
        <xdr:cNvSpPr/>
      </xdr:nvSpPr>
      <xdr:spPr>
        <a:xfrm>
          <a:off x="20383500" y="182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158877</xdr:rowOff>
    </xdr:from>
    <xdr:to>
      <xdr:col>111</xdr:col>
      <xdr:colOff>177800</xdr:colOff>
      <xdr:row>106</xdr:row>
      <xdr:rowOff>166878</xdr:rowOff>
    </xdr:to>
    <xdr:cxnSp macro="">
      <xdr:nvCxnSpPr>
        <xdr:cNvPr id="416" name="直線コネクタ 415">
          <a:extLst>
            <a:ext uri="{FF2B5EF4-FFF2-40B4-BE49-F238E27FC236}">
              <a16:creationId xmlns="" xmlns:a16="http://schemas.microsoft.com/office/drawing/2014/main" id="{00000000-0008-0000-0200-0000A0010000}"/>
            </a:ext>
          </a:extLst>
        </xdr:cNvPr>
        <xdr:cNvCxnSpPr/>
      </xdr:nvCxnSpPr>
      <xdr:spPr>
        <a:xfrm flipV="1">
          <a:off x="20434300" y="1833257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131318</xdr:rowOff>
    </xdr:from>
    <xdr:to>
      <xdr:col>102</xdr:col>
      <xdr:colOff>165100</xdr:colOff>
      <xdr:row>107</xdr:row>
      <xdr:rowOff>61468</xdr:rowOff>
    </xdr:to>
    <xdr:sp macro="" textlink="">
      <xdr:nvSpPr>
        <xdr:cNvPr id="417" name="楕円 416">
          <a:extLst>
            <a:ext uri="{FF2B5EF4-FFF2-40B4-BE49-F238E27FC236}">
              <a16:creationId xmlns="" xmlns:a16="http://schemas.microsoft.com/office/drawing/2014/main" id="{00000000-0008-0000-0200-0000A1010000}"/>
            </a:ext>
          </a:extLst>
        </xdr:cNvPr>
        <xdr:cNvSpPr/>
      </xdr:nvSpPr>
      <xdr:spPr>
        <a:xfrm>
          <a:off x="194945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166878</xdr:rowOff>
    </xdr:from>
    <xdr:to>
      <xdr:col>107</xdr:col>
      <xdr:colOff>50800</xdr:colOff>
      <xdr:row>107</xdr:row>
      <xdr:rowOff>10668</xdr:rowOff>
    </xdr:to>
    <xdr:cxnSp macro="">
      <xdr:nvCxnSpPr>
        <xdr:cNvPr id="418" name="直線コネクタ 417">
          <a:extLst>
            <a:ext uri="{FF2B5EF4-FFF2-40B4-BE49-F238E27FC236}">
              <a16:creationId xmlns="" xmlns:a16="http://schemas.microsoft.com/office/drawing/2014/main" id="{00000000-0008-0000-0200-0000A2010000}"/>
            </a:ext>
          </a:extLst>
        </xdr:cNvPr>
        <xdr:cNvCxnSpPr/>
      </xdr:nvCxnSpPr>
      <xdr:spPr>
        <a:xfrm flipV="1">
          <a:off x="19545300" y="1834057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419" name="n_1aveValue【庁舎】&#10;一人当たり面積">
          <a:extLst>
            <a:ext uri="{FF2B5EF4-FFF2-40B4-BE49-F238E27FC236}">
              <a16:creationId xmlns="" xmlns:a16="http://schemas.microsoft.com/office/drawing/2014/main" id="{00000000-0008-0000-0200-0000A3010000}"/>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420" name="n_2aveValue【庁舎】&#10;一人当たり面積">
          <a:extLst>
            <a:ext uri="{FF2B5EF4-FFF2-40B4-BE49-F238E27FC236}">
              <a16:creationId xmlns="" xmlns:a16="http://schemas.microsoft.com/office/drawing/2014/main" id="{00000000-0008-0000-0200-0000A4010000}"/>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421" name="n_3aveValue【庁舎】&#10;一人当たり面積">
          <a:extLst>
            <a:ext uri="{FF2B5EF4-FFF2-40B4-BE49-F238E27FC236}">
              <a16:creationId xmlns="" xmlns:a16="http://schemas.microsoft.com/office/drawing/2014/main" id="{00000000-0008-0000-0200-0000A5010000}"/>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422" name="n_4aveValue【庁舎】&#10;一人当たり面積">
          <a:extLst>
            <a:ext uri="{FF2B5EF4-FFF2-40B4-BE49-F238E27FC236}">
              <a16:creationId xmlns="" xmlns:a16="http://schemas.microsoft.com/office/drawing/2014/main" id="{00000000-0008-0000-0200-0000A6010000}"/>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54754</xdr:rowOff>
    </xdr:from>
    <xdr:ext cx="469744" cy="259045"/>
    <xdr:sp macro="" textlink="">
      <xdr:nvSpPr>
        <xdr:cNvPr id="423" name="n_1mainValue【庁舎】&#10;一人当たり面積">
          <a:extLst>
            <a:ext uri="{FF2B5EF4-FFF2-40B4-BE49-F238E27FC236}">
              <a16:creationId xmlns="" xmlns:a16="http://schemas.microsoft.com/office/drawing/2014/main" id="{00000000-0008-0000-0200-0000A7010000}"/>
            </a:ext>
          </a:extLst>
        </xdr:cNvPr>
        <xdr:cNvSpPr txBox="1"/>
      </xdr:nvSpPr>
      <xdr:spPr>
        <a:xfrm>
          <a:off x="21075727" y="180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37355</xdr:rowOff>
    </xdr:from>
    <xdr:ext cx="469744" cy="259045"/>
    <xdr:sp macro="" textlink="">
      <xdr:nvSpPr>
        <xdr:cNvPr id="424" name="n_2mainValue【庁舎】&#10;一人当たり面積">
          <a:extLst>
            <a:ext uri="{FF2B5EF4-FFF2-40B4-BE49-F238E27FC236}">
              <a16:creationId xmlns="" xmlns:a16="http://schemas.microsoft.com/office/drawing/2014/main" id="{00000000-0008-0000-0200-0000A8010000}"/>
            </a:ext>
          </a:extLst>
        </xdr:cNvPr>
        <xdr:cNvSpPr txBox="1"/>
      </xdr:nvSpPr>
      <xdr:spPr>
        <a:xfrm>
          <a:off x="20199427" y="183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52595</xdr:rowOff>
    </xdr:from>
    <xdr:ext cx="469744" cy="259045"/>
    <xdr:sp macro="" textlink="">
      <xdr:nvSpPr>
        <xdr:cNvPr id="425" name="n_3mainValue【庁舎】&#10;一人当たり面積">
          <a:extLst>
            <a:ext uri="{FF2B5EF4-FFF2-40B4-BE49-F238E27FC236}">
              <a16:creationId xmlns="" xmlns:a16="http://schemas.microsoft.com/office/drawing/2014/main" id="{00000000-0008-0000-0200-0000A9010000}"/>
            </a:ext>
          </a:extLst>
        </xdr:cNvPr>
        <xdr:cNvSpPr txBox="1"/>
      </xdr:nvSpPr>
      <xdr:spPr>
        <a:xfrm>
          <a:off x="19310427" y="1839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6" name="正方形/長方形 425">
          <a:extLst>
            <a:ext uri="{FF2B5EF4-FFF2-40B4-BE49-F238E27FC236}">
              <a16:creationId xmlns="" xmlns:a16="http://schemas.microsoft.com/office/drawing/2014/main" id="{00000000-0008-0000-0200-0000AA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7" name="正方形/長方形 426">
          <a:extLst>
            <a:ext uri="{FF2B5EF4-FFF2-40B4-BE49-F238E27FC236}">
              <a16:creationId xmlns="" xmlns:a16="http://schemas.microsoft.com/office/drawing/2014/main" id="{00000000-0008-0000-0200-0000AB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8" name="テキスト ボックス 427">
          <a:extLst>
            <a:ext uri="{FF2B5EF4-FFF2-40B4-BE49-F238E27FC236}">
              <a16:creationId xmlns="" xmlns:a16="http://schemas.microsoft.com/office/drawing/2014/main" id="{00000000-0008-0000-0200-0000AC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有形固定資産減価償却率は類似団体平均と比較し、保健センターは</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ポイント、庁舎は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ポイント高く、消防施設は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年度に耐震補強等工事を予定しており、長寿命化対策を行うことで、有形固定資産減価償却率が低くなるのではないかと見込まれる。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4,460
4,393
261.31
5,887,870
5,484,720
386,639
2,437,180
5,625,626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ポイント増加となっているが、人口は減少傾向にあり、少子高齢化、加えて労働人口の減少がみられる。固定資産税全体としては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増収となっているが、基幹産業である農業の低迷等による自主財源であるところの税収に目立った伸びはなく、依然低い値で推移している。また、農業以外の主要産業も村内には少なく、税収の増加は見込めない状況にある。今後においては、事務事業の見直しと経費削減に努め村政運営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113347</xdr:rowOff>
    </xdr:from>
    <xdr:to>
      <xdr:col>23</xdr:col>
      <xdr:colOff>133350</xdr:colOff>
      <xdr:row>43</xdr:row>
      <xdr:rowOff>119380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114800" y="748569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119380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125413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1447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62547</xdr:rowOff>
    </xdr:from>
    <xdr:to>
      <xdr:col>23</xdr:col>
      <xdr:colOff>184150</xdr:colOff>
      <xdr:row>43</xdr:row>
      <xdr:rowOff>164147</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129874</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昨年からのポイントの増減はないが、歳出に関しては、人件費、公債費が増加している。また、歳入に関しては、市町村民税が▲</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％減収したが、純固定資産税が</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％、国有資産等所在市町村交付金が</a:t>
          </a:r>
          <a:r>
            <a:rPr kumimoji="1" lang="en-US" altLang="ja-JP" sz="1300" baseline="0">
              <a:latin typeface="ＭＳ Ｐゴシック" panose="020B0600070205080204" pitchFamily="50" charset="-128"/>
              <a:ea typeface="ＭＳ Ｐゴシック" panose="020B0600070205080204" pitchFamily="50" charset="-128"/>
            </a:rPr>
            <a:t>5.3</a:t>
          </a:r>
          <a:r>
            <a:rPr kumimoji="1" lang="ja-JP" altLang="en-US" sz="1300" baseline="0">
              <a:latin typeface="ＭＳ Ｐゴシック" panose="020B0600070205080204" pitchFamily="50" charset="-128"/>
              <a:ea typeface="ＭＳ Ｐゴシック" panose="020B0600070205080204" pitchFamily="50" charset="-128"/>
            </a:rPr>
            <a:t>％増加したため、固定資産税全体で</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％の増収となっている。また、地方交付税も微増となっており、歳入歳出ともに増加している。その結果が経常収支比率に反映されたものと分析する。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5842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114800" y="106357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63</xdr:row>
      <xdr:rowOff>37084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3225800" y="106357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63</xdr:row>
      <xdr:rowOff>37084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2336800" y="1060678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148336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1447800" y="105537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72661</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[332,348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人、新規採用者</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人による職員給の</a:t>
          </a:r>
          <a:r>
            <a:rPr kumimoji="1" lang="en-US" altLang="ja-JP" sz="1300">
              <a:latin typeface="ＭＳ Ｐゴシック" panose="020B0600070205080204" pitchFamily="50" charset="-128"/>
              <a:ea typeface="ＭＳ Ｐゴシック" panose="020B0600070205080204" pitchFamily="50" charset="-128"/>
            </a:rPr>
            <a:t>6,151</a:t>
          </a:r>
          <a:r>
            <a:rPr kumimoji="1" lang="ja-JP" altLang="en-US" sz="1300">
              <a:latin typeface="ＭＳ Ｐゴシック" panose="020B0600070205080204" pitchFamily="50" charset="-128"/>
              <a:ea typeface="ＭＳ Ｐゴシック" panose="020B0600070205080204" pitchFamily="50" charset="-128"/>
            </a:rPr>
            <a:t>千円増額。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物件費については、農業水利施設保全合理化事業調査設計業務委託料の皆増（</a:t>
          </a:r>
          <a:r>
            <a:rPr kumimoji="1" lang="en-US" altLang="ja-JP" sz="1300">
              <a:latin typeface="ＭＳ Ｐゴシック" panose="020B0600070205080204" pitchFamily="50" charset="-128"/>
              <a:ea typeface="ＭＳ Ｐゴシック" panose="020B0600070205080204" pitchFamily="50" charset="-128"/>
            </a:rPr>
            <a:t>30,240</a:t>
          </a:r>
          <a:r>
            <a:rPr kumimoji="1" lang="ja-JP" altLang="en-US" sz="1300">
              <a:latin typeface="ＭＳ Ｐゴシック" panose="020B0600070205080204" pitchFamily="50" charset="-128"/>
              <a:ea typeface="ＭＳ Ｐゴシック" panose="020B0600070205080204" pitchFamily="50" charset="-128"/>
            </a:rPr>
            <a:t>千円）、生涯学習センター開所による指定管理委託料の増（</a:t>
          </a:r>
          <a:r>
            <a:rPr kumimoji="1" lang="en-US" altLang="ja-JP" sz="1300">
              <a:latin typeface="ＭＳ Ｐゴシック" panose="020B0600070205080204" pitchFamily="50" charset="-128"/>
              <a:ea typeface="ＭＳ Ｐゴシック" panose="020B0600070205080204" pitchFamily="50" charset="-128"/>
            </a:rPr>
            <a:t>5,990</a:t>
          </a:r>
          <a:r>
            <a:rPr kumimoji="1" lang="ja-JP" altLang="en-US" sz="1300">
              <a:latin typeface="ＭＳ Ｐゴシック" panose="020B0600070205080204" pitchFamily="50" charset="-128"/>
              <a:ea typeface="ＭＳ Ｐゴシック" panose="020B0600070205080204" pitchFamily="50" charset="-128"/>
            </a:rPr>
            <a:t>千円）、ハザードマップ作成業務委託料の皆減（</a:t>
          </a:r>
          <a:r>
            <a:rPr kumimoji="1" lang="en-US" altLang="ja-JP" sz="1300">
              <a:latin typeface="ＭＳ Ｐゴシック" panose="020B0600070205080204" pitchFamily="50" charset="-128"/>
              <a:ea typeface="ＭＳ Ｐゴシック" panose="020B0600070205080204" pitchFamily="50" charset="-128"/>
            </a:rPr>
            <a:t>4,428</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維持補修費については、除雪対策事業費の減（</a:t>
          </a:r>
          <a:r>
            <a:rPr kumimoji="1" lang="en-US" altLang="ja-JP" sz="1300">
              <a:latin typeface="ＭＳ Ｐゴシック" panose="020B0600070205080204" pitchFamily="50" charset="-128"/>
              <a:ea typeface="ＭＳ Ｐゴシック" panose="020B0600070205080204" pitchFamily="50" charset="-128"/>
            </a:rPr>
            <a:t>30,448</a:t>
          </a:r>
          <a:r>
            <a:rPr kumimoji="1" lang="ja-JP" altLang="en-US" sz="1300">
              <a:latin typeface="ＭＳ Ｐゴシック" panose="020B0600070205080204" pitchFamily="50" charset="-128"/>
              <a:ea typeface="ＭＳ Ｐゴシック" panose="020B0600070205080204" pitchFamily="50" charset="-128"/>
            </a:rPr>
            <a:t>千円）となっており、さらには人口減少の影響もあると分析する。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49952</xdr:rowOff>
    </xdr:from>
    <xdr:to>
      <xdr:col>23</xdr:col>
      <xdr:colOff>133350</xdr:colOff>
      <xdr:row>82</xdr:row>
      <xdr:rowOff>66198</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108852"/>
          <a:ext cx="838200" cy="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49952</xdr:rowOff>
    </xdr:from>
    <xdr:to>
      <xdr:col>19</xdr:col>
      <xdr:colOff>133350</xdr:colOff>
      <xdr:row>82</xdr:row>
      <xdr:rowOff>63847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3225800" y="14108852"/>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25944</xdr:rowOff>
    </xdr:from>
    <xdr:to>
      <xdr:col>15</xdr:col>
      <xdr:colOff>82550</xdr:colOff>
      <xdr:row>82</xdr:row>
      <xdr:rowOff>63847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4084844"/>
          <a:ext cx="889000" cy="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8826</xdr:rowOff>
    </xdr:from>
    <xdr:to>
      <xdr:col>11</xdr:col>
      <xdr:colOff>31750</xdr:colOff>
      <xdr:row>82</xdr:row>
      <xdr:rowOff>25944</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4067726"/>
          <a:ext cx="889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15398</xdr:rowOff>
    </xdr:from>
    <xdr:to>
      <xdr:col>23</xdr:col>
      <xdr:colOff>184150</xdr:colOff>
      <xdr:row>82</xdr:row>
      <xdr:rowOff>116998</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0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31925</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391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170602</xdr:rowOff>
    </xdr:from>
    <xdr:to>
      <xdr:col>19</xdr:col>
      <xdr:colOff>184150</xdr:colOff>
      <xdr:row>82</xdr:row>
      <xdr:rowOff>100752</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0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110929</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382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13047</xdr:rowOff>
    </xdr:from>
    <xdr:to>
      <xdr:col>15</xdr:col>
      <xdr:colOff>133350</xdr:colOff>
      <xdr:row>82</xdr:row>
      <xdr:rowOff>114647</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0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124824</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384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146594</xdr:rowOff>
    </xdr:from>
    <xdr:to>
      <xdr:col>11</xdr:col>
      <xdr:colOff>82550</xdr:colOff>
      <xdr:row>82</xdr:row>
      <xdr:rowOff>76744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40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86921</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80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129476</xdr:rowOff>
    </xdr:from>
    <xdr:to>
      <xdr:col>7</xdr:col>
      <xdr:colOff>31750</xdr:colOff>
      <xdr:row>82</xdr:row>
      <xdr:rowOff>59626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40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69803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78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ポイント減少しているが、類似団体と比較すると依然高い水準にある。主事・主任級職員が増加し、課長級職員が減少したことによるポイントの減少と分析する。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37677</xdr:rowOff>
    </xdr:from>
    <xdr:to>
      <xdr:col>81</xdr:col>
      <xdr:colOff>44450</xdr:colOff>
      <xdr:row>89</xdr:row>
      <xdr:rowOff>118111</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6179800" y="1529672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77893</xdr:rowOff>
    </xdr:from>
    <xdr:to>
      <xdr:col>77</xdr:col>
      <xdr:colOff>44450</xdr:colOff>
      <xdr:row>89</xdr:row>
      <xdr:rowOff>118111</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5290800" y="153369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61807</xdr:rowOff>
    </xdr:from>
    <xdr:to>
      <xdr:col>72</xdr:col>
      <xdr:colOff>203200</xdr:colOff>
      <xdr:row>89</xdr:row>
      <xdr:rowOff>77893</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4401800" y="153208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13546</xdr:rowOff>
    </xdr:from>
    <xdr:to>
      <xdr:col>68</xdr:col>
      <xdr:colOff>152400</xdr:colOff>
      <xdr:row>89</xdr:row>
      <xdr:rowOff>61807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52725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158327</xdr:rowOff>
    </xdr:from>
    <xdr:to>
      <xdr:col>81</xdr:col>
      <xdr:colOff>95250</xdr:colOff>
      <xdr:row>89</xdr:row>
      <xdr:rowOff>88477</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54204</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514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67311</xdr:rowOff>
    </xdr:from>
    <xdr:to>
      <xdr:col>77</xdr:col>
      <xdr:colOff>95250</xdr:colOff>
      <xdr:row>89</xdr:row>
      <xdr:rowOff>168911</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153688</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27093</xdr:rowOff>
    </xdr:from>
    <xdr:to>
      <xdr:col>73</xdr:col>
      <xdr:colOff>44450</xdr:colOff>
      <xdr:row>89</xdr:row>
      <xdr:rowOff>128693</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113470</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11007</xdr:rowOff>
    </xdr:from>
    <xdr:to>
      <xdr:col>68</xdr:col>
      <xdr:colOff>203200</xdr:colOff>
      <xdr:row>89</xdr:row>
      <xdr:rowOff>112607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97384</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134196</xdr:rowOff>
    </xdr:from>
    <xdr:to>
      <xdr:col>64</xdr:col>
      <xdr:colOff>152400</xdr:colOff>
      <xdr:row>89</xdr:row>
      <xdr:rowOff>64346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49123</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定員については、きめ細やかな住民サービスのため、一般行政職のほか、保育士・看護師の採用を行ったため、昨年度比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人の増加となっている。そして、人口減少による自然増も相まって、ポイントの上昇がみられたと分析する。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xmlns=""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xmlns=""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xmlns=""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85357</xdr:rowOff>
    </xdr:from>
    <xdr:to>
      <xdr:col>81</xdr:col>
      <xdr:colOff>44450</xdr:colOff>
      <xdr:row>61</xdr:row>
      <xdr:rowOff>99593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179800" y="10543807"/>
          <a:ext cx="8382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xmlns=""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53746</xdr:rowOff>
    </xdr:from>
    <xdr:to>
      <xdr:col>77</xdr:col>
      <xdr:colOff>44450</xdr:colOff>
      <xdr:row>61</xdr:row>
      <xdr:rowOff>85357</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5290800" y="10512196"/>
          <a:ext cx="8890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xmlns=""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53746</xdr:rowOff>
    </xdr:from>
    <xdr:to>
      <xdr:col>72</xdr:col>
      <xdr:colOff>203200</xdr:colOff>
      <xdr:row>61</xdr:row>
      <xdr:rowOff>55918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4401800" y="105121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30099</xdr:rowOff>
    </xdr:from>
    <xdr:to>
      <xdr:col>68</xdr:col>
      <xdr:colOff>152400</xdr:colOff>
      <xdr:row>61</xdr:row>
      <xdr:rowOff>55918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3512800" y="10488549"/>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48793</xdr:rowOff>
    </xdr:from>
    <xdr:to>
      <xdr:col>81</xdr:col>
      <xdr:colOff>95250</xdr:colOff>
      <xdr:row>61</xdr:row>
      <xdr:rowOff>150393</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9672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20870</xdr:rowOff>
    </xdr:from>
    <xdr:ext cx="762000" cy="259045"/>
    <xdr:sp macro="" textlink="">
      <xdr:nvSpPr>
        <xdr:cNvPr id="331" name="定員管理の状況該当値テキスト">
          <a:extLst>
            <a:ext uri="{FF2B5EF4-FFF2-40B4-BE49-F238E27FC236}">
              <a16:creationId xmlns:a16="http://schemas.microsoft.com/office/drawing/2014/main" xmlns="" id="{00000000-0008-0000-0300-00004B010000}"/>
            </a:ext>
          </a:extLst>
        </xdr:cNvPr>
        <xdr:cNvSpPr txBox="1"/>
      </xdr:nvSpPr>
      <xdr:spPr>
        <a:xfrm>
          <a:off x="17106900" y="1047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34557</xdr:rowOff>
    </xdr:from>
    <xdr:to>
      <xdr:col>77</xdr:col>
      <xdr:colOff>95250</xdr:colOff>
      <xdr:row>61</xdr:row>
      <xdr:rowOff>136157</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6129000" y="104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120934</xdr:rowOff>
    </xdr:from>
    <xdr:ext cx="7366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798800" y="10579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2946</xdr:rowOff>
    </xdr:from>
    <xdr:to>
      <xdr:col>73</xdr:col>
      <xdr:colOff>44450</xdr:colOff>
      <xdr:row>61</xdr:row>
      <xdr:rowOff>104546</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5240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114723</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909800" y="102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5118</xdr:rowOff>
    </xdr:from>
    <xdr:to>
      <xdr:col>68</xdr:col>
      <xdr:colOff>203200</xdr:colOff>
      <xdr:row>61</xdr:row>
      <xdr:rowOff>106718</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4351000" y="104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116895</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23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150749</xdr:rowOff>
    </xdr:from>
    <xdr:to>
      <xdr:col>64</xdr:col>
      <xdr:colOff>152400</xdr:colOff>
      <xdr:row>61</xdr:row>
      <xdr:rowOff>80899</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3462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65676</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xmlns=""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を上回っている。要因としては、旧戸沢中学校解体事業や新保育所建設関連事業、経営体育成基盤整備事業等に係る起債の償還等に伴うものと分析する。今後の公債費は上昇する見込みであるため、今後は起債依存型の事業実施を見直していくなど、公債費の適正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xmlns=""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xmlns=""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xmlns=""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146050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179800" y="72504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xmlns=""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xmlns=""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49530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5290800" y="71458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116417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4401800" y="709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100330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3512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1" name="楕円 390">
          <a:extLst>
            <a:ext uri="{FF2B5EF4-FFF2-40B4-BE49-F238E27FC236}">
              <a16:creationId xmlns:a16="http://schemas.microsoft.com/office/drawing/2014/main" xmlns="" id="{00000000-0008-0000-0300-000087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392" name="公債費負担の状況該当値テキスト">
          <a:extLst>
            <a:ext uri="{FF2B5EF4-FFF2-40B4-BE49-F238E27FC236}">
              <a16:creationId xmlns:a16="http://schemas.microsoft.com/office/drawing/2014/main" xmlns="" id="{00000000-0008-0000-0300-000088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xmlns=""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昨年比</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ポイントと大幅に上昇しており、類似団体内順位最下位となっている。地方交付税が昨年に比べ増額（</a:t>
          </a:r>
          <a:r>
            <a:rPr kumimoji="1" lang="en-US" altLang="ja-JP" sz="1300">
              <a:latin typeface="ＭＳ Ｐゴシック" panose="020B0600070205080204" pitchFamily="50" charset="-128"/>
              <a:ea typeface="ＭＳ Ｐゴシック" panose="020B0600070205080204" pitchFamily="50" charset="-128"/>
            </a:rPr>
            <a:t>11,866</a:t>
          </a:r>
          <a:r>
            <a:rPr kumimoji="1" lang="ja-JP" altLang="en-US" sz="1300">
              <a:latin typeface="ＭＳ Ｐゴシック" panose="020B0600070205080204" pitchFamily="50" charset="-128"/>
              <a:ea typeface="ＭＳ Ｐゴシック" panose="020B0600070205080204" pitchFamily="50" charset="-128"/>
            </a:rPr>
            <a:t>千円）となっているが、旧戸沢中学校解体事業や新保育所建設関連事業、経営体育成基盤整備事業等に係る起債の償還の開始が重なり、大幅なポイントの上昇がみられている。現在、地方債現在高の上昇が続いていることから、事務事業の適正化を図り財政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170956</xdr:rowOff>
    </xdr:from>
    <xdr:to>
      <xdr:col>81</xdr:col>
      <xdr:colOff>44450</xdr:colOff>
      <xdr:row>22</xdr:row>
      <xdr:rowOff>23777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179800" y="3599956"/>
          <a:ext cx="8382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5" name="将来負担の状況平均値テキスト">
          <a:extLst>
            <a:ext uri="{FF2B5EF4-FFF2-40B4-BE49-F238E27FC236}">
              <a16:creationId xmlns:a16="http://schemas.microsoft.com/office/drawing/2014/main" xmlns="" id="{00000000-0008-0000-0300-0000B3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170956</xdr:rowOff>
    </xdr:from>
    <xdr:to>
      <xdr:col>77</xdr:col>
      <xdr:colOff>44450</xdr:colOff>
      <xdr:row>21</xdr:row>
      <xdr:rowOff>74577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5290800" y="3599956"/>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58491</xdr:rowOff>
    </xdr:from>
    <xdr:to>
      <xdr:col>72</xdr:col>
      <xdr:colOff>203200</xdr:colOff>
      <xdr:row>21</xdr:row>
      <xdr:rowOff>74577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4401800" y="365894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78317</xdr:rowOff>
    </xdr:from>
    <xdr:to>
      <xdr:col>68</xdr:col>
      <xdr:colOff>152400</xdr:colOff>
      <xdr:row>21</xdr:row>
      <xdr:rowOff>58491</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3512800" y="3335867"/>
          <a:ext cx="889000" cy="32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144427</xdr:rowOff>
    </xdr:from>
    <xdr:to>
      <xdr:col>81</xdr:col>
      <xdr:colOff>95250</xdr:colOff>
      <xdr:row>22</xdr:row>
      <xdr:rowOff>74577</xdr:rowOff>
    </xdr:to>
    <xdr:sp macro="" textlink="">
      <xdr:nvSpPr>
        <xdr:cNvPr id="453" name="楕円 452">
          <a:extLst>
            <a:ext uri="{FF2B5EF4-FFF2-40B4-BE49-F238E27FC236}">
              <a16:creationId xmlns:a16="http://schemas.microsoft.com/office/drawing/2014/main" xmlns="" id="{00000000-0008-0000-0300-0000C5010000}"/>
            </a:ext>
          </a:extLst>
        </xdr:cNvPr>
        <xdr:cNvSpPr/>
      </xdr:nvSpPr>
      <xdr:spPr>
        <a:xfrm>
          <a:off x="16967200" y="37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40304</xdr:rowOff>
    </xdr:from>
    <xdr:ext cx="762000" cy="259045"/>
    <xdr:sp macro="" textlink="">
      <xdr:nvSpPr>
        <xdr:cNvPr id="454" name="将来負担の状況該当値テキスト">
          <a:extLst>
            <a:ext uri="{FF2B5EF4-FFF2-40B4-BE49-F238E27FC236}">
              <a16:creationId xmlns:a16="http://schemas.microsoft.com/office/drawing/2014/main" xmlns="" id="{00000000-0008-0000-0300-0000C6010000}"/>
            </a:ext>
          </a:extLst>
        </xdr:cNvPr>
        <xdr:cNvSpPr txBox="1"/>
      </xdr:nvSpPr>
      <xdr:spPr>
        <a:xfrm>
          <a:off x="17106900" y="36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120156</xdr:rowOff>
    </xdr:from>
    <xdr:to>
      <xdr:col>77</xdr:col>
      <xdr:colOff>95250</xdr:colOff>
      <xdr:row>21</xdr:row>
      <xdr:rowOff>50306</xdr:rowOff>
    </xdr:to>
    <xdr:sp macro="" textlink="">
      <xdr:nvSpPr>
        <xdr:cNvPr id="455" name="楕円 454">
          <a:extLst>
            <a:ext uri="{FF2B5EF4-FFF2-40B4-BE49-F238E27FC236}">
              <a16:creationId xmlns:a16="http://schemas.microsoft.com/office/drawing/2014/main" xmlns="" id="{00000000-0008-0000-0300-0000C7010000}"/>
            </a:ext>
          </a:extLst>
        </xdr:cNvPr>
        <xdr:cNvSpPr/>
      </xdr:nvSpPr>
      <xdr:spPr>
        <a:xfrm>
          <a:off x="16129000" y="35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35083</xdr:rowOff>
    </xdr:from>
    <xdr:ext cx="7366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798800" y="363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23777</xdr:rowOff>
    </xdr:from>
    <xdr:to>
      <xdr:col>73</xdr:col>
      <xdr:colOff>44450</xdr:colOff>
      <xdr:row>21</xdr:row>
      <xdr:rowOff>125377</xdr:rowOff>
    </xdr:to>
    <xdr:sp macro="" textlink="">
      <xdr:nvSpPr>
        <xdr:cNvPr id="457" name="楕円 456">
          <a:extLst>
            <a:ext uri="{FF2B5EF4-FFF2-40B4-BE49-F238E27FC236}">
              <a16:creationId xmlns:a16="http://schemas.microsoft.com/office/drawing/2014/main" xmlns="" id="{00000000-0008-0000-0300-0000C9010000}"/>
            </a:ext>
          </a:extLst>
        </xdr:cNvPr>
        <xdr:cNvSpPr/>
      </xdr:nvSpPr>
      <xdr:spPr>
        <a:xfrm>
          <a:off x="15240000" y="36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110154</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371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7691</xdr:rowOff>
    </xdr:from>
    <xdr:to>
      <xdr:col>68</xdr:col>
      <xdr:colOff>203200</xdr:colOff>
      <xdr:row>21</xdr:row>
      <xdr:rowOff>109291</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4351000" y="36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94068</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020800" y="369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27517</xdr:rowOff>
    </xdr:from>
    <xdr:to>
      <xdr:col>64</xdr:col>
      <xdr:colOff>152400</xdr:colOff>
      <xdr:row>19</xdr:row>
      <xdr:rowOff>129117</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3462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113894</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4,460
4,393
261.31
5,887,870
5,484,720
386,639
2,437,180
5,625,626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実績ベースで前年より増加していることにより経常収支比率は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ポイント上昇している。職員給等の増加が影響していると分析する。</a:t>
          </a:r>
        </a:p>
        <a:p>
          <a:r>
            <a:rPr kumimoji="1" lang="ja-JP" altLang="en-US" sz="1300">
              <a:latin typeface="ＭＳ Ｐゴシック" panose="020B0600070205080204" pitchFamily="50" charset="-128"/>
              <a:ea typeface="ＭＳ Ｐゴシック" panose="020B0600070205080204" pitchFamily="50" charset="-128"/>
            </a:rPr>
            <a:t>類似団体比較</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ポイントのプラスであることから、支弁事業費の見直しを含め、事業の在り方、財政運営に配慮検討を加える。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24130</xdr:rowOff>
    </xdr:from>
    <xdr:to>
      <xdr:col>24</xdr:col>
      <xdr:colOff>25400</xdr:colOff>
      <xdr:row>36</xdr:row>
      <xdr:rowOff>100330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1963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24130</xdr:rowOff>
    </xdr:from>
    <xdr:to>
      <xdr:col>19</xdr:col>
      <xdr:colOff>187325</xdr:colOff>
      <xdr:row>36</xdr:row>
      <xdr:rowOff>115570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1963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115570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68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144780</xdr:rowOff>
    </xdr:from>
    <xdr:to>
      <xdr:col>20</xdr:col>
      <xdr:colOff>38100</xdr:colOff>
      <xdr:row>36</xdr:row>
      <xdr:rowOff>74930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59707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64770</xdr:rowOff>
    </xdr:from>
    <xdr:to>
      <xdr:col>15</xdr:col>
      <xdr:colOff>149225</xdr:colOff>
      <xdr:row>36</xdr:row>
      <xdr:rowOff>166370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151147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実績ベースで、保育料無償化に伴うシステム改修業務委託料の皆増や農業水利施設保全合理化事業調査設計業務委託料の皆増等により</a:t>
          </a:r>
          <a:r>
            <a:rPr kumimoji="1" lang="en-US" altLang="ja-JP" sz="1300">
              <a:latin typeface="ＭＳ Ｐゴシック" panose="020B0600070205080204" pitchFamily="50" charset="-128"/>
              <a:ea typeface="ＭＳ Ｐゴシック" panose="020B0600070205080204" pitchFamily="50" charset="-128"/>
            </a:rPr>
            <a:t>27,364</a:t>
          </a:r>
          <a:r>
            <a:rPr kumimoji="1" lang="ja-JP" altLang="en-US" sz="1300">
              <a:latin typeface="ＭＳ Ｐゴシック" panose="020B0600070205080204" pitchFamily="50" charset="-128"/>
              <a:ea typeface="ＭＳ Ｐゴシック" panose="020B0600070205080204" pitchFamily="50" charset="-128"/>
            </a:rPr>
            <a:t>千円の増額となっており、一般財源としての経常経費は</a:t>
          </a:r>
          <a:r>
            <a:rPr kumimoji="1" lang="en-US" altLang="ja-JP" sz="1300">
              <a:latin typeface="ＭＳ Ｐゴシック" panose="020B0600070205080204" pitchFamily="50" charset="-128"/>
              <a:ea typeface="ＭＳ Ｐゴシック" panose="020B0600070205080204" pitchFamily="50" charset="-128"/>
            </a:rPr>
            <a:t>18,309</a:t>
          </a:r>
          <a:r>
            <a:rPr kumimoji="1" lang="ja-JP" altLang="en-US" sz="1300">
              <a:latin typeface="ＭＳ Ｐゴシック" panose="020B0600070205080204" pitchFamily="50" charset="-128"/>
              <a:ea typeface="ＭＳ Ｐゴシック" panose="020B0600070205080204" pitchFamily="50" charset="-128"/>
            </a:rPr>
            <a:t>千円の増額となっている。しかし、経常収支比率としては、地方交付税の増や物件費に係るものとしては農業水利施設保全合理化事業費補助金（</a:t>
          </a:r>
          <a:r>
            <a:rPr kumimoji="1" lang="en-US" altLang="ja-JP" sz="1300">
              <a:latin typeface="ＭＳ Ｐゴシック" panose="020B0600070205080204" pitchFamily="50" charset="-128"/>
              <a:ea typeface="ＭＳ Ｐゴシック" panose="020B0600070205080204" pitchFamily="50" charset="-128"/>
            </a:rPr>
            <a:t>30,000</a:t>
          </a:r>
          <a:r>
            <a:rPr kumimoji="1" lang="ja-JP" altLang="en-US" sz="1300">
              <a:latin typeface="ＭＳ Ｐゴシック" panose="020B0600070205080204" pitchFamily="50" charset="-128"/>
              <a:ea typeface="ＭＳ Ｐゴシック" panose="020B0600070205080204" pitchFamily="50" charset="-128"/>
            </a:rPr>
            <a:t>千円）の皆増等により歳入が増加し、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ポイントの減少となったと分析する。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65278</xdr:rowOff>
    </xdr:from>
    <xdr:to>
      <xdr:col>82</xdr:col>
      <xdr:colOff>107950</xdr:colOff>
      <xdr:row>17</xdr:row>
      <xdr:rowOff>110998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2979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110998</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4782800" y="2993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78994</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8930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117856</xdr:rowOff>
    </xdr:from>
    <xdr:to>
      <xdr:col>69</xdr:col>
      <xdr:colOff>92075</xdr:colOff>
      <xdr:row>16</xdr:row>
      <xdr:rowOff>149860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2861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xdr:rowOff>
    </xdr:from>
    <xdr:to>
      <xdr:col>82</xdr:col>
      <xdr:colOff>158750</xdr:colOff>
      <xdr:row>17</xdr:row>
      <xdr:rowOff>116078</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31005</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77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60198</xdr:rowOff>
    </xdr:from>
    <xdr:to>
      <xdr:col>78</xdr:col>
      <xdr:colOff>120650</xdr:colOff>
      <xdr:row>17</xdr:row>
      <xdr:rowOff>161798</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525</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7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139971</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7383</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実績ベースでは、高齢者除雪サービス事業費（▲</a:t>
          </a:r>
          <a:r>
            <a:rPr kumimoji="1" lang="en-US" altLang="ja-JP" sz="1300">
              <a:latin typeface="ＭＳ Ｐゴシック" panose="020B0600070205080204" pitchFamily="50" charset="-128"/>
              <a:ea typeface="ＭＳ Ｐゴシック" panose="020B0600070205080204" pitchFamily="50" charset="-128"/>
            </a:rPr>
            <a:t>3,796</a:t>
          </a:r>
          <a:r>
            <a:rPr kumimoji="1" lang="ja-JP" altLang="en-US" sz="1300">
              <a:latin typeface="ＭＳ Ｐゴシック" panose="020B0600070205080204" pitchFamily="50" charset="-128"/>
              <a:ea typeface="ＭＳ Ｐゴシック" panose="020B0600070205080204" pitchFamily="50" charset="-128"/>
            </a:rPr>
            <a:t>千円）や災害弔慰金（▲</a:t>
          </a:r>
          <a:r>
            <a:rPr kumimoji="1" lang="en-US" altLang="ja-JP" sz="1300">
              <a:latin typeface="ＭＳ Ｐゴシック" panose="020B0600070205080204" pitchFamily="50" charset="-128"/>
              <a:ea typeface="ＭＳ Ｐゴシック" panose="020B0600070205080204" pitchFamily="50" charset="-128"/>
            </a:rPr>
            <a:t>2,500</a:t>
          </a:r>
          <a:r>
            <a:rPr kumimoji="1" lang="ja-JP" altLang="en-US" sz="1300">
              <a:latin typeface="ＭＳ Ｐゴシック" panose="020B0600070205080204" pitchFamily="50" charset="-128"/>
              <a:ea typeface="ＭＳ Ｐゴシック" panose="020B0600070205080204" pitchFamily="50" charset="-128"/>
            </a:rPr>
            <a:t>千円皆減）等の減少に伴い、事業費は減少している。しかし、経常収支比率としては、相対的に</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143328</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4535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4535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143328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昨年と比較すると、普通建設事業費が増となったが、積立金の減（▲</a:t>
          </a:r>
          <a:r>
            <a:rPr kumimoji="1" lang="en-US" altLang="ja-JP" sz="1300">
              <a:latin typeface="ＭＳ Ｐゴシック" panose="020B0600070205080204" pitchFamily="50" charset="-128"/>
              <a:ea typeface="ＭＳ Ｐゴシック" panose="020B0600070205080204" pitchFamily="50" charset="-128"/>
            </a:rPr>
            <a:t>192,810</a:t>
          </a:r>
          <a:r>
            <a:rPr kumimoji="1" lang="ja-JP" altLang="en-US" sz="1300">
              <a:latin typeface="ＭＳ Ｐゴシック" panose="020B0600070205080204" pitchFamily="50" charset="-128"/>
              <a:ea typeface="ＭＳ Ｐゴシック" panose="020B0600070205080204" pitchFamily="50" charset="-128"/>
            </a:rPr>
            <a:t>千円）、繰出金の減（▲</a:t>
          </a:r>
          <a:r>
            <a:rPr kumimoji="1" lang="en-US" altLang="ja-JP" sz="1300">
              <a:latin typeface="ＭＳ Ｐゴシック" panose="020B0600070205080204" pitchFamily="50" charset="-128"/>
              <a:ea typeface="ＭＳ Ｐゴシック" panose="020B0600070205080204" pitchFamily="50" charset="-128"/>
            </a:rPr>
            <a:t>5,999</a:t>
          </a:r>
          <a:r>
            <a:rPr kumimoji="1" lang="ja-JP" altLang="en-US" sz="1300">
              <a:latin typeface="ＭＳ Ｐゴシック" panose="020B0600070205080204" pitchFamily="50" charset="-128"/>
              <a:ea typeface="ＭＳ Ｐゴシック" panose="020B0600070205080204" pitchFamily="50" charset="-128"/>
            </a:rPr>
            <a:t>千円）となっているため、昨年比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％の減となっていると分析される。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168148</xdr:rowOff>
    </xdr:from>
    <xdr:to>
      <xdr:col>82</xdr:col>
      <xdr:colOff>107950</xdr:colOff>
      <xdr:row>57</xdr:row>
      <xdr:rowOff>19558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9769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19558</xdr:rowOff>
    </xdr:from>
    <xdr:to>
      <xdr:col>78</xdr:col>
      <xdr:colOff>69850</xdr:colOff>
      <xdr:row>57</xdr:row>
      <xdr:rowOff>101854</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4782800" y="9792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57</xdr:row>
      <xdr:rowOff>101854</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856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83566</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004800" y="9783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89425</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51054</xdr:rowOff>
    </xdr:from>
    <xdr:to>
      <xdr:col>74</xdr:col>
      <xdr:colOff>31750</xdr:colOff>
      <xdr:row>57</xdr:row>
      <xdr:rowOff>152654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137431</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実績ベースで、農業振興関連補助金等の減により、経常経費が昨年比</a:t>
          </a:r>
          <a:r>
            <a:rPr kumimoji="1" lang="en-US" altLang="ja-JP" sz="1300">
              <a:latin typeface="ＭＳ Ｐゴシック" panose="020B0600070205080204" pitchFamily="50" charset="-128"/>
              <a:ea typeface="ＭＳ Ｐゴシック" panose="020B0600070205080204" pitchFamily="50" charset="-128"/>
            </a:rPr>
            <a:t>13,017</a:t>
          </a:r>
          <a:r>
            <a:rPr kumimoji="1" lang="ja-JP" altLang="en-US" sz="1300">
              <a:latin typeface="ＭＳ Ｐゴシック" panose="020B0600070205080204" pitchFamily="50" charset="-128"/>
              <a:ea typeface="ＭＳ Ｐゴシック" panose="020B0600070205080204" pitchFamily="50" charset="-128"/>
            </a:rPr>
            <a:t>千円減額となったことで、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ポイント減少となったと分析する。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37</xdr:row>
      <xdr:rowOff>24130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22147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133858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63677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133858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404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38</xdr:row>
      <xdr:rowOff>17272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404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実績ベースで、昨年比</a:t>
          </a:r>
          <a:r>
            <a:rPr kumimoji="1" lang="en-US" altLang="ja-JP" sz="1300">
              <a:latin typeface="ＭＳ Ｐゴシック" panose="020B0600070205080204" pitchFamily="50" charset="-128"/>
              <a:ea typeface="ＭＳ Ｐゴシック" panose="020B0600070205080204" pitchFamily="50" charset="-128"/>
            </a:rPr>
            <a:t>29,701</a:t>
          </a:r>
          <a:r>
            <a:rPr kumimoji="1" lang="ja-JP" altLang="en-US" sz="1300">
              <a:latin typeface="ＭＳ Ｐゴシック" panose="020B0600070205080204" pitchFamily="50" charset="-128"/>
              <a:ea typeface="ＭＳ Ｐゴシック" panose="020B0600070205080204" pitchFamily="50" charset="-128"/>
            </a:rPr>
            <a:t>千円増額となっているため、</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ポイント上昇している。類似団体平均を下回っているが、旧戸沢中学校解体工事や新保育所建設関連事業等に係る起債の償還が開始となったため、上昇傾向にある。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27939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0200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161289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2989560"/>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130810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104140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2924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127017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ポイント下回った。公債費以外で経常経費に占める割合が大きいのは、人件費、物件費、繰出金となっている。今後は適正な水準の維持に努めていく。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5080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168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78</xdr:row>
      <xdr:rowOff>24130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4782800" y="132067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78</xdr:row>
      <xdr:rowOff>24130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893800" y="132410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35561</xdr:rowOff>
    </xdr:from>
    <xdr:to>
      <xdr:col>69</xdr:col>
      <xdr:colOff>92075</xdr:colOff>
      <xdr:row>77</xdr:row>
      <xdr:rowOff>39370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3237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104157</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40657</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71138</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25635</xdr:rowOff>
    </xdr:from>
    <xdr:to>
      <xdr:col>29</xdr:col>
      <xdr:colOff>127000</xdr:colOff>
      <xdr:row>18</xdr:row>
      <xdr:rowOff>46055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59360"/>
          <a:ext cx="647700" cy="20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41149</xdr:rowOff>
    </xdr:from>
    <xdr:to>
      <xdr:col>26</xdr:col>
      <xdr:colOff>50800</xdr:colOff>
      <xdr:row>18</xdr:row>
      <xdr:rowOff>46055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4305300" y="3174874"/>
          <a:ext cx="698500" cy="4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41149</xdr:rowOff>
    </xdr:from>
    <xdr:to>
      <xdr:col>22</xdr:col>
      <xdr:colOff>114300</xdr:colOff>
      <xdr:row>18</xdr:row>
      <xdr:rowOff>61567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174874"/>
          <a:ext cx="698500" cy="20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61567</xdr:rowOff>
    </xdr:from>
    <xdr:to>
      <xdr:col>18</xdr:col>
      <xdr:colOff>177800</xdr:colOff>
      <xdr:row>18</xdr:row>
      <xdr:rowOff>66610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195292"/>
          <a:ext cx="698500" cy="5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146285</xdr:rowOff>
    </xdr:from>
    <xdr:to>
      <xdr:col>29</xdr:col>
      <xdr:colOff>177800</xdr:colOff>
      <xdr:row>18</xdr:row>
      <xdr:rowOff>76435</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108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118362</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0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166705</xdr:rowOff>
    </xdr:from>
    <xdr:to>
      <xdr:col>26</xdr:col>
      <xdr:colOff>101600</xdr:colOff>
      <xdr:row>18</xdr:row>
      <xdr:rowOff>96855</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2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81632</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21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161799</xdr:rowOff>
    </xdr:from>
    <xdr:to>
      <xdr:col>22</xdr:col>
      <xdr:colOff>165100</xdr:colOff>
      <xdr:row>18</xdr:row>
      <xdr:rowOff>91949</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12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76726</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1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10767</xdr:rowOff>
    </xdr:from>
    <xdr:to>
      <xdr:col>19</xdr:col>
      <xdr:colOff>38100</xdr:colOff>
      <xdr:row>18</xdr:row>
      <xdr:rowOff>112367</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14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97144</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23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15810</xdr:rowOff>
    </xdr:from>
    <xdr:to>
      <xdr:col>15</xdr:col>
      <xdr:colOff>101600</xdr:colOff>
      <xdr:row>18</xdr:row>
      <xdr:rowOff>117410</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14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102187</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2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182077</xdr:rowOff>
    </xdr:from>
    <xdr:to>
      <xdr:col>29</xdr:col>
      <xdr:colOff>127000</xdr:colOff>
      <xdr:row>35</xdr:row>
      <xdr:rowOff>234290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792427"/>
          <a:ext cx="647700" cy="52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234290</xdr:rowOff>
    </xdr:from>
    <xdr:to>
      <xdr:col>26</xdr:col>
      <xdr:colOff>50800</xdr:colOff>
      <xdr:row>35</xdr:row>
      <xdr:rowOff>304165</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6844640"/>
          <a:ext cx="698500" cy="6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304165</xdr:rowOff>
    </xdr:from>
    <xdr:to>
      <xdr:col>22</xdr:col>
      <xdr:colOff>114300</xdr:colOff>
      <xdr:row>35</xdr:row>
      <xdr:rowOff>316860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914515"/>
          <a:ext cx="698500" cy="1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316860</xdr:rowOff>
    </xdr:from>
    <xdr:to>
      <xdr:col>18</xdr:col>
      <xdr:colOff>177800</xdr:colOff>
      <xdr:row>36</xdr:row>
      <xdr:rowOff>21440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6927210"/>
          <a:ext cx="698500" cy="4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131277</xdr:rowOff>
    </xdr:from>
    <xdr:to>
      <xdr:col>29</xdr:col>
      <xdr:colOff>177800</xdr:colOff>
      <xdr:row>35</xdr:row>
      <xdr:rowOff>232877</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74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319254</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58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183490</xdr:rowOff>
    </xdr:from>
    <xdr:to>
      <xdr:col>26</xdr:col>
      <xdr:colOff>101600</xdr:colOff>
      <xdr:row>35</xdr:row>
      <xdr:rowOff>285090</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7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295267</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56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253365</xdr:rowOff>
    </xdr:from>
    <xdr:to>
      <xdr:col>22</xdr:col>
      <xdr:colOff>165100</xdr:colOff>
      <xdr:row>36</xdr:row>
      <xdr:rowOff>12065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86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22242</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63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266060</xdr:rowOff>
    </xdr:from>
    <xdr:to>
      <xdr:col>19</xdr:col>
      <xdr:colOff>38100</xdr:colOff>
      <xdr:row>36</xdr:row>
      <xdr:rowOff>24760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87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34937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6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313540</xdr:rowOff>
    </xdr:from>
    <xdr:to>
      <xdr:col>15</xdr:col>
      <xdr:colOff>101600</xdr:colOff>
      <xdr:row>36</xdr:row>
      <xdr:rowOff>72240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92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57017</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1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4,460
4,393
261.31
5,887,870
5,484,720
386,639
2,437,180
5,625,626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112366</xdr:rowOff>
    </xdr:from>
    <xdr:to>
      <xdr:col>24</xdr:col>
      <xdr:colOff>63500</xdr:colOff>
      <xdr:row>36</xdr:row>
      <xdr:rowOff>130497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284566"/>
          <a:ext cx="838200" cy="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124647</xdr:rowOff>
    </xdr:from>
    <xdr:to>
      <xdr:col>19</xdr:col>
      <xdr:colOff>177800</xdr:colOff>
      <xdr:row>36</xdr:row>
      <xdr:rowOff>130497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2908300" y="6296847"/>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124647</xdr:rowOff>
    </xdr:from>
    <xdr:to>
      <xdr:col>15</xdr:col>
      <xdr:colOff>50800</xdr:colOff>
      <xdr:row>36</xdr:row>
      <xdr:rowOff>146976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296847"/>
          <a:ext cx="889000" cy="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140758</xdr:rowOff>
    </xdr:from>
    <xdr:to>
      <xdr:col>10</xdr:col>
      <xdr:colOff>114300</xdr:colOff>
      <xdr:row>36</xdr:row>
      <xdr:rowOff>146976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1130300" y="631295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61566</xdr:rowOff>
    </xdr:from>
    <xdr:to>
      <xdr:col>24</xdr:col>
      <xdr:colOff>114300</xdr:colOff>
      <xdr:row>36</xdr:row>
      <xdr:rowOff>163166</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39993</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21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79697</xdr:rowOff>
    </xdr:from>
    <xdr:to>
      <xdr:col>20</xdr:col>
      <xdr:colOff>38100</xdr:colOff>
      <xdr:row>37</xdr:row>
      <xdr:rowOff>9847</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974</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34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73847</xdr:rowOff>
    </xdr:from>
    <xdr:to>
      <xdr:col>15</xdr:col>
      <xdr:colOff>101600</xdr:colOff>
      <xdr:row>37</xdr:row>
      <xdr:rowOff>3997</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166574</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33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96176</xdr:rowOff>
    </xdr:from>
    <xdr:to>
      <xdr:col>10</xdr:col>
      <xdr:colOff>165100</xdr:colOff>
      <xdr:row>37</xdr:row>
      <xdr:rowOff>26326</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17453</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36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89958</xdr:rowOff>
    </xdr:from>
    <xdr:to>
      <xdr:col>6</xdr:col>
      <xdr:colOff>38100</xdr:colOff>
      <xdr:row>37</xdr:row>
      <xdr:rowOff>20108</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2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36635</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03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xmlns=""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xmlns=""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xmlns=""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109024</xdr:rowOff>
    </xdr:from>
    <xdr:to>
      <xdr:col>24</xdr:col>
      <xdr:colOff>63500</xdr:colOff>
      <xdr:row>57</xdr:row>
      <xdr:rowOff>128544</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3797300" y="9881674"/>
          <a:ext cx="838200" cy="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a16="http://schemas.microsoft.com/office/drawing/2014/main" xmlns="" id="{00000000-0008-0000-0600-000074000000}"/>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112927</xdr:rowOff>
    </xdr:from>
    <xdr:to>
      <xdr:col>19</xdr:col>
      <xdr:colOff>177800</xdr:colOff>
      <xdr:row>57</xdr:row>
      <xdr:rowOff>128544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2908300" y="9885577"/>
          <a:ext cx="889000" cy="1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a16="http://schemas.microsoft.com/office/drawing/2014/main" xmlns="" id="{00000000-0008-0000-0600-000078000000}"/>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112927</xdr:rowOff>
    </xdr:from>
    <xdr:to>
      <xdr:col>15</xdr:col>
      <xdr:colOff>50800</xdr:colOff>
      <xdr:row>57</xdr:row>
      <xdr:rowOff>134755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019300" y="9885577"/>
          <a:ext cx="889000" cy="2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134755</xdr:rowOff>
    </xdr:from>
    <xdr:to>
      <xdr:col>10</xdr:col>
      <xdr:colOff>114300</xdr:colOff>
      <xdr:row>57</xdr:row>
      <xdr:rowOff>155053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1130300" y="9907405"/>
          <a:ext cx="889000" cy="2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58224</xdr:rowOff>
    </xdr:from>
    <xdr:to>
      <xdr:col>24</xdr:col>
      <xdr:colOff>114300</xdr:colOff>
      <xdr:row>57</xdr:row>
      <xdr:rowOff>159824</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4584700" y="98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144601</xdr:rowOff>
    </xdr:from>
    <xdr:ext cx="599010" cy="259045"/>
    <xdr:sp macro="" textlink="">
      <xdr:nvSpPr>
        <xdr:cNvPr id="135" name="物件費該当値テキスト">
          <a:extLst>
            <a:ext uri="{FF2B5EF4-FFF2-40B4-BE49-F238E27FC236}">
              <a16:creationId xmlns:a16="http://schemas.microsoft.com/office/drawing/2014/main" xmlns="" id="{00000000-0008-0000-0600-000087000000}"/>
            </a:ext>
          </a:extLst>
        </xdr:cNvPr>
        <xdr:cNvSpPr txBox="1"/>
      </xdr:nvSpPr>
      <xdr:spPr>
        <a:xfrm>
          <a:off x="4686300" y="974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77744</xdr:rowOff>
    </xdr:from>
    <xdr:to>
      <xdr:col>20</xdr:col>
      <xdr:colOff>38100</xdr:colOff>
      <xdr:row>58</xdr:row>
      <xdr:rowOff>7894</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3746500" y="98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170471</xdr:rowOff>
    </xdr:from>
    <xdr:ext cx="59901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497795" y="99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62127</xdr:rowOff>
    </xdr:from>
    <xdr:to>
      <xdr:col>15</xdr:col>
      <xdr:colOff>101600</xdr:colOff>
      <xdr:row>57</xdr:row>
      <xdr:rowOff>163727</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2857500" y="98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154854</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608795" y="992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83955</xdr:rowOff>
    </xdr:from>
    <xdr:to>
      <xdr:col>10</xdr:col>
      <xdr:colOff>165100</xdr:colOff>
      <xdr:row>58</xdr:row>
      <xdr:rowOff>14105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968500" y="9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5232</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1719795" y="994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104253</xdr:rowOff>
    </xdr:from>
    <xdr:to>
      <xdr:col>6</xdr:col>
      <xdr:colOff>38100</xdr:colOff>
      <xdr:row>58</xdr:row>
      <xdr:rowOff>34403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079500" y="9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25530</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830795" y="996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31034</xdr:rowOff>
    </xdr:from>
    <xdr:to>
      <xdr:col>24</xdr:col>
      <xdr:colOff>63500</xdr:colOff>
      <xdr:row>76</xdr:row>
      <xdr:rowOff>113134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061234"/>
          <a:ext cx="8382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8761</xdr:rowOff>
    </xdr:from>
    <xdr:to>
      <xdr:col>19</xdr:col>
      <xdr:colOff>177800</xdr:colOff>
      <xdr:row>76</xdr:row>
      <xdr:rowOff>31034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038961"/>
          <a:ext cx="8890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8761</xdr:rowOff>
    </xdr:from>
    <xdr:to>
      <xdr:col>15</xdr:col>
      <xdr:colOff>50800</xdr:colOff>
      <xdr:row>77</xdr:row>
      <xdr:rowOff>76819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038961"/>
          <a:ext cx="889000" cy="2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76819</xdr:rowOff>
    </xdr:from>
    <xdr:to>
      <xdr:col>10</xdr:col>
      <xdr:colOff>114300</xdr:colOff>
      <xdr:row>77</xdr:row>
      <xdr:rowOff>124613</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278469"/>
          <a:ext cx="889000" cy="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62334</xdr:rowOff>
    </xdr:from>
    <xdr:to>
      <xdr:col>24</xdr:col>
      <xdr:colOff>114300</xdr:colOff>
      <xdr:row>76</xdr:row>
      <xdr:rowOff>163934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85210</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2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151684</xdr:rowOff>
    </xdr:from>
    <xdr:to>
      <xdr:col>20</xdr:col>
      <xdr:colOff>38100</xdr:colOff>
      <xdr:row>76</xdr:row>
      <xdr:rowOff>81834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0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98360</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27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129411</xdr:rowOff>
    </xdr:from>
    <xdr:to>
      <xdr:col>15</xdr:col>
      <xdr:colOff>101600</xdr:colOff>
      <xdr:row>76</xdr:row>
      <xdr:rowOff>59562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2988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76088</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27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26019</xdr:rowOff>
    </xdr:from>
    <xdr:to>
      <xdr:col>10</xdr:col>
      <xdr:colOff>165100</xdr:colOff>
      <xdr:row>77</xdr:row>
      <xdr:rowOff>127619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2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144146</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00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73813</xdr:rowOff>
    </xdr:from>
    <xdr:to>
      <xdr:col>6</xdr:col>
      <xdr:colOff>38100</xdr:colOff>
      <xdr:row>78</xdr:row>
      <xdr:rowOff>3963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20490</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0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148831</xdr:rowOff>
    </xdr:from>
    <xdr:to>
      <xdr:col>24</xdr:col>
      <xdr:colOff>63500</xdr:colOff>
      <xdr:row>97</xdr:row>
      <xdr:rowOff>150304</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3797300" y="16779481"/>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106135</xdr:rowOff>
    </xdr:from>
    <xdr:to>
      <xdr:col>19</xdr:col>
      <xdr:colOff>177800</xdr:colOff>
      <xdr:row>97</xdr:row>
      <xdr:rowOff>148831</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2908300" y="16736785"/>
          <a:ext cx="889000" cy="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106135</xdr:rowOff>
    </xdr:from>
    <xdr:to>
      <xdr:col>15</xdr:col>
      <xdr:colOff>50800</xdr:colOff>
      <xdr:row>97</xdr:row>
      <xdr:rowOff>123534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736785"/>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123534</xdr:rowOff>
    </xdr:from>
    <xdr:to>
      <xdr:col>10</xdr:col>
      <xdr:colOff>114300</xdr:colOff>
      <xdr:row>98</xdr:row>
      <xdr:rowOff>18111</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754184"/>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99504</xdr:rowOff>
    </xdr:from>
    <xdr:to>
      <xdr:col>24</xdr:col>
      <xdr:colOff>114300</xdr:colOff>
      <xdr:row>98</xdr:row>
      <xdr:rowOff>29654</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77931</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7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98031</xdr:rowOff>
    </xdr:from>
    <xdr:to>
      <xdr:col>20</xdr:col>
      <xdr:colOff>38100</xdr:colOff>
      <xdr:row>98</xdr:row>
      <xdr:rowOff>28181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7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19308</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8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55335</xdr:rowOff>
    </xdr:from>
    <xdr:to>
      <xdr:col>15</xdr:col>
      <xdr:colOff>101600</xdr:colOff>
      <xdr:row>97</xdr:row>
      <xdr:rowOff>156935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6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148062</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72734</xdr:rowOff>
    </xdr:from>
    <xdr:to>
      <xdr:col>10</xdr:col>
      <xdr:colOff>165100</xdr:colOff>
      <xdr:row>98</xdr:row>
      <xdr:rowOff>2884</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7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165461</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7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138761</xdr:rowOff>
    </xdr:from>
    <xdr:to>
      <xdr:col>6</xdr:col>
      <xdr:colOff>38100</xdr:colOff>
      <xdr:row>98</xdr:row>
      <xdr:rowOff>68911</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7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60038</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8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55545</xdr:rowOff>
    </xdr:from>
    <xdr:to>
      <xdr:col>55</xdr:col>
      <xdr:colOff>0</xdr:colOff>
      <xdr:row>36</xdr:row>
      <xdr:rowOff>166602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5199045"/>
          <a:ext cx="838200" cy="11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166602</xdr:rowOff>
    </xdr:from>
    <xdr:to>
      <xdr:col>50</xdr:col>
      <xdr:colOff>114300</xdr:colOff>
      <xdr:row>37</xdr:row>
      <xdr:rowOff>2730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6338802"/>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2730</xdr:rowOff>
    </xdr:from>
    <xdr:to>
      <xdr:col>45</xdr:col>
      <xdr:colOff>177800</xdr:colOff>
      <xdr:row>37</xdr:row>
      <xdr:rowOff>24531</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6346380"/>
          <a:ext cx="889000" cy="2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87412</xdr:rowOff>
    </xdr:from>
    <xdr:to>
      <xdr:col>41</xdr:col>
      <xdr:colOff>50800</xdr:colOff>
      <xdr:row>37</xdr:row>
      <xdr:rowOff>24531</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6972300" y="6259612"/>
          <a:ext cx="889000" cy="10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4745</xdr:rowOff>
    </xdr:from>
    <xdr:to>
      <xdr:col>55</xdr:col>
      <xdr:colOff>50800</xdr:colOff>
      <xdr:row>30</xdr:row>
      <xdr:rowOff>106345</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51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91122</xdr:rowOff>
    </xdr:from>
    <xdr:ext cx="599010"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506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115802</xdr:rowOff>
    </xdr:from>
    <xdr:to>
      <xdr:col>50</xdr:col>
      <xdr:colOff>165100</xdr:colOff>
      <xdr:row>37</xdr:row>
      <xdr:rowOff>45952</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628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37079</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39795" y="638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123380</xdr:rowOff>
    </xdr:from>
    <xdr:to>
      <xdr:col>46</xdr:col>
      <xdr:colOff>38100</xdr:colOff>
      <xdr:row>37</xdr:row>
      <xdr:rowOff>53530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2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44657</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50795" y="638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145181</xdr:rowOff>
    </xdr:from>
    <xdr:to>
      <xdr:col>41</xdr:col>
      <xdr:colOff>101600</xdr:colOff>
      <xdr:row>37</xdr:row>
      <xdr:rowOff>75331</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3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66458</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4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36612</xdr:rowOff>
    </xdr:from>
    <xdr:to>
      <xdr:col>36</xdr:col>
      <xdr:colOff>165100</xdr:colOff>
      <xdr:row>36</xdr:row>
      <xdr:rowOff>138212</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2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129339</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672795" y="630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107481</xdr:rowOff>
    </xdr:from>
    <xdr:to>
      <xdr:col>55</xdr:col>
      <xdr:colOff>0</xdr:colOff>
      <xdr:row>57</xdr:row>
      <xdr:rowOff>134237</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9639300" y="9880131"/>
          <a:ext cx="838200" cy="2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83793</xdr:rowOff>
    </xdr:from>
    <xdr:to>
      <xdr:col>50</xdr:col>
      <xdr:colOff>114300</xdr:colOff>
      <xdr:row>57</xdr:row>
      <xdr:rowOff>134237</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8750300" y="9856443"/>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26737</xdr:rowOff>
    </xdr:from>
    <xdr:to>
      <xdr:col>45</xdr:col>
      <xdr:colOff>177800</xdr:colOff>
      <xdr:row>57</xdr:row>
      <xdr:rowOff>83793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7861300" y="9799387"/>
          <a:ext cx="889000" cy="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26737</xdr:rowOff>
    </xdr:from>
    <xdr:to>
      <xdr:col>41</xdr:col>
      <xdr:colOff>50800</xdr:colOff>
      <xdr:row>57</xdr:row>
      <xdr:rowOff>101612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6972300" y="9799387"/>
          <a:ext cx="889000" cy="7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56681</xdr:rowOff>
    </xdr:from>
    <xdr:to>
      <xdr:col>55</xdr:col>
      <xdr:colOff>50800</xdr:colOff>
      <xdr:row>57</xdr:row>
      <xdr:rowOff>158281</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8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144918</xdr:rowOff>
    </xdr:from>
    <xdr:ext cx="599010"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7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83437</xdr:rowOff>
    </xdr:from>
    <xdr:to>
      <xdr:col>50</xdr:col>
      <xdr:colOff>165100</xdr:colOff>
      <xdr:row>58</xdr:row>
      <xdr:rowOff>13587</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4714</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39795" y="994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32993</xdr:rowOff>
    </xdr:from>
    <xdr:to>
      <xdr:col>46</xdr:col>
      <xdr:colOff>38100</xdr:colOff>
      <xdr:row>57</xdr:row>
      <xdr:rowOff>134593</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8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125720</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50795" y="989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147387</xdr:rowOff>
    </xdr:from>
    <xdr:to>
      <xdr:col>41</xdr:col>
      <xdr:colOff>101600</xdr:colOff>
      <xdr:row>57</xdr:row>
      <xdr:rowOff>77537</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7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94064</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61795" y="952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50812</xdr:rowOff>
    </xdr:from>
    <xdr:to>
      <xdr:col>36</xdr:col>
      <xdr:colOff>165100</xdr:colOff>
      <xdr:row>57</xdr:row>
      <xdr:rowOff>152412</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8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143539</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672795" y="991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xmlns=""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xmlns=""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xmlns=""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5142</xdr:rowOff>
    </xdr:from>
    <xdr:to>
      <xdr:col>55</xdr:col>
      <xdr:colOff>0</xdr:colOff>
      <xdr:row>79</xdr:row>
      <xdr:rowOff>40906</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9639300" y="13549692"/>
          <a:ext cx="8382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xmlns=""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5142</xdr:rowOff>
    </xdr:from>
    <xdr:to>
      <xdr:col>50</xdr:col>
      <xdr:colOff>114300</xdr:colOff>
      <xdr:row>79</xdr:row>
      <xdr:rowOff>10911</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8750300" y="13549692"/>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10911</xdr:rowOff>
    </xdr:from>
    <xdr:to>
      <xdr:col>45</xdr:col>
      <xdr:colOff>177800</xdr:colOff>
      <xdr:row>79</xdr:row>
      <xdr:rowOff>28377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7861300" y="13555461"/>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155663</xdr:rowOff>
    </xdr:from>
    <xdr:to>
      <xdr:col>41</xdr:col>
      <xdr:colOff>50800</xdr:colOff>
      <xdr:row>79</xdr:row>
      <xdr:rowOff>28377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6972300" y="13528763"/>
          <a:ext cx="889000" cy="4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161556</xdr:rowOff>
    </xdr:from>
    <xdr:to>
      <xdr:col>55</xdr:col>
      <xdr:colOff>50800</xdr:colOff>
      <xdr:row>79</xdr:row>
      <xdr:rowOff>91706</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10426700" y="135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76483</xdr:rowOff>
    </xdr:from>
    <xdr:ext cx="469744" cy="259045"/>
    <xdr:sp macro="" textlink="">
      <xdr:nvSpPr>
        <xdr:cNvPr id="419" name="普通建設事業費 （ うち新規整備　）該当値テキスト">
          <a:extLst>
            <a:ext uri="{FF2B5EF4-FFF2-40B4-BE49-F238E27FC236}">
              <a16:creationId xmlns:a16="http://schemas.microsoft.com/office/drawing/2014/main" xmlns="" id="{00000000-0008-0000-0600-0000A3010000}"/>
            </a:ext>
          </a:extLst>
        </xdr:cNvPr>
        <xdr:cNvSpPr txBox="1"/>
      </xdr:nvSpPr>
      <xdr:spPr>
        <a:xfrm>
          <a:off x="10528300" y="1344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125792</xdr:rowOff>
    </xdr:from>
    <xdr:to>
      <xdr:col>50</xdr:col>
      <xdr:colOff>165100</xdr:colOff>
      <xdr:row>79</xdr:row>
      <xdr:rowOff>55942</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9588500" y="134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47069</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372111" y="1359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131561</xdr:rowOff>
    </xdr:from>
    <xdr:to>
      <xdr:col>46</xdr:col>
      <xdr:colOff>38100</xdr:colOff>
      <xdr:row>79</xdr:row>
      <xdr:rowOff>61711</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8699500" y="135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52838</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83111" y="135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149027</xdr:rowOff>
    </xdr:from>
    <xdr:to>
      <xdr:col>41</xdr:col>
      <xdr:colOff>101600</xdr:colOff>
      <xdr:row>79</xdr:row>
      <xdr:rowOff>79177</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7810500" y="135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70304</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594111" y="1361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104863</xdr:rowOff>
    </xdr:from>
    <xdr:to>
      <xdr:col>36</xdr:col>
      <xdr:colOff>165100</xdr:colOff>
      <xdr:row>79</xdr:row>
      <xdr:rowOff>35013</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6921500" y="13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26140</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05111" y="135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109998</xdr:rowOff>
    </xdr:from>
    <xdr:to>
      <xdr:col>55</xdr:col>
      <xdr:colOff>0</xdr:colOff>
      <xdr:row>98</xdr:row>
      <xdr:rowOff>165534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9639300" y="16912098"/>
          <a:ext cx="8382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100767</xdr:rowOff>
    </xdr:from>
    <xdr:to>
      <xdr:col>50</xdr:col>
      <xdr:colOff>114300</xdr:colOff>
      <xdr:row>98</xdr:row>
      <xdr:rowOff>165534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8750300" y="16902867"/>
          <a:ext cx="889000" cy="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17349</xdr:rowOff>
    </xdr:from>
    <xdr:to>
      <xdr:col>45</xdr:col>
      <xdr:colOff>177800</xdr:colOff>
      <xdr:row>98</xdr:row>
      <xdr:rowOff>100767</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7861300" y="16819449"/>
          <a:ext cx="889000" cy="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17349</xdr:rowOff>
    </xdr:from>
    <xdr:to>
      <xdr:col>41</xdr:col>
      <xdr:colOff>50800</xdr:colOff>
      <xdr:row>98</xdr:row>
      <xdr:rowOff>145264</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6972300" y="16819449"/>
          <a:ext cx="889000" cy="1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59198</xdr:rowOff>
    </xdr:from>
    <xdr:to>
      <xdr:col>55</xdr:col>
      <xdr:colOff>50800</xdr:colOff>
      <xdr:row>98</xdr:row>
      <xdr:rowOff>160798</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10426700" y="168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6" name="普通建設事業費 （ うち更新整備　）該当値テキスト">
          <a:extLst>
            <a:ext uri="{FF2B5EF4-FFF2-40B4-BE49-F238E27FC236}">
              <a16:creationId xmlns:a16="http://schemas.microsoft.com/office/drawing/2014/main" xmlns="" id="{00000000-0008-0000-0600-0000DC010000}"/>
            </a:ext>
          </a:extLst>
        </xdr:cNvPr>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114734</xdr:rowOff>
    </xdr:from>
    <xdr:to>
      <xdr:col>50</xdr:col>
      <xdr:colOff>165100</xdr:colOff>
      <xdr:row>99</xdr:row>
      <xdr:rowOff>44884</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9588500" y="169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36011</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372111" y="170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49967</xdr:rowOff>
    </xdr:from>
    <xdr:to>
      <xdr:col>46</xdr:col>
      <xdr:colOff>38100</xdr:colOff>
      <xdr:row>98</xdr:row>
      <xdr:rowOff>151567</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8699500" y="16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168094</xdr:rowOff>
    </xdr:from>
    <xdr:ext cx="59901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450795" y="1662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137999</xdr:rowOff>
    </xdr:from>
    <xdr:to>
      <xdr:col>41</xdr:col>
      <xdr:colOff>101600</xdr:colOff>
      <xdr:row>98</xdr:row>
      <xdr:rowOff>68149</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7810500" y="167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84676</xdr:rowOff>
    </xdr:from>
    <xdr:ext cx="59901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561795" y="1654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94464</xdr:rowOff>
    </xdr:from>
    <xdr:to>
      <xdr:col>36</xdr:col>
      <xdr:colOff>165100</xdr:colOff>
      <xdr:row>99</xdr:row>
      <xdr:rowOff>24614</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6921500" y="168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15741</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05111" y="169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xmlns=""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xmlns=""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xmlns=""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52068</xdr:rowOff>
    </xdr:from>
    <xdr:to>
      <xdr:col>85</xdr:col>
      <xdr:colOff>127000</xdr:colOff>
      <xdr:row>38</xdr:row>
      <xdr:rowOff>104429</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5481300" y="6567168"/>
          <a:ext cx="838200" cy="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4" name="災害復旧事業費平均値テキスト">
          <a:extLst>
            <a:ext uri="{FF2B5EF4-FFF2-40B4-BE49-F238E27FC236}">
              <a16:creationId xmlns:a16="http://schemas.microsoft.com/office/drawing/2014/main" xmlns="" id="{00000000-0008-0000-0600-000002020000}"/>
            </a:ext>
          </a:extLst>
        </xdr:cNvPr>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104429</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4592300" y="6619529"/>
          <a:ext cx="889000" cy="1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42067</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3703300" y="6728617"/>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42067</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2814300" y="6728617"/>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1268</xdr:rowOff>
    </xdr:from>
    <xdr:to>
      <xdr:col>85</xdr:col>
      <xdr:colOff>177800</xdr:colOff>
      <xdr:row>38</xdr:row>
      <xdr:rowOff>102868</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6268700" y="65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24145</xdr:rowOff>
    </xdr:from>
    <xdr:ext cx="534377" cy="259045"/>
    <xdr:sp macro="" textlink="">
      <xdr:nvSpPr>
        <xdr:cNvPr id="533" name="災害復旧事業費該当値テキスト">
          <a:extLst>
            <a:ext uri="{FF2B5EF4-FFF2-40B4-BE49-F238E27FC236}">
              <a16:creationId xmlns:a16="http://schemas.microsoft.com/office/drawing/2014/main" xmlns="" id="{00000000-0008-0000-0600-000015020000}"/>
            </a:ext>
          </a:extLst>
        </xdr:cNvPr>
        <xdr:cNvSpPr txBox="1"/>
      </xdr:nvSpPr>
      <xdr:spPr>
        <a:xfrm>
          <a:off x="16370300" y="636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53629</xdr:rowOff>
    </xdr:from>
    <xdr:to>
      <xdr:col>81</xdr:col>
      <xdr:colOff>101600</xdr:colOff>
      <xdr:row>38</xdr:row>
      <xdr:rowOff>155229</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5430500" y="65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306</xdr:rowOff>
    </xdr:from>
    <xdr:ext cx="534377"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14111" y="63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162717</xdr:rowOff>
    </xdr:from>
    <xdr:to>
      <xdr:col>72</xdr:col>
      <xdr:colOff>38100</xdr:colOff>
      <xdr:row>39</xdr:row>
      <xdr:rowOff>92867</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3652500" y="66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83994</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468428" y="677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xmlns=""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xmlns=""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xmlns=""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xmlns=""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4852</xdr:rowOff>
    </xdr:from>
    <xdr:to>
      <xdr:col>85</xdr:col>
      <xdr:colOff>127000</xdr:colOff>
      <xdr:row>78</xdr:row>
      <xdr:rowOff>33761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5481300" y="13377952"/>
          <a:ext cx="838200" cy="2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33761</xdr:rowOff>
    </xdr:from>
    <xdr:to>
      <xdr:col>81</xdr:col>
      <xdr:colOff>50800</xdr:colOff>
      <xdr:row>78</xdr:row>
      <xdr:rowOff>48205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4592300" y="13406861"/>
          <a:ext cx="889000" cy="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48205</xdr:rowOff>
    </xdr:from>
    <xdr:to>
      <xdr:col>76</xdr:col>
      <xdr:colOff>114300</xdr:colOff>
      <xdr:row>78</xdr:row>
      <xdr:rowOff>62446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3703300" y="13421305"/>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62446</xdr:rowOff>
    </xdr:from>
    <xdr:to>
      <xdr:col>71</xdr:col>
      <xdr:colOff>177800</xdr:colOff>
      <xdr:row>78</xdr:row>
      <xdr:rowOff>81502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2814300" y="13435546"/>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125502</xdr:rowOff>
    </xdr:from>
    <xdr:to>
      <xdr:col>85</xdr:col>
      <xdr:colOff>177800</xdr:colOff>
      <xdr:row>78</xdr:row>
      <xdr:rowOff>55652</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3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103929</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33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154411</xdr:rowOff>
    </xdr:from>
    <xdr:to>
      <xdr:col>81</xdr:col>
      <xdr:colOff>101600</xdr:colOff>
      <xdr:row>78</xdr:row>
      <xdr:rowOff>84561</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3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75688</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34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168855</xdr:rowOff>
    </xdr:from>
    <xdr:to>
      <xdr:col>76</xdr:col>
      <xdr:colOff>165100</xdr:colOff>
      <xdr:row>78</xdr:row>
      <xdr:rowOff>99005</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3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90132</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4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11646</xdr:rowOff>
    </xdr:from>
    <xdr:to>
      <xdr:col>72</xdr:col>
      <xdr:colOff>38100</xdr:colOff>
      <xdr:row>78</xdr:row>
      <xdr:rowOff>113246</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3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104373</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4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30702</xdr:rowOff>
    </xdr:from>
    <xdr:to>
      <xdr:col>67</xdr:col>
      <xdr:colOff>101600</xdr:colOff>
      <xdr:row>78</xdr:row>
      <xdr:rowOff>132302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4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123429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4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xmlns=""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xmlns=""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96838</xdr:rowOff>
    </xdr:from>
    <xdr:to>
      <xdr:col>85</xdr:col>
      <xdr:colOff>127000</xdr:colOff>
      <xdr:row>98</xdr:row>
      <xdr:rowOff>116553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5481300" y="16727488"/>
          <a:ext cx="838200" cy="19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xmlns=""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96838</xdr:rowOff>
    </xdr:from>
    <xdr:to>
      <xdr:col>81</xdr:col>
      <xdr:colOff>50800</xdr:colOff>
      <xdr:row>97</xdr:row>
      <xdr:rowOff>138858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4592300" y="16727488"/>
          <a:ext cx="889000" cy="4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100386</xdr:rowOff>
    </xdr:from>
    <xdr:to>
      <xdr:col>76</xdr:col>
      <xdr:colOff>114300</xdr:colOff>
      <xdr:row>97</xdr:row>
      <xdr:rowOff>138858</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3703300" y="16731036"/>
          <a:ext cx="889000" cy="3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59937</xdr:rowOff>
    </xdr:from>
    <xdr:to>
      <xdr:col>71</xdr:col>
      <xdr:colOff>177800</xdr:colOff>
      <xdr:row>97</xdr:row>
      <xdr:rowOff>100386</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2814300" y="16690587"/>
          <a:ext cx="889000" cy="4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65753</xdr:rowOff>
    </xdr:from>
    <xdr:to>
      <xdr:col>85</xdr:col>
      <xdr:colOff>177800</xdr:colOff>
      <xdr:row>98</xdr:row>
      <xdr:rowOff>167353</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6268700" y="168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152130</xdr:rowOff>
    </xdr:from>
    <xdr:ext cx="469744" cy="259045"/>
    <xdr:sp macro="" textlink="">
      <xdr:nvSpPr>
        <xdr:cNvPr id="696" name="積立金該当値テキスト">
          <a:extLst>
            <a:ext uri="{FF2B5EF4-FFF2-40B4-BE49-F238E27FC236}">
              <a16:creationId xmlns:a16="http://schemas.microsoft.com/office/drawing/2014/main" xmlns="" id="{00000000-0008-0000-0600-0000B8020000}"/>
            </a:ext>
          </a:extLst>
        </xdr:cNvPr>
        <xdr:cNvSpPr txBox="1"/>
      </xdr:nvSpPr>
      <xdr:spPr>
        <a:xfrm>
          <a:off x="16370300" y="1678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46038</xdr:rowOff>
    </xdr:from>
    <xdr:to>
      <xdr:col>81</xdr:col>
      <xdr:colOff>101600</xdr:colOff>
      <xdr:row>97</xdr:row>
      <xdr:rowOff>147638</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5430500" y="16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138765</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14111" y="167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88058</xdr:rowOff>
    </xdr:from>
    <xdr:to>
      <xdr:col>76</xdr:col>
      <xdr:colOff>165100</xdr:colOff>
      <xdr:row>98</xdr:row>
      <xdr:rowOff>18208</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4541500" y="167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9335</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325111" y="168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49586</xdr:rowOff>
    </xdr:from>
    <xdr:to>
      <xdr:col>72</xdr:col>
      <xdr:colOff>38100</xdr:colOff>
      <xdr:row>97</xdr:row>
      <xdr:rowOff>151186</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3652500" y="166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142313</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36111" y="1677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9137</xdr:rowOff>
    </xdr:from>
    <xdr:to>
      <xdr:col>67</xdr:col>
      <xdr:colOff>101600</xdr:colOff>
      <xdr:row>97</xdr:row>
      <xdr:rowOff>110737</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2763500" y="166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101864</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47111" y="167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xmlns=""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xmlns=""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xmlns=""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125344</xdr:rowOff>
    </xdr:from>
    <xdr:to>
      <xdr:col>116</xdr:col>
      <xdr:colOff>63500</xdr:colOff>
      <xdr:row>58</xdr:row>
      <xdr:rowOff>125774</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1323300" y="10069444"/>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xmlns=""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125774</xdr:rowOff>
    </xdr:from>
    <xdr:to>
      <xdr:col>111</xdr:col>
      <xdr:colOff>177800</xdr:colOff>
      <xdr:row>58</xdr:row>
      <xdr:rowOff>126094</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0434300" y="1006987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126094</xdr:rowOff>
    </xdr:from>
    <xdr:to>
      <xdr:col>107</xdr:col>
      <xdr:colOff>50800</xdr:colOff>
      <xdr:row>58</xdr:row>
      <xdr:rowOff>126496</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19545300" y="10070194"/>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126496</xdr:rowOff>
    </xdr:from>
    <xdr:to>
      <xdr:col>102</xdr:col>
      <xdr:colOff>114300</xdr:colOff>
      <xdr:row>58</xdr:row>
      <xdr:rowOff>126826</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8656300" y="1007059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74544</xdr:rowOff>
    </xdr:from>
    <xdr:to>
      <xdr:col>116</xdr:col>
      <xdr:colOff>114300</xdr:colOff>
      <xdr:row>59</xdr:row>
      <xdr:rowOff>4694</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2110700" y="100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160921</xdr:rowOff>
    </xdr:from>
    <xdr:ext cx="469744" cy="259045"/>
    <xdr:sp macro="" textlink="">
      <xdr:nvSpPr>
        <xdr:cNvPr id="810" name="貸付金該当値テキスト">
          <a:extLst>
            <a:ext uri="{FF2B5EF4-FFF2-40B4-BE49-F238E27FC236}">
              <a16:creationId xmlns:a16="http://schemas.microsoft.com/office/drawing/2014/main" xmlns="" id="{00000000-0008-0000-0600-00002A030000}"/>
            </a:ext>
          </a:extLst>
        </xdr:cNvPr>
        <xdr:cNvSpPr txBox="1"/>
      </xdr:nvSpPr>
      <xdr:spPr>
        <a:xfrm>
          <a:off x="22212300" y="993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74974</xdr:rowOff>
    </xdr:from>
    <xdr:to>
      <xdr:col>112</xdr:col>
      <xdr:colOff>38100</xdr:colOff>
      <xdr:row>59</xdr:row>
      <xdr:rowOff>5124</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1272500" y="100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167701</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088428" y="1011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75294</xdr:rowOff>
    </xdr:from>
    <xdr:to>
      <xdr:col>107</xdr:col>
      <xdr:colOff>101600</xdr:colOff>
      <xdr:row>59</xdr:row>
      <xdr:rowOff>5444</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0383500" y="100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168021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199428" y="101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75696</xdr:rowOff>
    </xdr:from>
    <xdr:to>
      <xdr:col>102</xdr:col>
      <xdr:colOff>165100</xdr:colOff>
      <xdr:row>59</xdr:row>
      <xdr:rowOff>5846</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9494500" y="100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168423</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10428" y="1011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76026</xdr:rowOff>
    </xdr:from>
    <xdr:to>
      <xdr:col>98</xdr:col>
      <xdr:colOff>38100</xdr:colOff>
      <xdr:row>59</xdr:row>
      <xdr:rowOff>6176</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8605500" y="1002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168753</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21428" y="1011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151057</xdr:rowOff>
    </xdr:from>
    <xdr:to>
      <xdr:col>116</xdr:col>
      <xdr:colOff>63500</xdr:colOff>
      <xdr:row>75</xdr:row>
      <xdr:rowOff>159868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1323300" y="13009807"/>
          <a:ext cx="8382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159868</xdr:rowOff>
    </xdr:from>
    <xdr:to>
      <xdr:col>111</xdr:col>
      <xdr:colOff>177800</xdr:colOff>
      <xdr:row>76</xdr:row>
      <xdr:rowOff>47400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0434300" y="13018618"/>
          <a:ext cx="889000" cy="5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32097</xdr:rowOff>
    </xdr:from>
    <xdr:to>
      <xdr:col>107</xdr:col>
      <xdr:colOff>50800</xdr:colOff>
      <xdr:row>76</xdr:row>
      <xdr:rowOff>47400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9545300" y="13062297"/>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32097</xdr:rowOff>
    </xdr:from>
    <xdr:to>
      <xdr:col>102</xdr:col>
      <xdr:colOff>114300</xdr:colOff>
      <xdr:row>76</xdr:row>
      <xdr:rowOff>63013</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3062297"/>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100257</xdr:rowOff>
    </xdr:from>
    <xdr:to>
      <xdr:col>116</xdr:col>
      <xdr:colOff>114300</xdr:colOff>
      <xdr:row>76</xdr:row>
      <xdr:rowOff>30407</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29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123134</xdr:rowOff>
    </xdr:from>
    <xdr:ext cx="599010"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28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109067</xdr:rowOff>
    </xdr:from>
    <xdr:to>
      <xdr:col>112</xdr:col>
      <xdr:colOff>38100</xdr:colOff>
      <xdr:row>76</xdr:row>
      <xdr:rowOff>39216</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2967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55744</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23795" y="1274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168050</xdr:rowOff>
    </xdr:from>
    <xdr:to>
      <xdr:col>107</xdr:col>
      <xdr:colOff>101600</xdr:colOff>
      <xdr:row>76</xdr:row>
      <xdr:rowOff>98200</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30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89327</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311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152747</xdr:rowOff>
    </xdr:from>
    <xdr:to>
      <xdr:col>102</xdr:col>
      <xdr:colOff>165100</xdr:colOff>
      <xdr:row>76</xdr:row>
      <xdr:rowOff>82897</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30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74024</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310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12213</xdr:rowOff>
    </xdr:from>
    <xdr:to>
      <xdr:col>98</xdr:col>
      <xdr:colOff>38100</xdr:colOff>
      <xdr:row>76</xdr:row>
      <xdr:rowOff>113813</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30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104940</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31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xmlns=""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xmlns=""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xmlns=""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xmlns=""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1,229,758</a:t>
          </a:r>
          <a:r>
            <a:rPr kumimoji="1" lang="ja-JP" altLang="en-US" sz="1300">
              <a:latin typeface="ＭＳ Ｐゴシック" panose="020B0600070205080204" pitchFamily="50" charset="-128"/>
              <a:ea typeface="ＭＳ Ｐゴシック" panose="020B0600070205080204" pitchFamily="50" charset="-128"/>
            </a:rPr>
            <a:t>千円となっており、昨年比</a:t>
          </a:r>
          <a:r>
            <a:rPr kumimoji="1" lang="en-US" altLang="ja-JP" sz="1300">
              <a:latin typeface="ＭＳ Ｐゴシック" panose="020B0600070205080204" pitchFamily="50" charset="-128"/>
              <a:ea typeface="ＭＳ Ｐゴシック" panose="020B0600070205080204" pitchFamily="50" charset="-128"/>
            </a:rPr>
            <a:t>355,499</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161,957</a:t>
          </a:r>
          <a:r>
            <a:rPr kumimoji="1" lang="ja-JP" altLang="en-US" sz="1300">
              <a:latin typeface="ＭＳ Ｐゴシック" panose="020B0600070205080204" pitchFamily="50" charset="-128"/>
              <a:ea typeface="ＭＳ Ｐゴシック" panose="020B0600070205080204" pitchFamily="50" charset="-128"/>
            </a:rPr>
            <a:t>千円となっており、昨年度よりも増額となっているが、類似団体平均を下回っている。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補助費等が、昨年と比べ大幅に増額となり、住民一人当たり</a:t>
          </a:r>
          <a:r>
            <a:rPr kumimoji="1" lang="en-US" altLang="ja-JP" sz="1300">
              <a:latin typeface="ＭＳ Ｐゴシック" panose="020B0600070205080204" pitchFamily="50" charset="-128"/>
              <a:ea typeface="ＭＳ Ｐゴシック" panose="020B0600070205080204" pitchFamily="50" charset="-128"/>
            </a:rPr>
            <a:t>402,088</a:t>
          </a:r>
          <a:r>
            <a:rPr kumimoji="1" lang="ja-JP" altLang="en-US" sz="1300">
              <a:latin typeface="ＭＳ Ｐゴシック" panose="020B0600070205080204" pitchFamily="50" charset="-128"/>
              <a:ea typeface="ＭＳ Ｐゴシック" panose="020B0600070205080204" pitchFamily="50" charset="-128"/>
            </a:rPr>
            <a:t>千円となっている。要因としては、大型養豚場建設に係る事業費が主である。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156,376</a:t>
          </a:r>
          <a:r>
            <a:rPr kumimoji="1" lang="ja-JP" altLang="en-US" sz="1300">
              <a:latin typeface="ＭＳ Ｐゴシック" panose="020B0600070205080204" pitchFamily="50" charset="-128"/>
              <a:ea typeface="ＭＳ Ｐゴシック" panose="020B0600070205080204" pitchFamily="50" charset="-128"/>
            </a:rPr>
            <a:t>千円となっており、旧古口小学校解体工事や中央公民館漏水改修工事に伴い、増加したものと分析する。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積立金に関しては、例年と比べ大幅な減少となっているが、普通建設事業費や補助費等の増額により、圧迫されたものである。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4,460
4,393
261.31
5,887,870
5,484,720
386,639
2,437,180
5,625,626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33646</xdr:rowOff>
    </xdr:from>
    <xdr:to>
      <xdr:col>24</xdr:col>
      <xdr:colOff>63500</xdr:colOff>
      <xdr:row>38</xdr:row>
      <xdr:rowOff>48668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548746"/>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48668</xdr:rowOff>
    </xdr:from>
    <xdr:to>
      <xdr:col>19</xdr:col>
      <xdr:colOff>177800</xdr:colOff>
      <xdr:row>38</xdr:row>
      <xdr:rowOff>53436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563768"/>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53436</xdr:rowOff>
    </xdr:from>
    <xdr:to>
      <xdr:col>15</xdr:col>
      <xdr:colOff>50800</xdr:colOff>
      <xdr:row>38</xdr:row>
      <xdr:rowOff>62140</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568536"/>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52408</xdr:rowOff>
    </xdr:from>
    <xdr:to>
      <xdr:col>10</xdr:col>
      <xdr:colOff>114300</xdr:colOff>
      <xdr:row>38</xdr:row>
      <xdr:rowOff>62140</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a:off x="1130300" y="6567508"/>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154296</xdr:rowOff>
    </xdr:from>
    <xdr:to>
      <xdr:col>24</xdr:col>
      <xdr:colOff>114300</xdr:colOff>
      <xdr:row>38</xdr:row>
      <xdr:rowOff>84446</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4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92049</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4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169318</xdr:rowOff>
    </xdr:from>
    <xdr:to>
      <xdr:col>20</xdr:col>
      <xdr:colOff>38100</xdr:colOff>
      <xdr:row>38</xdr:row>
      <xdr:rowOff>99468</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5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90595</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6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2636</xdr:rowOff>
    </xdr:from>
    <xdr:to>
      <xdr:col>15</xdr:col>
      <xdr:colOff>101600</xdr:colOff>
      <xdr:row>38</xdr:row>
      <xdr:rowOff>104236</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5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95363</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6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11340</xdr:rowOff>
    </xdr:from>
    <xdr:to>
      <xdr:col>10</xdr:col>
      <xdr:colOff>165100</xdr:colOff>
      <xdr:row>38</xdr:row>
      <xdr:rowOff>112940</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5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104067</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6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1608</xdr:rowOff>
    </xdr:from>
    <xdr:to>
      <xdr:col>6</xdr:col>
      <xdr:colOff>38100</xdr:colOff>
      <xdr:row>38</xdr:row>
      <xdr:rowOff>103208</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5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94335</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6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162591</xdr:rowOff>
    </xdr:from>
    <xdr:to>
      <xdr:col>24</xdr:col>
      <xdr:colOff>63500</xdr:colOff>
      <xdr:row>58</xdr:row>
      <xdr:rowOff>42176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935241"/>
          <a:ext cx="8382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162591</xdr:rowOff>
    </xdr:from>
    <xdr:to>
      <xdr:col>19</xdr:col>
      <xdr:colOff>177800</xdr:colOff>
      <xdr:row>58</xdr:row>
      <xdr:rowOff>666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93524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168601</xdr:rowOff>
    </xdr:from>
    <xdr:to>
      <xdr:col>15</xdr:col>
      <xdr:colOff>50800</xdr:colOff>
      <xdr:row>58</xdr:row>
      <xdr:rowOff>666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941251"/>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155618</xdr:rowOff>
    </xdr:from>
    <xdr:to>
      <xdr:col>10</xdr:col>
      <xdr:colOff>114300</xdr:colOff>
      <xdr:row>57</xdr:row>
      <xdr:rowOff>168601</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9928268"/>
          <a:ext cx="889000" cy="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162826</xdr:rowOff>
    </xdr:from>
    <xdr:to>
      <xdr:col>24</xdr:col>
      <xdr:colOff>114300</xdr:colOff>
      <xdr:row>58</xdr:row>
      <xdr:rowOff>92976</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9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77753</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85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111791</xdr:rowOff>
    </xdr:from>
    <xdr:to>
      <xdr:col>20</xdr:col>
      <xdr:colOff>38100</xdr:colOff>
      <xdr:row>58</xdr:row>
      <xdr:rowOff>41941</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8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33068</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997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121316</xdr:rowOff>
    </xdr:from>
    <xdr:to>
      <xdr:col>15</xdr:col>
      <xdr:colOff>101600</xdr:colOff>
      <xdr:row>58</xdr:row>
      <xdr:rowOff>51466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8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42593</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99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117801</xdr:rowOff>
    </xdr:from>
    <xdr:to>
      <xdr:col>10</xdr:col>
      <xdr:colOff>165100</xdr:colOff>
      <xdr:row>58</xdr:row>
      <xdr:rowOff>47951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39078</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998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104818</xdr:rowOff>
    </xdr:from>
    <xdr:to>
      <xdr:col>6</xdr:col>
      <xdr:colOff>38100</xdr:colOff>
      <xdr:row>58</xdr:row>
      <xdr:rowOff>34968</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8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26095</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997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xmlns=""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xmlns=""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xmlns=""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23910</xdr:rowOff>
    </xdr:from>
    <xdr:to>
      <xdr:col>24</xdr:col>
      <xdr:colOff>63500</xdr:colOff>
      <xdr:row>77</xdr:row>
      <xdr:rowOff>40449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3797300" y="13225560"/>
          <a:ext cx="838200" cy="1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xmlns=""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105907</xdr:rowOff>
    </xdr:from>
    <xdr:to>
      <xdr:col>19</xdr:col>
      <xdr:colOff>177800</xdr:colOff>
      <xdr:row>77</xdr:row>
      <xdr:rowOff>40449</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908300" y="12621757"/>
          <a:ext cx="889000" cy="6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105907</xdr:rowOff>
    </xdr:from>
    <xdr:to>
      <xdr:col>15</xdr:col>
      <xdr:colOff>50800</xdr:colOff>
      <xdr:row>75</xdr:row>
      <xdr:rowOff>90832</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019300" y="12621757"/>
          <a:ext cx="889000" cy="3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90832</xdr:rowOff>
    </xdr:from>
    <xdr:to>
      <xdr:col>10</xdr:col>
      <xdr:colOff>114300</xdr:colOff>
      <xdr:row>77</xdr:row>
      <xdr:rowOff>58012</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1130300" y="12949582"/>
          <a:ext cx="889000" cy="3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144560</xdr:rowOff>
    </xdr:from>
    <xdr:to>
      <xdr:col>24</xdr:col>
      <xdr:colOff>114300</xdr:colOff>
      <xdr:row>77</xdr:row>
      <xdr:rowOff>74710</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4584700" y="131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122987</xdr:rowOff>
    </xdr:from>
    <xdr:ext cx="599010" cy="259045"/>
    <xdr:sp macro="" textlink="">
      <xdr:nvSpPr>
        <xdr:cNvPr id="199" name="民生費該当値テキスト">
          <a:extLst>
            <a:ext uri="{FF2B5EF4-FFF2-40B4-BE49-F238E27FC236}">
              <a16:creationId xmlns:a16="http://schemas.microsoft.com/office/drawing/2014/main" xmlns="" id="{00000000-0008-0000-0700-0000C7000000}"/>
            </a:ext>
          </a:extLst>
        </xdr:cNvPr>
        <xdr:cNvSpPr txBox="1"/>
      </xdr:nvSpPr>
      <xdr:spPr>
        <a:xfrm>
          <a:off x="4686300" y="1315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161099</xdr:rowOff>
    </xdr:from>
    <xdr:to>
      <xdr:col>20</xdr:col>
      <xdr:colOff>38100</xdr:colOff>
      <xdr:row>77</xdr:row>
      <xdr:rowOff>91249</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3746500" y="131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82376</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3497795" y="1328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55107</xdr:rowOff>
    </xdr:from>
    <xdr:to>
      <xdr:col>15</xdr:col>
      <xdr:colOff>101600</xdr:colOff>
      <xdr:row>73</xdr:row>
      <xdr:rowOff>156707</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2857500" y="125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1784</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2608795" y="1234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40032</xdr:rowOff>
    </xdr:from>
    <xdr:to>
      <xdr:col>10</xdr:col>
      <xdr:colOff>165100</xdr:colOff>
      <xdr:row>75</xdr:row>
      <xdr:rowOff>141632</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968500" y="128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158159</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1719795" y="1267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7212</xdr:rowOff>
    </xdr:from>
    <xdr:to>
      <xdr:col>6</xdr:col>
      <xdr:colOff>38100</xdr:colOff>
      <xdr:row>77</xdr:row>
      <xdr:rowOff>108812</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079500" y="132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99939</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830795" y="1330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115905</xdr:rowOff>
    </xdr:from>
    <xdr:to>
      <xdr:col>24</xdr:col>
      <xdr:colOff>63500</xdr:colOff>
      <xdr:row>98</xdr:row>
      <xdr:rowOff>122278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918005"/>
          <a:ext cx="8382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122278</xdr:rowOff>
    </xdr:from>
    <xdr:to>
      <xdr:col>19</xdr:col>
      <xdr:colOff>177800</xdr:colOff>
      <xdr:row>98</xdr:row>
      <xdr:rowOff>124982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924378"/>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124982</xdr:rowOff>
    </xdr:from>
    <xdr:to>
      <xdr:col>15</xdr:col>
      <xdr:colOff>50800</xdr:colOff>
      <xdr:row>98</xdr:row>
      <xdr:rowOff>129310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019300" y="16927082"/>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129310</xdr:rowOff>
    </xdr:from>
    <xdr:to>
      <xdr:col>10</xdr:col>
      <xdr:colOff>114300</xdr:colOff>
      <xdr:row>98</xdr:row>
      <xdr:rowOff>131862</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1130300" y="16931410"/>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65105</xdr:rowOff>
    </xdr:from>
    <xdr:to>
      <xdr:col>24</xdr:col>
      <xdr:colOff>114300</xdr:colOff>
      <xdr:row>98</xdr:row>
      <xdr:rowOff>166705</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8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71478</xdr:rowOff>
    </xdr:from>
    <xdr:to>
      <xdr:col>20</xdr:col>
      <xdr:colOff>38100</xdr:colOff>
      <xdr:row>99</xdr:row>
      <xdr:rowOff>1628</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8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164205</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9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74182</xdr:rowOff>
    </xdr:from>
    <xdr:to>
      <xdr:col>15</xdr:col>
      <xdr:colOff>101600</xdr:colOff>
      <xdr:row>99</xdr:row>
      <xdr:rowOff>4332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8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166909</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9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78510</xdr:rowOff>
    </xdr:from>
    <xdr:to>
      <xdr:col>10</xdr:col>
      <xdr:colOff>165100</xdr:colOff>
      <xdr:row>99</xdr:row>
      <xdr:rowOff>8660</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8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171237</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9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81062</xdr:rowOff>
    </xdr:from>
    <xdr:to>
      <xdr:col>6</xdr:col>
      <xdr:colOff>38100</xdr:colOff>
      <xdr:row>99</xdr:row>
      <xdr:rowOff>11212</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8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2339</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97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xmlns=""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xmlns=""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xmlns=""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7366</xdr:rowOff>
    </xdr:from>
    <xdr:to>
      <xdr:col>55</xdr:col>
      <xdr:colOff>0</xdr:colOff>
      <xdr:row>38</xdr:row>
      <xdr:rowOff>9144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9639300" y="6522466"/>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a:extLst>
            <a:ext uri="{FF2B5EF4-FFF2-40B4-BE49-F238E27FC236}">
              <a16:creationId xmlns:a16="http://schemas.microsoft.com/office/drawing/2014/main" xmlns="" id="{00000000-0008-0000-0700-000026010000}"/>
            </a:ext>
          </a:extLst>
        </xdr:cNvPr>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9144</xdr:rowOff>
    </xdr:from>
    <xdr:to>
      <xdr:col>50</xdr:col>
      <xdr:colOff>114300</xdr:colOff>
      <xdr:row>38</xdr:row>
      <xdr:rowOff>13462</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8750300" y="652424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11176</xdr:rowOff>
    </xdr:from>
    <xdr:to>
      <xdr:col>45</xdr:col>
      <xdr:colOff>177800</xdr:colOff>
      <xdr:row>38</xdr:row>
      <xdr:rowOff>13462</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7861300" y="65262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160147</xdr:rowOff>
    </xdr:from>
    <xdr:to>
      <xdr:col>41</xdr:col>
      <xdr:colOff>50800</xdr:colOff>
      <xdr:row>38</xdr:row>
      <xdr:rowOff>11176</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6972300" y="6503797"/>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128016</xdr:rowOff>
    </xdr:from>
    <xdr:to>
      <xdr:col>55</xdr:col>
      <xdr:colOff>50800</xdr:colOff>
      <xdr:row>38</xdr:row>
      <xdr:rowOff>58165</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10426700" y="64716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150893</xdr:rowOff>
    </xdr:from>
    <xdr:ext cx="469744" cy="259045"/>
    <xdr:sp macro="" textlink="">
      <xdr:nvSpPr>
        <xdr:cNvPr id="313" name="労働費該当値テキスト">
          <a:extLst>
            <a:ext uri="{FF2B5EF4-FFF2-40B4-BE49-F238E27FC236}">
              <a16:creationId xmlns:a16="http://schemas.microsoft.com/office/drawing/2014/main" xmlns="" id="{00000000-0008-0000-0700-000039010000}"/>
            </a:ext>
          </a:extLst>
        </xdr:cNvPr>
        <xdr:cNvSpPr txBox="1"/>
      </xdr:nvSpPr>
      <xdr:spPr>
        <a:xfrm>
          <a:off x="10528300" y="63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129794</xdr:rowOff>
    </xdr:from>
    <xdr:to>
      <xdr:col>50</xdr:col>
      <xdr:colOff>165100</xdr:colOff>
      <xdr:row>38</xdr:row>
      <xdr:rowOff>59944</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9588500" y="64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76471</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04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134112</xdr:rowOff>
    </xdr:from>
    <xdr:to>
      <xdr:col>46</xdr:col>
      <xdr:colOff>38100</xdr:colOff>
      <xdr:row>38</xdr:row>
      <xdr:rowOff>64262</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8699500" y="64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80789</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85154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131826</xdr:rowOff>
    </xdr:from>
    <xdr:to>
      <xdr:col>41</xdr:col>
      <xdr:colOff>101600</xdr:colOff>
      <xdr:row>38</xdr:row>
      <xdr:rowOff>61976</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7810500" y="64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78503</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7626428" y="62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109347</xdr:rowOff>
    </xdr:from>
    <xdr:to>
      <xdr:col>36</xdr:col>
      <xdr:colOff>165100</xdr:colOff>
      <xdr:row>38</xdr:row>
      <xdr:rowOff>39497</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6921500" y="64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30624</xdr:rowOff>
    </xdr:from>
    <xdr:ext cx="469744"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737428" y="65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131466</xdr:rowOff>
    </xdr:from>
    <xdr:to>
      <xdr:col>55</xdr:col>
      <xdr:colOff>0</xdr:colOff>
      <xdr:row>57</xdr:row>
      <xdr:rowOff>146719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732666"/>
          <a:ext cx="838200" cy="1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146719</xdr:rowOff>
    </xdr:from>
    <xdr:to>
      <xdr:col>50</xdr:col>
      <xdr:colOff>114300</xdr:colOff>
      <xdr:row>57</xdr:row>
      <xdr:rowOff>151224</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9919369"/>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149406</xdr:rowOff>
    </xdr:from>
    <xdr:to>
      <xdr:col>45</xdr:col>
      <xdr:colOff>177800</xdr:colOff>
      <xdr:row>57</xdr:row>
      <xdr:rowOff>151224</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7861300" y="9922056"/>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148026</xdr:rowOff>
    </xdr:from>
    <xdr:to>
      <xdr:col>41</xdr:col>
      <xdr:colOff>50800</xdr:colOff>
      <xdr:row>57</xdr:row>
      <xdr:rowOff>149406</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6972300" y="9920676"/>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80666</xdr:rowOff>
    </xdr:from>
    <xdr:to>
      <xdr:col>55</xdr:col>
      <xdr:colOff>50800</xdr:colOff>
      <xdr:row>57</xdr:row>
      <xdr:rowOff>10816</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6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103543</xdr:rowOff>
    </xdr:from>
    <xdr:ext cx="599010"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53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95919</xdr:rowOff>
    </xdr:from>
    <xdr:to>
      <xdr:col>50</xdr:col>
      <xdr:colOff>165100</xdr:colOff>
      <xdr:row>58</xdr:row>
      <xdr:rowOff>26069</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8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17196</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996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100424</xdr:rowOff>
    </xdr:from>
    <xdr:to>
      <xdr:col>46</xdr:col>
      <xdr:colOff>38100</xdr:colOff>
      <xdr:row>58</xdr:row>
      <xdr:rowOff>30574</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8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21701</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996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98606</xdr:rowOff>
    </xdr:from>
    <xdr:to>
      <xdr:col>41</xdr:col>
      <xdr:colOff>101600</xdr:colOff>
      <xdr:row>58</xdr:row>
      <xdr:rowOff>28756</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87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19883</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996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97226</xdr:rowOff>
    </xdr:from>
    <xdr:to>
      <xdr:col>36</xdr:col>
      <xdr:colOff>165100</xdr:colOff>
      <xdr:row>58</xdr:row>
      <xdr:rowOff>27376</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18503</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99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126515</xdr:rowOff>
    </xdr:from>
    <xdr:to>
      <xdr:col>55</xdr:col>
      <xdr:colOff>0</xdr:colOff>
      <xdr:row>78</xdr:row>
      <xdr:rowOff>128183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9639300" y="13499615"/>
          <a:ext cx="8382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126664</xdr:rowOff>
    </xdr:from>
    <xdr:to>
      <xdr:col>50</xdr:col>
      <xdr:colOff>114300</xdr:colOff>
      <xdr:row>78</xdr:row>
      <xdr:rowOff>128183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8750300" y="13499764"/>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126664</xdr:rowOff>
    </xdr:from>
    <xdr:to>
      <xdr:col>45</xdr:col>
      <xdr:colOff>177800</xdr:colOff>
      <xdr:row>78</xdr:row>
      <xdr:rowOff>128798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7861300" y="13499764"/>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95114</xdr:rowOff>
    </xdr:from>
    <xdr:to>
      <xdr:col>41</xdr:col>
      <xdr:colOff>50800</xdr:colOff>
      <xdr:row>78</xdr:row>
      <xdr:rowOff>128798</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972300" y="13468214"/>
          <a:ext cx="889000" cy="3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75715</xdr:rowOff>
    </xdr:from>
    <xdr:to>
      <xdr:col>55</xdr:col>
      <xdr:colOff>50800</xdr:colOff>
      <xdr:row>79</xdr:row>
      <xdr:rowOff>5865</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4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162092</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3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77383</xdr:rowOff>
    </xdr:from>
    <xdr:to>
      <xdr:col>50</xdr:col>
      <xdr:colOff>165100</xdr:colOff>
      <xdr:row>79</xdr:row>
      <xdr:rowOff>7533</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4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170110</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5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75864</xdr:rowOff>
    </xdr:from>
    <xdr:to>
      <xdr:col>46</xdr:col>
      <xdr:colOff>38100</xdr:colOff>
      <xdr:row>79</xdr:row>
      <xdr:rowOff>6014</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4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168591</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8" y="1354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77998</xdr:rowOff>
    </xdr:from>
    <xdr:to>
      <xdr:col>41</xdr:col>
      <xdr:colOff>101600</xdr:colOff>
      <xdr:row>79</xdr:row>
      <xdr:rowOff>8148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4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170725</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54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44314</xdr:rowOff>
    </xdr:from>
    <xdr:to>
      <xdr:col>36</xdr:col>
      <xdr:colOff>165100</xdr:colOff>
      <xdr:row>78</xdr:row>
      <xdr:rowOff>145914</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4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137041</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351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151496</xdr:rowOff>
    </xdr:from>
    <xdr:to>
      <xdr:col>55</xdr:col>
      <xdr:colOff>0</xdr:colOff>
      <xdr:row>97</xdr:row>
      <xdr:rowOff>14911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9639300" y="16610696"/>
          <a:ext cx="838200" cy="3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161730</xdr:rowOff>
    </xdr:from>
    <xdr:to>
      <xdr:col>50</xdr:col>
      <xdr:colOff>114300</xdr:colOff>
      <xdr:row>97</xdr:row>
      <xdr:rowOff>14911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620930"/>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161730</xdr:rowOff>
    </xdr:from>
    <xdr:to>
      <xdr:col>45</xdr:col>
      <xdr:colOff>177800</xdr:colOff>
      <xdr:row>97</xdr:row>
      <xdr:rowOff>24661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620930"/>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18732</xdr:rowOff>
    </xdr:from>
    <xdr:to>
      <xdr:col>41</xdr:col>
      <xdr:colOff>50800</xdr:colOff>
      <xdr:row>97</xdr:row>
      <xdr:rowOff>24661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649382"/>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100696</xdr:rowOff>
    </xdr:from>
    <xdr:to>
      <xdr:col>55</xdr:col>
      <xdr:colOff>50800</xdr:colOff>
      <xdr:row>97</xdr:row>
      <xdr:rowOff>30846</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5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79123</xdr:rowOff>
    </xdr:from>
    <xdr:ext cx="599010"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53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135561</xdr:rowOff>
    </xdr:from>
    <xdr:to>
      <xdr:col>50</xdr:col>
      <xdr:colOff>165100</xdr:colOff>
      <xdr:row>97</xdr:row>
      <xdr:rowOff>65711</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5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56838</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6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110930</xdr:rowOff>
    </xdr:from>
    <xdr:to>
      <xdr:col>46</xdr:col>
      <xdr:colOff>38100</xdr:colOff>
      <xdr:row>97</xdr:row>
      <xdr:rowOff>41080</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5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32207</xdr:rowOff>
    </xdr:from>
    <xdr:ext cx="59901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50795" y="1666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145311</xdr:rowOff>
    </xdr:from>
    <xdr:to>
      <xdr:col>41</xdr:col>
      <xdr:colOff>101600</xdr:colOff>
      <xdr:row>97</xdr:row>
      <xdr:rowOff>75461</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6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66588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6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139382</xdr:rowOff>
    </xdr:from>
    <xdr:to>
      <xdr:col>36</xdr:col>
      <xdr:colOff>165100</xdr:colOff>
      <xdr:row>97</xdr:row>
      <xdr:rowOff>69532</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5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60659</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165285</xdr:rowOff>
    </xdr:from>
    <xdr:to>
      <xdr:col>85</xdr:col>
      <xdr:colOff>127000</xdr:colOff>
      <xdr:row>38</xdr:row>
      <xdr:rowOff>1905</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5481300" y="6508935"/>
          <a:ext cx="8382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165285</xdr:rowOff>
    </xdr:from>
    <xdr:to>
      <xdr:col>81</xdr:col>
      <xdr:colOff>50800</xdr:colOff>
      <xdr:row>38</xdr:row>
      <xdr:rowOff>5731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4592300" y="6508935"/>
          <a:ext cx="8890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148858</xdr:rowOff>
    </xdr:from>
    <xdr:to>
      <xdr:col>76</xdr:col>
      <xdr:colOff>114300</xdr:colOff>
      <xdr:row>38</xdr:row>
      <xdr:rowOff>5731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3703300" y="6492508"/>
          <a:ext cx="889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148858</xdr:rowOff>
    </xdr:from>
    <xdr:to>
      <xdr:col>71</xdr:col>
      <xdr:colOff>177800</xdr:colOff>
      <xdr:row>38</xdr:row>
      <xdr:rowOff>20197</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2814300" y="6492508"/>
          <a:ext cx="889000" cy="4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37482</xdr:rowOff>
    </xdr:from>
    <xdr:ext cx="534377"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63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114485</xdr:rowOff>
    </xdr:from>
    <xdr:to>
      <xdr:col>81</xdr:col>
      <xdr:colOff>101600</xdr:colOff>
      <xdr:row>38</xdr:row>
      <xdr:rowOff>44634</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4581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35762</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5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126381</xdr:rowOff>
    </xdr:from>
    <xdr:to>
      <xdr:col>76</xdr:col>
      <xdr:colOff>165100</xdr:colOff>
      <xdr:row>38</xdr:row>
      <xdr:rowOff>56531</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4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47658</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65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98058</xdr:rowOff>
    </xdr:from>
    <xdr:to>
      <xdr:col>72</xdr:col>
      <xdr:colOff>38100</xdr:colOff>
      <xdr:row>38</xdr:row>
      <xdr:rowOff>28208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4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19335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5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140847</xdr:rowOff>
    </xdr:from>
    <xdr:to>
      <xdr:col>67</xdr:col>
      <xdr:colOff>101600</xdr:colOff>
      <xdr:row>38</xdr:row>
      <xdr:rowOff>70997</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48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62124</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57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141208</xdr:rowOff>
    </xdr:from>
    <xdr:to>
      <xdr:col>85</xdr:col>
      <xdr:colOff>127000</xdr:colOff>
      <xdr:row>57</xdr:row>
      <xdr:rowOff>30940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5481300" y="9742408"/>
          <a:ext cx="838200" cy="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30940</xdr:rowOff>
    </xdr:from>
    <xdr:to>
      <xdr:col>81</xdr:col>
      <xdr:colOff>50800</xdr:colOff>
      <xdr:row>57</xdr:row>
      <xdr:rowOff>38693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4592300" y="9803590"/>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93953</xdr:rowOff>
    </xdr:from>
    <xdr:to>
      <xdr:col>76</xdr:col>
      <xdr:colOff>114300</xdr:colOff>
      <xdr:row>57</xdr:row>
      <xdr:rowOff>38693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3703300" y="9352253"/>
          <a:ext cx="889000" cy="45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93953</xdr:rowOff>
    </xdr:from>
    <xdr:to>
      <xdr:col>71</xdr:col>
      <xdr:colOff>177800</xdr:colOff>
      <xdr:row>56</xdr:row>
      <xdr:rowOff>83998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2814300" y="9352253"/>
          <a:ext cx="889000" cy="33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90408</xdr:rowOff>
    </xdr:from>
    <xdr:to>
      <xdr:col>85</xdr:col>
      <xdr:colOff>177800</xdr:colOff>
      <xdr:row>57</xdr:row>
      <xdr:rowOff>20558</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68835</xdr:rowOff>
    </xdr:from>
    <xdr:ext cx="599010"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67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151590</xdr:rowOff>
    </xdr:from>
    <xdr:to>
      <xdr:col>81</xdr:col>
      <xdr:colOff>101600</xdr:colOff>
      <xdr:row>57</xdr:row>
      <xdr:rowOff>81740</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7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72867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8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159343</xdr:rowOff>
    </xdr:from>
    <xdr:to>
      <xdr:col>76</xdr:col>
      <xdr:colOff>165100</xdr:colOff>
      <xdr:row>57</xdr:row>
      <xdr:rowOff>89493</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7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80620</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8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43153</xdr:rowOff>
    </xdr:from>
    <xdr:to>
      <xdr:col>72</xdr:col>
      <xdr:colOff>38100</xdr:colOff>
      <xdr:row>54</xdr:row>
      <xdr:rowOff>144753</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3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161280</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03795" y="907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33198</xdr:rowOff>
    </xdr:from>
    <xdr:to>
      <xdr:col>67</xdr:col>
      <xdr:colOff>101600</xdr:colOff>
      <xdr:row>56</xdr:row>
      <xdr:rowOff>134798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6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151325</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14795" y="94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52068</xdr:rowOff>
    </xdr:from>
    <xdr:to>
      <xdr:col>85</xdr:col>
      <xdr:colOff>127000</xdr:colOff>
      <xdr:row>78</xdr:row>
      <xdr:rowOff>104428</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5481300" y="13425168"/>
          <a:ext cx="838200" cy="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104428</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4592300" y="13477528"/>
          <a:ext cx="889000" cy="1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42067</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586617"/>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42067</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2814300" y="13586617"/>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1268</xdr:rowOff>
    </xdr:from>
    <xdr:to>
      <xdr:col>85</xdr:col>
      <xdr:colOff>177800</xdr:colOff>
      <xdr:row>78</xdr:row>
      <xdr:rowOff>102868</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3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24145</xdr:rowOff>
    </xdr:from>
    <xdr:ext cx="534377"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2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53628</xdr:rowOff>
    </xdr:from>
    <xdr:to>
      <xdr:col>81</xdr:col>
      <xdr:colOff>101600</xdr:colOff>
      <xdr:row>78</xdr:row>
      <xdr:rowOff>155228</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305</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14111" y="132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162717</xdr:rowOff>
    </xdr:from>
    <xdr:to>
      <xdr:col>72</xdr:col>
      <xdr:colOff>38100</xdr:colOff>
      <xdr:row>79</xdr:row>
      <xdr:rowOff>92867</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5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83994</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468428" y="1362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4852</xdr:rowOff>
    </xdr:from>
    <xdr:to>
      <xdr:col>85</xdr:col>
      <xdr:colOff>127000</xdr:colOff>
      <xdr:row>98</xdr:row>
      <xdr:rowOff>33761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5481300" y="16806952"/>
          <a:ext cx="838200" cy="2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33761</xdr:rowOff>
    </xdr:from>
    <xdr:to>
      <xdr:col>81</xdr:col>
      <xdr:colOff>50800</xdr:colOff>
      <xdr:row>98</xdr:row>
      <xdr:rowOff>48205</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4592300" y="16835861"/>
          <a:ext cx="889000" cy="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48205</xdr:rowOff>
    </xdr:from>
    <xdr:to>
      <xdr:col>76</xdr:col>
      <xdr:colOff>114300</xdr:colOff>
      <xdr:row>98</xdr:row>
      <xdr:rowOff>62446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3703300" y="16850305"/>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62446</xdr:rowOff>
    </xdr:from>
    <xdr:to>
      <xdr:col>71</xdr:col>
      <xdr:colOff>177800</xdr:colOff>
      <xdr:row>98</xdr:row>
      <xdr:rowOff>81502</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2814300" y="16864546"/>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125502</xdr:rowOff>
    </xdr:from>
    <xdr:to>
      <xdr:col>85</xdr:col>
      <xdr:colOff>177800</xdr:colOff>
      <xdr:row>98</xdr:row>
      <xdr:rowOff>55652</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7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103929</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67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154411</xdr:rowOff>
    </xdr:from>
    <xdr:to>
      <xdr:col>81</xdr:col>
      <xdr:colOff>101600</xdr:colOff>
      <xdr:row>98</xdr:row>
      <xdr:rowOff>84561</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7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75688</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87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168855</xdr:rowOff>
    </xdr:from>
    <xdr:to>
      <xdr:col>76</xdr:col>
      <xdr:colOff>165100</xdr:colOff>
      <xdr:row>98</xdr:row>
      <xdr:rowOff>99005</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7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90132</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8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11646</xdr:rowOff>
    </xdr:from>
    <xdr:to>
      <xdr:col>72</xdr:col>
      <xdr:colOff>38100</xdr:colOff>
      <xdr:row>98</xdr:row>
      <xdr:rowOff>113246</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8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104373</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9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30702</xdr:rowOff>
    </xdr:from>
    <xdr:to>
      <xdr:col>67</xdr:col>
      <xdr:colOff>101600</xdr:colOff>
      <xdr:row>98</xdr:row>
      <xdr:rowOff>132302</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8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123429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9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xmlns=""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xmlns=""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xmlns=""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xmlns=""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414,407</a:t>
          </a:r>
          <a:r>
            <a:rPr kumimoji="1" lang="ja-JP" altLang="en-US" sz="1300">
              <a:latin typeface="ＭＳ Ｐゴシック" panose="020B0600070205080204" pitchFamily="50" charset="-128"/>
              <a:ea typeface="ＭＳ Ｐゴシック" panose="020B0600070205080204" pitchFamily="50" charset="-128"/>
            </a:rPr>
            <a:t>千円となっており、昨年度比</a:t>
          </a:r>
          <a:r>
            <a:rPr kumimoji="1" lang="en-US" altLang="ja-JP" sz="1300">
              <a:latin typeface="ＭＳ Ｐゴシック" panose="020B0600070205080204" pitchFamily="50" charset="-128"/>
              <a:ea typeface="ＭＳ Ｐゴシック" panose="020B0600070205080204" pitchFamily="50" charset="-128"/>
            </a:rPr>
            <a:t>326,688</a:t>
          </a:r>
          <a:r>
            <a:rPr kumimoji="1" lang="ja-JP" altLang="en-US" sz="1300">
              <a:latin typeface="ＭＳ Ｐゴシック" panose="020B0600070205080204" pitchFamily="50" charset="-128"/>
              <a:ea typeface="ＭＳ Ｐゴシック" panose="020B0600070205080204" pitchFamily="50" charset="-128"/>
            </a:rPr>
            <a:t>千円の増額となっている。大型養豚場建設に係る事業費が主な要因となっている。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109,604</a:t>
          </a:r>
          <a:r>
            <a:rPr kumimoji="1" lang="ja-JP" altLang="en-US" sz="1300">
              <a:latin typeface="ＭＳ Ｐゴシック" panose="020B0600070205080204" pitchFamily="50" charset="-128"/>
              <a:ea typeface="ＭＳ Ｐゴシック" panose="020B0600070205080204" pitchFamily="50" charset="-128"/>
            </a:rPr>
            <a:t>千円となっており、増額となっている。戸沢小中学校のグラウンド整備工事が終了したものの、旧古口小学校解体、中央公民館漏水改修に係る工事費が増加したことによる増となっている。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災害復旧費については、昨年比</a:t>
          </a:r>
          <a:r>
            <a:rPr kumimoji="1" lang="en-US" altLang="ja-JP" sz="1300">
              <a:latin typeface="ＭＳ Ｐゴシック" panose="020B0600070205080204" pitchFamily="50" charset="-128"/>
              <a:ea typeface="ＭＳ Ｐゴシック" panose="020B0600070205080204" pitchFamily="50" charset="-128"/>
            </a:rPr>
            <a:t>27,485</a:t>
          </a:r>
          <a:r>
            <a:rPr kumimoji="1" lang="ja-JP" altLang="en-US" sz="1300">
              <a:latin typeface="ＭＳ Ｐゴシック" panose="020B0600070205080204" pitchFamily="50" charset="-128"/>
              <a:ea typeface="ＭＳ Ｐゴシック" panose="020B0600070205080204" pitchFamily="50" charset="-128"/>
            </a:rPr>
            <a:t>千円の増額となっている。平成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年豪雨災害被害の復旧工事を繰越事業として行ったことが増額の要因となっている。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公債費については、類似団体平均より低い水準にある。旧戸沢中学校解体工事、新保育所建設関連工事等の償還が始まったことにより上昇しており、今後も増加する見込みである。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当初予算編成時においては、財政調整基金の取崩等を含め編成しているが、事業の進展状況を見て復元あるいは積み増しに心がけ財政運営を行っている。令和元年度については、平成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年豪雨災害に係る災害復旧等の臨時財政需要があったため、財政調整基金残高が減少している。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収支関係については、昨年よりも多くの財源を繰り越すことが可能であったため結果として増額となった。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令和元年度においては、固定資産税全体で</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％の増収、地方交付税の微増等の歳入の増額があり、連結実質黒字額は増加している。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村の全会計にかかる実質赤字額及び資金の不足額はないが、今後も各会計とも健全な財政運営に努める。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0&#36001;&#25919;&#20418;/40&#27770;&#31639;&#32113;&#35336;/05&#36001;&#25919;&#29366;&#27841;&#36039;&#26009;&#38598;/R1&#36001;&#25919;&#29366;&#27841;&#36039;&#26009;&#38598;/07%20&#20844;&#34920;&#12539;&#32207;&#21209;&#30465;&#22577;&#21578;/&#20844;&#34920;&#29992;&#12487;&#12540;&#12479;/&#12304;&#36001;&#25919;&#29366;&#27841;&#36039;&#26009;&#38598;&#12305;_063673_&#25144;&#27810;&#2644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166645</v>
          </cell>
          <cell r="F3">
            <v>245039</v>
          </cell>
        </row>
        <row r="5">
          <cell r="A5" t="str">
            <v xml:space="preserve"> H28</v>
          </cell>
          <cell r="D5">
            <v>297660</v>
          </cell>
          <cell r="F5">
            <v>237994</v>
          </cell>
        </row>
        <row r="7">
          <cell r="A7" t="str">
            <v xml:space="preserve"> H29</v>
          </cell>
          <cell r="D7">
            <v>197825</v>
          </cell>
          <cell r="F7">
            <v>267911</v>
          </cell>
        </row>
        <row r="9">
          <cell r="A9" t="str">
            <v xml:space="preserve"> H30</v>
          </cell>
          <cell r="D9">
            <v>109560</v>
          </cell>
          <cell r="F9">
            <v>228215</v>
          </cell>
        </row>
        <row r="11">
          <cell r="A11" t="str">
            <v xml:space="preserve"> R01</v>
          </cell>
          <cell r="D11">
            <v>156376</v>
          </cell>
          <cell r="F11">
            <v>264232</v>
          </cell>
        </row>
        <row r="18">
          <cell r="B18" t="str">
            <v>H27</v>
          </cell>
          <cell r="C18" t="str">
            <v>H28</v>
          </cell>
          <cell r="D18" t="str">
            <v>H29</v>
          </cell>
          <cell r="E18" t="str">
            <v>H30</v>
          </cell>
          <cell r="F18" t="str">
            <v>R01</v>
          </cell>
        </row>
        <row r="19">
          <cell r="A19" t="str">
            <v>実質収支額</v>
          </cell>
          <cell r="B19">
            <v>12.47</v>
          </cell>
          <cell r="C19">
            <v>12.4</v>
          </cell>
          <cell r="D19">
            <v>9.89</v>
          </cell>
          <cell r="E19">
            <v>2.88</v>
          </cell>
          <cell r="F19">
            <v>15.86</v>
          </cell>
        </row>
        <row r="20">
          <cell r="A20" t="str">
            <v>財政調整基金残高</v>
          </cell>
          <cell r="B20">
            <v>34.340000000000003</v>
          </cell>
          <cell r="C20">
            <v>42.1</v>
          </cell>
          <cell r="D20">
            <v>43.11</v>
          </cell>
          <cell r="E20">
            <v>39.78</v>
          </cell>
          <cell r="F20">
            <v>31.14</v>
          </cell>
        </row>
        <row r="21">
          <cell r="A21" t="str">
            <v>実質単年度収支</v>
          </cell>
          <cell r="B21">
            <v>14.15</v>
          </cell>
          <cell r="C21">
            <v>6.99</v>
          </cell>
          <cell r="D21">
            <v>-2.74</v>
          </cell>
          <cell r="E21">
            <v>-11.07</v>
          </cell>
          <cell r="F21">
            <v>4.8</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0.67</v>
          </cell>
          <cell r="D27" t="e">
            <v>#N/A</v>
          </cell>
          <cell r="E27">
            <v>0.46</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国民健康保険特別会計</v>
          </cell>
          <cell r="B30" t="e">
            <v>#N/A</v>
          </cell>
          <cell r="C30">
            <v>7.0000000000000007E-2</v>
          </cell>
          <cell r="D30" t="e">
            <v>#N/A</v>
          </cell>
          <cell r="E30">
            <v>0.03</v>
          </cell>
          <cell r="F30" t="e">
            <v>#N/A</v>
          </cell>
          <cell r="G30">
            <v>0.08</v>
          </cell>
          <cell r="H30" t="e">
            <v>#N/A</v>
          </cell>
          <cell r="I30">
            <v>0.13</v>
          </cell>
          <cell r="J30" t="e">
            <v>#N/A</v>
          </cell>
          <cell r="K30">
            <v>0.02</v>
          </cell>
        </row>
        <row r="31">
          <cell r="A31" t="str">
            <v>農業集落排水事業特別会計</v>
          </cell>
          <cell r="B31" t="e">
            <v>#VALUE!</v>
          </cell>
          <cell r="C31" t="e">
            <v>#VALUE!</v>
          </cell>
          <cell r="D31" t="e">
            <v>#N/A</v>
          </cell>
          <cell r="E31">
            <v>0.23</v>
          </cell>
          <cell r="F31" t="e">
            <v>#N/A</v>
          </cell>
          <cell r="G31">
            <v>0.16</v>
          </cell>
          <cell r="H31" t="e">
            <v>#N/A</v>
          </cell>
          <cell r="I31">
            <v>0.27</v>
          </cell>
          <cell r="J31" t="e">
            <v>#N/A</v>
          </cell>
          <cell r="K31">
            <v>0.12</v>
          </cell>
        </row>
        <row r="32">
          <cell r="A32" t="str">
            <v>後期高齢者医療特別会計</v>
          </cell>
          <cell r="B32" t="e">
            <v>#N/A</v>
          </cell>
          <cell r="C32">
            <v>0.03</v>
          </cell>
          <cell r="D32" t="e">
            <v>#N/A</v>
          </cell>
          <cell r="E32">
            <v>0.04</v>
          </cell>
          <cell r="F32" t="e">
            <v>#N/A</v>
          </cell>
          <cell r="G32">
            <v>0.06</v>
          </cell>
          <cell r="H32" t="e">
            <v>#N/A</v>
          </cell>
          <cell r="I32">
            <v>0.1</v>
          </cell>
          <cell r="J32" t="e">
            <v>#N/A</v>
          </cell>
          <cell r="K32">
            <v>0.13</v>
          </cell>
        </row>
        <row r="33">
          <cell r="A33" t="str">
            <v>簡易水道事業特別会計</v>
          </cell>
          <cell r="B33" t="e">
            <v>#N/A</v>
          </cell>
          <cell r="C33">
            <v>0.47</v>
          </cell>
          <cell r="D33" t="e">
            <v>#N/A</v>
          </cell>
          <cell r="E33">
            <v>0.34</v>
          </cell>
          <cell r="F33" t="e">
            <v>#N/A</v>
          </cell>
          <cell r="G33">
            <v>0.34</v>
          </cell>
          <cell r="H33" t="e">
            <v>#N/A</v>
          </cell>
          <cell r="I33">
            <v>0.2</v>
          </cell>
          <cell r="J33" t="e">
            <v>#N/A</v>
          </cell>
          <cell r="K33">
            <v>0.15</v>
          </cell>
        </row>
        <row r="34">
          <cell r="A34" t="str">
            <v>公共下水道事業特別会計</v>
          </cell>
          <cell r="B34" t="e">
            <v>#VALUE!</v>
          </cell>
          <cell r="C34" t="e">
            <v>#VALUE!</v>
          </cell>
          <cell r="D34" t="e">
            <v>#N/A</v>
          </cell>
          <cell r="E34">
            <v>0.13</v>
          </cell>
          <cell r="F34" t="e">
            <v>#N/A</v>
          </cell>
          <cell r="G34">
            <v>0.17</v>
          </cell>
          <cell r="H34" t="e">
            <v>#N/A</v>
          </cell>
          <cell r="I34">
            <v>0.21</v>
          </cell>
          <cell r="J34" t="e">
            <v>#N/A</v>
          </cell>
          <cell r="K34">
            <v>0.15</v>
          </cell>
        </row>
        <row r="35">
          <cell r="A35" t="str">
            <v>介護保険特別会計</v>
          </cell>
          <cell r="B35" t="e">
            <v>#N/A</v>
          </cell>
          <cell r="C35">
            <v>1.17</v>
          </cell>
          <cell r="D35" t="e">
            <v>#N/A</v>
          </cell>
          <cell r="E35">
            <v>0.86</v>
          </cell>
          <cell r="F35" t="e">
            <v>#N/A</v>
          </cell>
          <cell r="G35">
            <v>0.39</v>
          </cell>
          <cell r="H35" t="e">
            <v>#N/A</v>
          </cell>
          <cell r="I35">
            <v>0.82</v>
          </cell>
          <cell r="J35" t="e">
            <v>#N/A</v>
          </cell>
          <cell r="K35">
            <v>0.45</v>
          </cell>
        </row>
        <row r="36">
          <cell r="A36" t="str">
            <v>一般会計</v>
          </cell>
          <cell r="B36" t="e">
            <v>#N/A</v>
          </cell>
          <cell r="C36">
            <v>12.13</v>
          </cell>
          <cell r="D36" t="e">
            <v>#N/A</v>
          </cell>
          <cell r="E36">
            <v>11.93</v>
          </cell>
          <cell r="F36" t="e">
            <v>#N/A</v>
          </cell>
          <cell r="G36">
            <v>9.89</v>
          </cell>
          <cell r="H36" t="e">
            <v>#N/A</v>
          </cell>
          <cell r="I36">
            <v>2.87</v>
          </cell>
          <cell r="J36" t="e">
            <v>#N/A</v>
          </cell>
          <cell r="K36">
            <v>15.86</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367</v>
          </cell>
          <cell r="G42">
            <v>375</v>
          </cell>
          <cell r="J42">
            <v>375</v>
          </cell>
          <cell r="M42">
            <v>393</v>
          </cell>
          <cell r="P42">
            <v>396</v>
          </cell>
        </row>
        <row r="43">
          <cell r="A43" t="str">
            <v>一時借入金の利子</v>
          </cell>
          <cell r="B43">
            <v>0</v>
          </cell>
          <cell r="E43">
            <v>0</v>
          </cell>
          <cell r="H43" t="str">
            <v>-</v>
          </cell>
          <cell r="K43" t="str">
            <v>-</v>
          </cell>
          <cell r="N43" t="str">
            <v>-</v>
          </cell>
        </row>
        <row r="44">
          <cell r="A44" t="str">
            <v>債務負担行為に基づく支出額</v>
          </cell>
          <cell r="B44">
            <v>23</v>
          </cell>
          <cell r="E44">
            <v>10</v>
          </cell>
          <cell r="H44">
            <v>10</v>
          </cell>
          <cell r="K44">
            <v>10</v>
          </cell>
          <cell r="N44" t="str">
            <v>-</v>
          </cell>
        </row>
        <row r="45">
          <cell r="A45" t="str">
            <v>組合等が起こした地方債の元利償還金に対する負担金等</v>
          </cell>
          <cell r="B45">
            <v>10</v>
          </cell>
          <cell r="E45">
            <v>10</v>
          </cell>
          <cell r="H45">
            <v>10</v>
          </cell>
          <cell r="K45">
            <v>5</v>
          </cell>
          <cell r="N45">
            <v>8</v>
          </cell>
        </row>
        <row r="46">
          <cell r="A46" t="str">
            <v>公営企業債の元利償還金に対する繰入金</v>
          </cell>
          <cell r="B46">
            <v>178</v>
          </cell>
          <cell r="E46">
            <v>205</v>
          </cell>
          <cell r="H46">
            <v>196</v>
          </cell>
          <cell r="K46">
            <v>245</v>
          </cell>
          <cell r="N46">
            <v>250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287</v>
          </cell>
          <cell r="E49">
            <v>308</v>
          </cell>
          <cell r="H49">
            <v>320</v>
          </cell>
          <cell r="K49">
            <v>333</v>
          </cell>
          <cell r="N49">
            <v>363</v>
          </cell>
        </row>
        <row r="50">
          <cell r="A50" t="str">
            <v>実質公債費比率の分子</v>
          </cell>
          <cell r="B50" t="e">
            <v>#N/A</v>
          </cell>
          <cell r="C50">
            <v>131</v>
          </cell>
          <cell r="D50" t="e">
            <v>#N/A</v>
          </cell>
          <cell r="E50" t="e">
            <v>#N/A</v>
          </cell>
          <cell r="F50">
            <v>158</v>
          </cell>
          <cell r="G50" t="e">
            <v>#N/A</v>
          </cell>
          <cell r="H50" t="e">
            <v>#N/A</v>
          </cell>
          <cell r="I50">
            <v>161</v>
          </cell>
          <cell r="J50" t="e">
            <v>#N/A</v>
          </cell>
          <cell r="K50" t="e">
            <v>#N/A</v>
          </cell>
          <cell r="L50">
            <v>200</v>
          </cell>
          <cell r="M50" t="e">
            <v>#N/A</v>
          </cell>
          <cell r="N50" t="e">
            <v>#N/A</v>
          </cell>
          <cell r="O50">
            <v>225</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4093</v>
          </cell>
          <cell r="G56">
            <v>4077</v>
          </cell>
          <cell r="J56">
            <v>4359</v>
          </cell>
          <cell r="M56">
            <v>4570</v>
          </cell>
          <cell r="P56">
            <v>4625</v>
          </cell>
        </row>
        <row r="57">
          <cell r="A57" t="str">
            <v>充当可能特定歳入</v>
          </cell>
          <cell r="D57">
            <v>35</v>
          </cell>
          <cell r="G57">
            <v>28</v>
          </cell>
          <cell r="J57">
            <v>22</v>
          </cell>
          <cell r="M57">
            <v>15</v>
          </cell>
          <cell r="P57">
            <v>8</v>
          </cell>
        </row>
        <row r="58">
          <cell r="A58" t="str">
            <v>充当可能基金</v>
          </cell>
          <cell r="D58">
            <v>1356</v>
          </cell>
          <cell r="G58">
            <v>1518</v>
          </cell>
          <cell r="J58">
            <v>1680</v>
          </cell>
          <cell r="M58">
            <v>1620</v>
          </cell>
          <cell r="P58">
            <v>1408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488</v>
          </cell>
          <cell r="E62">
            <v>367</v>
          </cell>
          <cell r="H62">
            <v>389</v>
          </cell>
          <cell r="K62">
            <v>359</v>
          </cell>
          <cell r="N62">
            <v>346</v>
          </cell>
        </row>
        <row r="63">
          <cell r="A63" t="str">
            <v>組合等負担等見込額</v>
          </cell>
          <cell r="B63">
            <v>18</v>
          </cell>
          <cell r="E63">
            <v>12</v>
          </cell>
          <cell r="H63">
            <v>7</v>
          </cell>
          <cell r="K63">
            <v>18</v>
          </cell>
          <cell r="N63">
            <v>10</v>
          </cell>
        </row>
        <row r="64">
          <cell r="A64" t="str">
            <v>公営企業債等繰入見込額</v>
          </cell>
          <cell r="B64">
            <v>2446</v>
          </cell>
          <cell r="E64">
            <v>2534</v>
          </cell>
          <cell r="H64">
            <v>2420</v>
          </cell>
          <cell r="K64">
            <v>2298</v>
          </cell>
          <cell r="N64">
            <v>2238</v>
          </cell>
        </row>
        <row r="65">
          <cell r="A65" t="str">
            <v>債務負担行為に基づく支出予定額</v>
          </cell>
          <cell r="B65">
            <v>13</v>
          </cell>
          <cell r="E65">
            <v>10</v>
          </cell>
          <cell r="H65">
            <v>10</v>
          </cell>
          <cell r="K65" t="str">
            <v>-</v>
          </cell>
          <cell r="N65" t="str">
            <v>-</v>
          </cell>
        </row>
        <row r="66">
          <cell r="A66" t="str">
            <v>一般会計等に係る地方債の現在高</v>
          </cell>
          <cell r="B66">
            <v>4087</v>
          </cell>
          <cell r="E66">
            <v>4752</v>
          </cell>
          <cell r="H66">
            <v>5257</v>
          </cell>
          <cell r="K66">
            <v>5389</v>
          </cell>
          <cell r="N66">
            <v>5626</v>
          </cell>
        </row>
        <row r="67">
          <cell r="A67" t="str">
            <v>将来負担比率の分子</v>
          </cell>
          <cell r="B67" t="e">
            <v>#N/A</v>
          </cell>
          <cell r="C67">
            <v>1568</v>
          </cell>
          <cell r="D67" t="e">
            <v>#N/A</v>
          </cell>
          <cell r="E67" t="e">
            <v>#N/A</v>
          </cell>
          <cell r="F67">
            <v>2052</v>
          </cell>
          <cell r="G67" t="e">
            <v>#N/A</v>
          </cell>
          <cell r="H67" t="e">
            <v>#N/A</v>
          </cell>
          <cell r="I67">
            <v>2023</v>
          </cell>
          <cell r="J67" t="e">
            <v>#N/A</v>
          </cell>
          <cell r="K67" t="e">
            <v>#N/A</v>
          </cell>
          <cell r="L67">
            <v>1858</v>
          </cell>
          <cell r="M67" t="e">
            <v>#N/A</v>
          </cell>
          <cell r="N67" t="e">
            <v>#N/A</v>
          </cell>
          <cell r="O67">
            <v>2178</v>
          </cell>
          <cell r="P67" t="e">
            <v>#N/A</v>
          </cell>
        </row>
        <row r="71">
          <cell r="B71" t="str">
            <v>H29</v>
          </cell>
          <cell r="C71" t="str">
            <v>H30</v>
          </cell>
          <cell r="D71" t="str">
            <v>R01</v>
          </cell>
        </row>
        <row r="72">
          <cell r="A72" t="str">
            <v>財政調整基金</v>
          </cell>
          <cell r="B72">
            <v>1054</v>
          </cell>
          <cell r="C72">
            <v>959</v>
          </cell>
          <cell r="D72">
            <v>759</v>
          </cell>
        </row>
        <row r="73">
          <cell r="A73" t="str">
            <v>減債基金</v>
          </cell>
          <cell r="B73">
            <v>66</v>
          </cell>
          <cell r="C73">
            <v>68</v>
          </cell>
          <cell r="D73">
            <v>69</v>
          </cell>
        </row>
        <row r="74">
          <cell r="A74" t="str">
            <v>その他特定目的基金</v>
          </cell>
          <cell r="B74">
            <v>421</v>
          </cell>
          <cell r="C74">
            <v>455</v>
          </cell>
          <cell r="D74">
            <v>434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AC6" sqref="AC6:AL8"/>
    </sheetView>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5887870</v>
      </c>
      <c r="BO4" s="96"/>
      <c r="BP4" s="96"/>
      <c r="BQ4" s="96"/>
      <c r="BR4" s="96"/>
      <c r="BS4" s="96"/>
      <c r="BT4" s="96"/>
      <c r="BU4" s="97"/>
      <c r="BV4" s="95">
        <v>4216174</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15.9</v>
      </c>
      <c r="CU4" s="102"/>
      <c r="CV4" s="102"/>
      <c r="CW4" s="102"/>
      <c r="CX4" s="102"/>
      <c r="CY4" s="102"/>
      <c r="CZ4" s="102"/>
      <c r="DA4" s="103"/>
      <c r="DB4" s="101">
        <v>2.9</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5484720</v>
      </c>
      <c r="BO5" s="118"/>
      <c r="BP5" s="118"/>
      <c r="BQ5" s="118"/>
      <c r="BR5" s="118"/>
      <c r="BS5" s="118"/>
      <c r="BT5" s="118"/>
      <c r="BU5" s="119"/>
      <c r="BV5" s="117">
        <v>4017219</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81.7</v>
      </c>
      <c r="CU5" s="124"/>
      <c r="CV5" s="124"/>
      <c r="CW5" s="124"/>
      <c r="CX5" s="124"/>
      <c r="CY5" s="124"/>
      <c r="CZ5" s="124"/>
      <c r="DA5" s="125"/>
      <c r="DB5" s="123">
        <v>81.7</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42</v>
      </c>
      <c r="AV6" s="113"/>
      <c r="AW6" s="113"/>
      <c r="AX6" s="113"/>
      <c r="AY6" s="114" t="s">
        <v>43</v>
      </c>
      <c r="AZ6" s="115"/>
      <c r="BA6" s="115"/>
      <c r="BB6" s="115"/>
      <c r="BC6" s="115"/>
      <c r="BD6" s="115"/>
      <c r="BE6" s="115"/>
      <c r="BF6" s="115"/>
      <c r="BG6" s="115"/>
      <c r="BH6" s="115"/>
      <c r="BI6" s="115"/>
      <c r="BJ6" s="115"/>
      <c r="BK6" s="115"/>
      <c r="BL6" s="115"/>
      <c r="BM6" s="116"/>
      <c r="BN6" s="117">
        <v>403150</v>
      </c>
      <c r="BO6" s="118"/>
      <c r="BP6" s="118"/>
      <c r="BQ6" s="118"/>
      <c r="BR6" s="118"/>
      <c r="BS6" s="118"/>
      <c r="BT6" s="118"/>
      <c r="BU6" s="119"/>
      <c r="BV6" s="117">
        <v>198955</v>
      </c>
      <c r="BW6" s="118"/>
      <c r="BX6" s="118"/>
      <c r="BY6" s="118"/>
      <c r="BZ6" s="118"/>
      <c r="CA6" s="118"/>
      <c r="CB6" s="118"/>
      <c r="CC6" s="119"/>
      <c r="CD6" s="120" t="s">
        <v>44</v>
      </c>
      <c r="CE6" s="121"/>
      <c r="CF6" s="121"/>
      <c r="CG6" s="121"/>
      <c r="CH6" s="121"/>
      <c r="CI6" s="121"/>
      <c r="CJ6" s="121"/>
      <c r="CK6" s="121"/>
      <c r="CL6" s="121"/>
      <c r="CM6" s="121"/>
      <c r="CN6" s="121"/>
      <c r="CO6" s="121"/>
      <c r="CP6" s="121"/>
      <c r="CQ6" s="121"/>
      <c r="CR6" s="121"/>
      <c r="CS6" s="122"/>
      <c r="CT6" s="136">
        <v>84</v>
      </c>
      <c r="CU6" s="137"/>
      <c r="CV6" s="137"/>
      <c r="CW6" s="137"/>
      <c r="CX6" s="137"/>
      <c r="CY6" s="137"/>
      <c r="CZ6" s="137"/>
      <c r="DA6" s="138"/>
      <c r="DB6" s="136">
        <v>84.9</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45</v>
      </c>
      <c r="AN7" s="110"/>
      <c r="AO7" s="110"/>
      <c r="AP7" s="110"/>
      <c r="AQ7" s="110"/>
      <c r="AR7" s="110"/>
      <c r="AS7" s="110"/>
      <c r="AT7" s="111"/>
      <c r="AU7" s="112" t="s">
        <v>34</v>
      </c>
      <c r="AV7" s="113"/>
      <c r="AW7" s="113"/>
      <c r="AX7" s="113"/>
      <c r="AY7" s="114" t="s">
        <v>46</v>
      </c>
      <c r="AZ7" s="115"/>
      <c r="BA7" s="115"/>
      <c r="BB7" s="115"/>
      <c r="BC7" s="115"/>
      <c r="BD7" s="115"/>
      <c r="BE7" s="115"/>
      <c r="BF7" s="115"/>
      <c r="BG7" s="115"/>
      <c r="BH7" s="115"/>
      <c r="BI7" s="115"/>
      <c r="BJ7" s="115"/>
      <c r="BK7" s="115"/>
      <c r="BL7" s="115"/>
      <c r="BM7" s="116"/>
      <c r="BN7" s="117">
        <v>16511</v>
      </c>
      <c r="BO7" s="118"/>
      <c r="BP7" s="118"/>
      <c r="BQ7" s="118"/>
      <c r="BR7" s="118"/>
      <c r="BS7" s="118"/>
      <c r="BT7" s="118"/>
      <c r="BU7" s="119"/>
      <c r="BV7" s="117">
        <v>129593</v>
      </c>
      <c r="BW7" s="118"/>
      <c r="BX7" s="118"/>
      <c r="BY7" s="118"/>
      <c r="BZ7" s="118"/>
      <c r="CA7" s="118"/>
      <c r="CB7" s="118"/>
      <c r="CC7" s="119"/>
      <c r="CD7" s="120" t="s">
        <v>47</v>
      </c>
      <c r="CE7" s="121"/>
      <c r="CF7" s="121"/>
      <c r="CG7" s="121"/>
      <c r="CH7" s="121"/>
      <c r="CI7" s="121"/>
      <c r="CJ7" s="121"/>
      <c r="CK7" s="121"/>
      <c r="CL7" s="121"/>
      <c r="CM7" s="121"/>
      <c r="CN7" s="121"/>
      <c r="CO7" s="121"/>
      <c r="CP7" s="121"/>
      <c r="CQ7" s="121"/>
      <c r="CR7" s="121"/>
      <c r="CS7" s="122"/>
      <c r="CT7" s="117">
        <v>2437180</v>
      </c>
      <c r="CU7" s="118"/>
      <c r="CV7" s="118"/>
      <c r="CW7" s="118"/>
      <c r="CX7" s="118"/>
      <c r="CY7" s="118"/>
      <c r="CZ7" s="118"/>
      <c r="DA7" s="119"/>
      <c r="DB7" s="117">
        <v>2411225</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48</v>
      </c>
      <c r="AN8" s="110"/>
      <c r="AO8" s="110"/>
      <c r="AP8" s="110"/>
      <c r="AQ8" s="110"/>
      <c r="AR8" s="110"/>
      <c r="AS8" s="110"/>
      <c r="AT8" s="111"/>
      <c r="AU8" s="112" t="s">
        <v>34</v>
      </c>
      <c r="AV8" s="113"/>
      <c r="AW8" s="113"/>
      <c r="AX8" s="113"/>
      <c r="AY8" s="114" t="s">
        <v>49</v>
      </c>
      <c r="AZ8" s="115"/>
      <c r="BA8" s="115"/>
      <c r="BB8" s="115"/>
      <c r="BC8" s="115"/>
      <c r="BD8" s="115"/>
      <c r="BE8" s="115"/>
      <c r="BF8" s="115"/>
      <c r="BG8" s="115"/>
      <c r="BH8" s="115"/>
      <c r="BI8" s="115"/>
      <c r="BJ8" s="115"/>
      <c r="BK8" s="115"/>
      <c r="BL8" s="115"/>
      <c r="BM8" s="116"/>
      <c r="BN8" s="117">
        <v>386639</v>
      </c>
      <c r="BO8" s="118"/>
      <c r="BP8" s="118"/>
      <c r="BQ8" s="118"/>
      <c r="BR8" s="118"/>
      <c r="BS8" s="118"/>
      <c r="BT8" s="118"/>
      <c r="BU8" s="119"/>
      <c r="BV8" s="117">
        <v>69362</v>
      </c>
      <c r="BW8" s="118"/>
      <c r="BX8" s="118"/>
      <c r="BY8" s="118"/>
      <c r="BZ8" s="118"/>
      <c r="CA8" s="118"/>
      <c r="CB8" s="118"/>
      <c r="CC8" s="119"/>
      <c r="CD8" s="120" t="s">
        <v>50</v>
      </c>
      <c r="CE8" s="121"/>
      <c r="CF8" s="121"/>
      <c r="CG8" s="121"/>
      <c r="CH8" s="121"/>
      <c r="CI8" s="121"/>
      <c r="CJ8" s="121"/>
      <c r="CK8" s="121"/>
      <c r="CL8" s="121"/>
      <c r="CM8" s="121"/>
      <c r="CN8" s="121"/>
      <c r="CO8" s="121"/>
      <c r="CP8" s="121"/>
      <c r="CQ8" s="121"/>
      <c r="CR8" s="121"/>
      <c r="CS8" s="122"/>
      <c r="CT8" s="152">
        <v>0.17</v>
      </c>
      <c r="CU8" s="153"/>
      <c r="CV8" s="153"/>
      <c r="CW8" s="153"/>
      <c r="CX8" s="153"/>
      <c r="CY8" s="153"/>
      <c r="CZ8" s="153"/>
      <c r="DA8" s="154"/>
      <c r="DB8" s="152">
        <v>0.16</v>
      </c>
      <c r="DC8" s="153"/>
      <c r="DD8" s="153"/>
      <c r="DE8" s="153"/>
      <c r="DF8" s="153"/>
      <c r="DG8" s="153"/>
      <c r="DH8" s="153"/>
      <c r="DI8" s="154"/>
      <c r="DJ8" s="64"/>
      <c r="DK8" s="64"/>
      <c r="DL8" s="64"/>
      <c r="DM8" s="64"/>
      <c r="DN8" s="64"/>
      <c r="DO8" s="64"/>
    </row>
    <row r="9" spans="1:119" ht="18.75" customHeight="1" thickBot="1" x14ac:dyDescent="0.2">
      <c r="A9" s="66"/>
      <c r="B9" s="78" t="s">
        <v>51</v>
      </c>
      <c r="C9" s="79"/>
      <c r="D9" s="79"/>
      <c r="E9" s="79"/>
      <c r="F9" s="79"/>
      <c r="G9" s="79"/>
      <c r="H9" s="79"/>
      <c r="I9" s="79"/>
      <c r="J9" s="79"/>
      <c r="K9" s="155"/>
      <c r="L9" s="156" t="s">
        <v>52</v>
      </c>
      <c r="M9" s="157"/>
      <c r="N9" s="157"/>
      <c r="O9" s="157"/>
      <c r="P9" s="157"/>
      <c r="Q9" s="158"/>
      <c r="R9" s="159">
        <v>4773</v>
      </c>
      <c r="S9" s="160"/>
      <c r="T9" s="160"/>
      <c r="U9" s="160"/>
      <c r="V9" s="161"/>
      <c r="W9" s="75" t="s">
        <v>53</v>
      </c>
      <c r="X9" s="76"/>
      <c r="Y9" s="76"/>
      <c r="Z9" s="76"/>
      <c r="AA9" s="76"/>
      <c r="AB9" s="76"/>
      <c r="AC9" s="76"/>
      <c r="AD9" s="76"/>
      <c r="AE9" s="76"/>
      <c r="AF9" s="76"/>
      <c r="AG9" s="76"/>
      <c r="AH9" s="76"/>
      <c r="AI9" s="76"/>
      <c r="AJ9" s="76"/>
      <c r="AK9" s="76"/>
      <c r="AL9" s="77"/>
      <c r="AM9" s="109" t="s">
        <v>54</v>
      </c>
      <c r="AN9" s="110"/>
      <c r="AO9" s="110"/>
      <c r="AP9" s="110"/>
      <c r="AQ9" s="110"/>
      <c r="AR9" s="110"/>
      <c r="AS9" s="110"/>
      <c r="AT9" s="111"/>
      <c r="AU9" s="112" t="s">
        <v>34</v>
      </c>
      <c r="AV9" s="113"/>
      <c r="AW9" s="113"/>
      <c r="AX9" s="113"/>
      <c r="AY9" s="114" t="s">
        <v>55</v>
      </c>
      <c r="AZ9" s="115"/>
      <c r="BA9" s="115"/>
      <c r="BB9" s="115"/>
      <c r="BC9" s="115"/>
      <c r="BD9" s="115"/>
      <c r="BE9" s="115"/>
      <c r="BF9" s="115"/>
      <c r="BG9" s="115"/>
      <c r="BH9" s="115"/>
      <c r="BI9" s="115"/>
      <c r="BJ9" s="115"/>
      <c r="BK9" s="115"/>
      <c r="BL9" s="115"/>
      <c r="BM9" s="116"/>
      <c r="BN9" s="117">
        <v>317277</v>
      </c>
      <c r="BO9" s="118"/>
      <c r="BP9" s="118"/>
      <c r="BQ9" s="118"/>
      <c r="BR9" s="118"/>
      <c r="BS9" s="118"/>
      <c r="BT9" s="118"/>
      <c r="BU9" s="119"/>
      <c r="BV9" s="117">
        <v>-172482</v>
      </c>
      <c r="BW9" s="118"/>
      <c r="BX9" s="118"/>
      <c r="BY9" s="118"/>
      <c r="BZ9" s="118"/>
      <c r="CA9" s="118"/>
      <c r="CB9" s="118"/>
      <c r="CC9" s="119"/>
      <c r="CD9" s="120" t="s">
        <v>56</v>
      </c>
      <c r="CE9" s="121"/>
      <c r="CF9" s="121"/>
      <c r="CG9" s="121"/>
      <c r="CH9" s="121"/>
      <c r="CI9" s="121"/>
      <c r="CJ9" s="121"/>
      <c r="CK9" s="121"/>
      <c r="CL9" s="121"/>
      <c r="CM9" s="121"/>
      <c r="CN9" s="121"/>
      <c r="CO9" s="121"/>
      <c r="CP9" s="121"/>
      <c r="CQ9" s="121"/>
      <c r="CR9" s="121"/>
      <c r="CS9" s="122"/>
      <c r="CT9" s="123">
        <v>11.5</v>
      </c>
      <c r="CU9" s="124"/>
      <c r="CV9" s="124"/>
      <c r="CW9" s="124"/>
      <c r="CX9" s="124"/>
      <c r="CY9" s="124"/>
      <c r="CZ9" s="124"/>
      <c r="DA9" s="125"/>
      <c r="DB9" s="123">
        <v>10</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57</v>
      </c>
      <c r="M10" s="110"/>
      <c r="N10" s="110"/>
      <c r="O10" s="110"/>
      <c r="P10" s="110"/>
      <c r="Q10" s="111"/>
      <c r="R10" s="163">
        <v>5304</v>
      </c>
      <c r="S10" s="164"/>
      <c r="T10" s="164"/>
      <c r="U10" s="164"/>
      <c r="V10" s="165"/>
      <c r="W10" s="86"/>
      <c r="X10" s="87"/>
      <c r="Y10" s="87"/>
      <c r="Z10" s="87"/>
      <c r="AA10" s="87"/>
      <c r="AB10" s="87"/>
      <c r="AC10" s="87"/>
      <c r="AD10" s="87"/>
      <c r="AE10" s="87"/>
      <c r="AF10" s="87"/>
      <c r="AG10" s="87"/>
      <c r="AH10" s="87"/>
      <c r="AI10" s="87"/>
      <c r="AJ10" s="87"/>
      <c r="AK10" s="87"/>
      <c r="AL10" s="88"/>
      <c r="AM10" s="109" t="s">
        <v>58</v>
      </c>
      <c r="AN10" s="110"/>
      <c r="AO10" s="110"/>
      <c r="AP10" s="110"/>
      <c r="AQ10" s="110"/>
      <c r="AR10" s="110"/>
      <c r="AS10" s="110"/>
      <c r="AT10" s="111"/>
      <c r="AU10" s="112" t="s">
        <v>60</v>
      </c>
      <c r="AV10" s="113"/>
      <c r="AW10" s="113"/>
      <c r="AX10" s="113"/>
      <c r="AY10" s="114" t="s">
        <v>61</v>
      </c>
      <c r="AZ10" s="115"/>
      <c r="BA10" s="115"/>
      <c r="BB10" s="115"/>
      <c r="BC10" s="115"/>
      <c r="BD10" s="115"/>
      <c r="BE10" s="115"/>
      <c r="BF10" s="115"/>
      <c r="BG10" s="115"/>
      <c r="BH10" s="115"/>
      <c r="BI10" s="115"/>
      <c r="BJ10" s="115"/>
      <c r="BK10" s="115"/>
      <c r="BL10" s="115"/>
      <c r="BM10" s="116"/>
      <c r="BN10" s="117">
        <v>9807</v>
      </c>
      <c r="BO10" s="118"/>
      <c r="BP10" s="118"/>
      <c r="BQ10" s="118"/>
      <c r="BR10" s="118"/>
      <c r="BS10" s="118"/>
      <c r="BT10" s="118"/>
      <c r="BU10" s="119"/>
      <c r="BV10" s="117">
        <v>175440</v>
      </c>
      <c r="BW10" s="118"/>
      <c r="BX10" s="118"/>
      <c r="BY10" s="118"/>
      <c r="BZ10" s="118"/>
      <c r="CA10" s="118"/>
      <c r="CB10" s="118"/>
      <c r="CC10" s="119"/>
      <c r="CD10" s="166" t="s">
        <v>62</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63</v>
      </c>
      <c r="M11" s="173"/>
      <c r="N11" s="173"/>
      <c r="O11" s="173"/>
      <c r="P11" s="173"/>
      <c r="Q11" s="174"/>
      <c r="R11" s="175" t="s">
        <v>64</v>
      </c>
      <c r="S11" s="176"/>
      <c r="T11" s="176"/>
      <c r="U11" s="176"/>
      <c r="V11" s="177"/>
      <c r="W11" s="86"/>
      <c r="X11" s="87"/>
      <c r="Y11" s="87"/>
      <c r="Z11" s="87"/>
      <c r="AA11" s="87"/>
      <c r="AB11" s="87"/>
      <c r="AC11" s="87"/>
      <c r="AD11" s="87"/>
      <c r="AE11" s="87"/>
      <c r="AF11" s="87"/>
      <c r="AG11" s="87"/>
      <c r="AH11" s="87"/>
      <c r="AI11" s="87"/>
      <c r="AJ11" s="87"/>
      <c r="AK11" s="87"/>
      <c r="AL11" s="88"/>
      <c r="AM11" s="109" t="s">
        <v>65</v>
      </c>
      <c r="AN11" s="110"/>
      <c r="AO11" s="110"/>
      <c r="AP11" s="110"/>
      <c r="AQ11" s="110"/>
      <c r="AR11" s="110"/>
      <c r="AS11" s="110"/>
      <c r="AT11" s="111"/>
      <c r="AU11" s="112" t="s">
        <v>59</v>
      </c>
      <c r="AV11" s="113"/>
      <c r="AW11" s="113"/>
      <c r="AX11" s="113"/>
      <c r="AY11" s="114" t="s">
        <v>66</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67</v>
      </c>
      <c r="CE11" s="121"/>
      <c r="CF11" s="121"/>
      <c r="CG11" s="121"/>
      <c r="CH11" s="121"/>
      <c r="CI11" s="121"/>
      <c r="CJ11" s="121"/>
      <c r="CK11" s="121"/>
      <c r="CL11" s="121"/>
      <c r="CM11" s="121"/>
      <c r="CN11" s="121"/>
      <c r="CO11" s="121"/>
      <c r="CP11" s="121"/>
      <c r="CQ11" s="121"/>
      <c r="CR11" s="121"/>
      <c r="CS11" s="122"/>
      <c r="CT11" s="152" t="s">
        <v>69</v>
      </c>
      <c r="CU11" s="153"/>
      <c r="CV11" s="153"/>
      <c r="CW11" s="153"/>
      <c r="CX11" s="153"/>
      <c r="CY11" s="153"/>
      <c r="CZ11" s="153"/>
      <c r="DA11" s="154"/>
      <c r="DB11" s="152" t="s">
        <v>68</v>
      </c>
      <c r="DC11" s="153"/>
      <c r="DD11" s="153"/>
      <c r="DE11" s="153"/>
      <c r="DF11" s="153"/>
      <c r="DG11" s="153"/>
      <c r="DH11" s="153"/>
      <c r="DI11" s="154"/>
      <c r="DJ11" s="64"/>
      <c r="DK11" s="64"/>
      <c r="DL11" s="64"/>
      <c r="DM11" s="64"/>
      <c r="DN11" s="64"/>
      <c r="DO11" s="64"/>
    </row>
    <row r="12" spans="1:119" ht="18.75" customHeight="1" x14ac:dyDescent="0.15">
      <c r="A12" s="66"/>
      <c r="B12" s="178" t="s">
        <v>70</v>
      </c>
      <c r="C12" s="179"/>
      <c r="D12" s="179"/>
      <c r="E12" s="179"/>
      <c r="F12" s="179"/>
      <c r="G12" s="179"/>
      <c r="H12" s="179"/>
      <c r="I12" s="179"/>
      <c r="J12" s="179"/>
      <c r="K12" s="180"/>
      <c r="L12" s="181" t="s">
        <v>71</v>
      </c>
      <c r="M12" s="182"/>
      <c r="N12" s="182"/>
      <c r="O12" s="182"/>
      <c r="P12" s="182"/>
      <c r="Q12" s="183"/>
      <c r="R12" s="184">
        <v>4460</v>
      </c>
      <c r="S12" s="185"/>
      <c r="T12" s="185"/>
      <c r="U12" s="185"/>
      <c r="V12" s="186"/>
      <c r="W12" s="187" t="s">
        <v>26</v>
      </c>
      <c r="X12" s="113"/>
      <c r="Y12" s="113"/>
      <c r="Z12" s="113"/>
      <c r="AA12" s="113"/>
      <c r="AB12" s="188"/>
      <c r="AC12" s="189" t="s">
        <v>72</v>
      </c>
      <c r="AD12" s="190"/>
      <c r="AE12" s="190"/>
      <c r="AF12" s="190"/>
      <c r="AG12" s="191"/>
      <c r="AH12" s="189" t="s">
        <v>73</v>
      </c>
      <c r="AI12" s="190"/>
      <c r="AJ12" s="190"/>
      <c r="AK12" s="190"/>
      <c r="AL12" s="192"/>
      <c r="AM12" s="109" t="s">
        <v>74</v>
      </c>
      <c r="AN12" s="110"/>
      <c r="AO12" s="110"/>
      <c r="AP12" s="110"/>
      <c r="AQ12" s="110"/>
      <c r="AR12" s="110"/>
      <c r="AS12" s="110"/>
      <c r="AT12" s="111"/>
      <c r="AU12" s="112" t="s">
        <v>75</v>
      </c>
      <c r="AV12" s="113"/>
      <c r="AW12" s="113"/>
      <c r="AX12" s="113"/>
      <c r="AY12" s="114" t="s">
        <v>76</v>
      </c>
      <c r="AZ12" s="115"/>
      <c r="BA12" s="115"/>
      <c r="BB12" s="115"/>
      <c r="BC12" s="115"/>
      <c r="BD12" s="115"/>
      <c r="BE12" s="115"/>
      <c r="BF12" s="115"/>
      <c r="BG12" s="115"/>
      <c r="BH12" s="115"/>
      <c r="BI12" s="115"/>
      <c r="BJ12" s="115"/>
      <c r="BK12" s="115"/>
      <c r="BL12" s="115"/>
      <c r="BM12" s="116"/>
      <c r="BN12" s="117">
        <v>210000</v>
      </c>
      <c r="BO12" s="118"/>
      <c r="BP12" s="118"/>
      <c r="BQ12" s="118"/>
      <c r="BR12" s="118"/>
      <c r="BS12" s="118"/>
      <c r="BT12" s="118"/>
      <c r="BU12" s="119"/>
      <c r="BV12" s="117">
        <v>270000</v>
      </c>
      <c r="BW12" s="118"/>
      <c r="BX12" s="118"/>
      <c r="BY12" s="118"/>
      <c r="BZ12" s="118"/>
      <c r="CA12" s="118"/>
      <c r="CB12" s="118"/>
      <c r="CC12" s="119"/>
      <c r="CD12" s="120" t="s">
        <v>77</v>
      </c>
      <c r="CE12" s="121"/>
      <c r="CF12" s="121"/>
      <c r="CG12" s="121"/>
      <c r="CH12" s="121"/>
      <c r="CI12" s="121"/>
      <c r="CJ12" s="121"/>
      <c r="CK12" s="121"/>
      <c r="CL12" s="121"/>
      <c r="CM12" s="121"/>
      <c r="CN12" s="121"/>
      <c r="CO12" s="121"/>
      <c r="CP12" s="121"/>
      <c r="CQ12" s="121"/>
      <c r="CR12" s="121"/>
      <c r="CS12" s="122"/>
      <c r="CT12" s="152" t="s">
        <v>78</v>
      </c>
      <c r="CU12" s="153"/>
      <c r="CV12" s="153"/>
      <c r="CW12" s="153"/>
      <c r="CX12" s="153"/>
      <c r="CY12" s="153"/>
      <c r="CZ12" s="153"/>
      <c r="DA12" s="154"/>
      <c r="DB12" s="152" t="s">
        <v>78</v>
      </c>
      <c r="DC12" s="153"/>
      <c r="DD12" s="153"/>
      <c r="DE12" s="153"/>
      <c r="DF12" s="153"/>
      <c r="DG12" s="153"/>
      <c r="DH12" s="153"/>
      <c r="DI12" s="154"/>
      <c r="DJ12" s="64"/>
      <c r="DK12" s="64"/>
      <c r="DL12" s="64"/>
      <c r="DM12" s="64"/>
      <c r="DN12" s="64"/>
      <c r="DO12" s="64"/>
    </row>
    <row r="13" spans="1:119" ht="18.75" customHeight="1" x14ac:dyDescent="0.15">
      <c r="A13" s="66"/>
      <c r="B13" s="193"/>
      <c r="C13" s="194"/>
      <c r="D13" s="194"/>
      <c r="E13" s="194"/>
      <c r="F13" s="194"/>
      <c r="G13" s="194"/>
      <c r="H13" s="194"/>
      <c r="I13" s="194"/>
      <c r="J13" s="194"/>
      <c r="K13" s="195"/>
      <c r="L13" s="196"/>
      <c r="M13" s="197" t="s">
        <v>79</v>
      </c>
      <c r="N13" s="198"/>
      <c r="O13" s="198"/>
      <c r="P13" s="198"/>
      <c r="Q13" s="199"/>
      <c r="R13" s="200">
        <v>4393</v>
      </c>
      <c r="S13" s="201"/>
      <c r="T13" s="201"/>
      <c r="U13" s="201"/>
      <c r="V13" s="202"/>
      <c r="W13" s="131" t="s">
        <v>80</v>
      </c>
      <c r="X13" s="132"/>
      <c r="Y13" s="132"/>
      <c r="Z13" s="132"/>
      <c r="AA13" s="132"/>
      <c r="AB13" s="127"/>
      <c r="AC13" s="163">
        <v>357</v>
      </c>
      <c r="AD13" s="164"/>
      <c r="AE13" s="164"/>
      <c r="AF13" s="164"/>
      <c r="AG13" s="203"/>
      <c r="AH13" s="163">
        <v>396</v>
      </c>
      <c r="AI13" s="164"/>
      <c r="AJ13" s="164"/>
      <c r="AK13" s="164"/>
      <c r="AL13" s="165"/>
      <c r="AM13" s="109" t="s">
        <v>81</v>
      </c>
      <c r="AN13" s="110"/>
      <c r="AO13" s="110"/>
      <c r="AP13" s="110"/>
      <c r="AQ13" s="110"/>
      <c r="AR13" s="110"/>
      <c r="AS13" s="110"/>
      <c r="AT13" s="111"/>
      <c r="AU13" s="112" t="s">
        <v>75</v>
      </c>
      <c r="AV13" s="113"/>
      <c r="AW13" s="113"/>
      <c r="AX13" s="113"/>
      <c r="AY13" s="114" t="s">
        <v>82</v>
      </c>
      <c r="AZ13" s="115"/>
      <c r="BA13" s="115"/>
      <c r="BB13" s="115"/>
      <c r="BC13" s="115"/>
      <c r="BD13" s="115"/>
      <c r="BE13" s="115"/>
      <c r="BF13" s="115"/>
      <c r="BG13" s="115"/>
      <c r="BH13" s="115"/>
      <c r="BI13" s="115"/>
      <c r="BJ13" s="115"/>
      <c r="BK13" s="115"/>
      <c r="BL13" s="115"/>
      <c r="BM13" s="116"/>
      <c r="BN13" s="117">
        <v>117084</v>
      </c>
      <c r="BO13" s="118"/>
      <c r="BP13" s="118"/>
      <c r="BQ13" s="118"/>
      <c r="BR13" s="118"/>
      <c r="BS13" s="118"/>
      <c r="BT13" s="118"/>
      <c r="BU13" s="119"/>
      <c r="BV13" s="117">
        <v>-267042</v>
      </c>
      <c r="BW13" s="118"/>
      <c r="BX13" s="118"/>
      <c r="BY13" s="118"/>
      <c r="BZ13" s="118"/>
      <c r="CA13" s="118"/>
      <c r="CB13" s="118"/>
      <c r="CC13" s="119"/>
      <c r="CD13" s="120" t="s">
        <v>83</v>
      </c>
      <c r="CE13" s="121"/>
      <c r="CF13" s="121"/>
      <c r="CG13" s="121"/>
      <c r="CH13" s="121"/>
      <c r="CI13" s="121"/>
      <c r="CJ13" s="121"/>
      <c r="CK13" s="121"/>
      <c r="CL13" s="121"/>
      <c r="CM13" s="121"/>
      <c r="CN13" s="121"/>
      <c r="CO13" s="121"/>
      <c r="CP13" s="121"/>
      <c r="CQ13" s="121"/>
      <c r="CR13" s="121"/>
      <c r="CS13" s="122"/>
      <c r="CT13" s="123">
        <v>9.5</v>
      </c>
      <c r="CU13" s="124"/>
      <c r="CV13" s="124"/>
      <c r="CW13" s="124"/>
      <c r="CX13" s="124"/>
      <c r="CY13" s="124"/>
      <c r="CZ13" s="124"/>
      <c r="DA13" s="125"/>
      <c r="DB13" s="123">
        <v>8.3000000000000007</v>
      </c>
      <c r="DC13" s="124"/>
      <c r="DD13" s="124"/>
      <c r="DE13" s="124"/>
      <c r="DF13" s="124"/>
      <c r="DG13" s="124"/>
      <c r="DH13" s="124"/>
      <c r="DI13" s="125"/>
      <c r="DJ13" s="64"/>
      <c r="DK13" s="64"/>
      <c r="DL13" s="64"/>
      <c r="DM13" s="64"/>
      <c r="DN13" s="64"/>
      <c r="DO13" s="64"/>
    </row>
    <row r="14" spans="1:119" ht="18.75" customHeight="1" thickBot="1" x14ac:dyDescent="0.2">
      <c r="A14" s="66"/>
      <c r="B14" s="193"/>
      <c r="C14" s="194"/>
      <c r="D14" s="194"/>
      <c r="E14" s="194"/>
      <c r="F14" s="194"/>
      <c r="G14" s="194"/>
      <c r="H14" s="194"/>
      <c r="I14" s="194"/>
      <c r="J14" s="194"/>
      <c r="K14" s="195"/>
      <c r="L14" s="204" t="s">
        <v>84</v>
      </c>
      <c r="M14" s="205"/>
      <c r="N14" s="205"/>
      <c r="O14" s="205"/>
      <c r="P14" s="205"/>
      <c r="Q14" s="206"/>
      <c r="R14" s="200">
        <v>4595</v>
      </c>
      <c r="S14" s="201"/>
      <c r="T14" s="201"/>
      <c r="U14" s="201"/>
      <c r="V14" s="202"/>
      <c r="W14" s="89"/>
      <c r="X14" s="90"/>
      <c r="Y14" s="90"/>
      <c r="Z14" s="90"/>
      <c r="AA14" s="90"/>
      <c r="AB14" s="105"/>
      <c r="AC14" s="207">
        <v>15.5</v>
      </c>
      <c r="AD14" s="208"/>
      <c r="AE14" s="208"/>
      <c r="AF14" s="208"/>
      <c r="AG14" s="209"/>
      <c r="AH14" s="207">
        <v>16.399999999999999</v>
      </c>
      <c r="AI14" s="208"/>
      <c r="AJ14" s="208"/>
      <c r="AK14" s="208"/>
      <c r="AL14" s="210"/>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11" t="s">
        <v>85</v>
      </c>
      <c r="CE14" s="212"/>
      <c r="CF14" s="212"/>
      <c r="CG14" s="212"/>
      <c r="CH14" s="212"/>
      <c r="CI14" s="212"/>
      <c r="CJ14" s="212"/>
      <c r="CK14" s="212"/>
      <c r="CL14" s="212"/>
      <c r="CM14" s="212"/>
      <c r="CN14" s="212"/>
      <c r="CO14" s="212"/>
      <c r="CP14" s="212"/>
      <c r="CQ14" s="212"/>
      <c r="CR14" s="212"/>
      <c r="CS14" s="213"/>
      <c r="CT14" s="214">
        <v>106.3</v>
      </c>
      <c r="CU14" s="215"/>
      <c r="CV14" s="215"/>
      <c r="CW14" s="215"/>
      <c r="CX14" s="215"/>
      <c r="CY14" s="215"/>
      <c r="CZ14" s="215"/>
      <c r="DA14" s="216"/>
      <c r="DB14" s="214">
        <v>91.7</v>
      </c>
      <c r="DC14" s="215"/>
      <c r="DD14" s="215"/>
      <c r="DE14" s="215"/>
      <c r="DF14" s="215"/>
      <c r="DG14" s="215"/>
      <c r="DH14" s="215"/>
      <c r="DI14" s="216"/>
      <c r="DJ14" s="64"/>
      <c r="DK14" s="64"/>
      <c r="DL14" s="64"/>
      <c r="DM14" s="64"/>
      <c r="DN14" s="64"/>
      <c r="DO14" s="64"/>
    </row>
    <row r="15" spans="1:119" ht="18.75" customHeight="1" x14ac:dyDescent="0.15">
      <c r="A15" s="66"/>
      <c r="B15" s="193"/>
      <c r="C15" s="194"/>
      <c r="D15" s="194"/>
      <c r="E15" s="194"/>
      <c r="F15" s="194"/>
      <c r="G15" s="194"/>
      <c r="H15" s="194"/>
      <c r="I15" s="194"/>
      <c r="J15" s="194"/>
      <c r="K15" s="195"/>
      <c r="L15" s="196"/>
      <c r="M15" s="197" t="s">
        <v>79</v>
      </c>
      <c r="N15" s="198"/>
      <c r="O15" s="198"/>
      <c r="P15" s="198"/>
      <c r="Q15" s="199"/>
      <c r="R15" s="200">
        <v>4541</v>
      </c>
      <c r="S15" s="201"/>
      <c r="T15" s="201"/>
      <c r="U15" s="201"/>
      <c r="V15" s="202"/>
      <c r="W15" s="131" t="s">
        <v>86</v>
      </c>
      <c r="X15" s="132"/>
      <c r="Y15" s="132"/>
      <c r="Z15" s="132"/>
      <c r="AA15" s="132"/>
      <c r="AB15" s="127"/>
      <c r="AC15" s="163">
        <v>837</v>
      </c>
      <c r="AD15" s="164"/>
      <c r="AE15" s="164"/>
      <c r="AF15" s="164"/>
      <c r="AG15" s="203"/>
      <c r="AH15" s="163">
        <v>907</v>
      </c>
      <c r="AI15" s="164"/>
      <c r="AJ15" s="164"/>
      <c r="AK15" s="164"/>
      <c r="AL15" s="165"/>
      <c r="AM15" s="109"/>
      <c r="AN15" s="110"/>
      <c r="AO15" s="110"/>
      <c r="AP15" s="110"/>
      <c r="AQ15" s="110"/>
      <c r="AR15" s="110"/>
      <c r="AS15" s="110"/>
      <c r="AT15" s="111"/>
      <c r="AU15" s="112"/>
      <c r="AV15" s="113"/>
      <c r="AW15" s="113"/>
      <c r="AX15" s="113"/>
      <c r="AY15" s="92" t="s">
        <v>87</v>
      </c>
      <c r="AZ15" s="93"/>
      <c r="BA15" s="93"/>
      <c r="BB15" s="93"/>
      <c r="BC15" s="93"/>
      <c r="BD15" s="93"/>
      <c r="BE15" s="93"/>
      <c r="BF15" s="93"/>
      <c r="BG15" s="93"/>
      <c r="BH15" s="93"/>
      <c r="BI15" s="93"/>
      <c r="BJ15" s="93"/>
      <c r="BK15" s="93"/>
      <c r="BL15" s="93"/>
      <c r="BM15" s="94"/>
      <c r="BN15" s="95">
        <v>389478</v>
      </c>
      <c r="BO15" s="96"/>
      <c r="BP15" s="96"/>
      <c r="BQ15" s="96"/>
      <c r="BR15" s="96"/>
      <c r="BS15" s="96"/>
      <c r="BT15" s="96"/>
      <c r="BU15" s="97"/>
      <c r="BV15" s="95">
        <v>382358</v>
      </c>
      <c r="BW15" s="96"/>
      <c r="BX15" s="96"/>
      <c r="BY15" s="96"/>
      <c r="BZ15" s="96"/>
      <c r="CA15" s="96"/>
      <c r="CB15" s="96"/>
      <c r="CC15" s="97"/>
      <c r="CD15" s="217" t="s">
        <v>88</v>
      </c>
      <c r="CE15" s="218"/>
      <c r="CF15" s="218"/>
      <c r="CG15" s="218"/>
      <c r="CH15" s="218"/>
      <c r="CI15" s="218"/>
      <c r="CJ15" s="218"/>
      <c r="CK15" s="218"/>
      <c r="CL15" s="218"/>
      <c r="CM15" s="218"/>
      <c r="CN15" s="218"/>
      <c r="CO15" s="218"/>
      <c r="CP15" s="218"/>
      <c r="CQ15" s="218"/>
      <c r="CR15" s="218"/>
      <c r="CS15" s="219"/>
      <c r="CT15" s="220"/>
      <c r="CU15" s="221"/>
      <c r="CV15" s="221"/>
      <c r="CW15" s="221"/>
      <c r="CX15" s="221"/>
      <c r="CY15" s="221"/>
      <c r="CZ15" s="221"/>
      <c r="DA15" s="222"/>
      <c r="DB15" s="220"/>
      <c r="DC15" s="221"/>
      <c r="DD15" s="221"/>
      <c r="DE15" s="221"/>
      <c r="DF15" s="221"/>
      <c r="DG15" s="221"/>
      <c r="DH15" s="221"/>
      <c r="DI15" s="222"/>
      <c r="DJ15" s="64"/>
      <c r="DK15" s="64"/>
      <c r="DL15" s="64"/>
      <c r="DM15" s="64"/>
      <c r="DN15" s="64"/>
      <c r="DO15" s="64"/>
    </row>
    <row r="16" spans="1:119" ht="18.75" customHeight="1" x14ac:dyDescent="0.15">
      <c r="A16" s="66"/>
      <c r="B16" s="193"/>
      <c r="C16" s="194"/>
      <c r="D16" s="194"/>
      <c r="E16" s="194"/>
      <c r="F16" s="194"/>
      <c r="G16" s="194"/>
      <c r="H16" s="194"/>
      <c r="I16" s="194"/>
      <c r="J16" s="194"/>
      <c r="K16" s="195"/>
      <c r="L16" s="204" t="s">
        <v>89</v>
      </c>
      <c r="M16" s="223"/>
      <c r="N16" s="223"/>
      <c r="O16" s="223"/>
      <c r="P16" s="223"/>
      <c r="Q16" s="224"/>
      <c r="R16" s="225" t="s">
        <v>90</v>
      </c>
      <c r="S16" s="226"/>
      <c r="T16" s="226"/>
      <c r="U16" s="226"/>
      <c r="V16" s="227"/>
      <c r="W16" s="89"/>
      <c r="X16" s="90"/>
      <c r="Y16" s="90"/>
      <c r="Z16" s="90"/>
      <c r="AA16" s="90"/>
      <c r="AB16" s="105"/>
      <c r="AC16" s="207">
        <v>36.4</v>
      </c>
      <c r="AD16" s="208"/>
      <c r="AE16" s="208"/>
      <c r="AF16" s="208"/>
      <c r="AG16" s="209"/>
      <c r="AH16" s="207">
        <v>37.4</v>
      </c>
      <c r="AI16" s="208"/>
      <c r="AJ16" s="208"/>
      <c r="AK16" s="208"/>
      <c r="AL16" s="210"/>
      <c r="AM16" s="109"/>
      <c r="AN16" s="110"/>
      <c r="AO16" s="110"/>
      <c r="AP16" s="110"/>
      <c r="AQ16" s="110"/>
      <c r="AR16" s="110"/>
      <c r="AS16" s="110"/>
      <c r="AT16" s="111"/>
      <c r="AU16" s="112"/>
      <c r="AV16" s="113"/>
      <c r="AW16" s="113"/>
      <c r="AX16" s="113"/>
      <c r="AY16" s="114" t="s">
        <v>91</v>
      </c>
      <c r="AZ16" s="115"/>
      <c r="BA16" s="115"/>
      <c r="BB16" s="115"/>
      <c r="BC16" s="115"/>
      <c r="BD16" s="115"/>
      <c r="BE16" s="115"/>
      <c r="BF16" s="115"/>
      <c r="BG16" s="115"/>
      <c r="BH16" s="115"/>
      <c r="BI16" s="115"/>
      <c r="BJ16" s="115"/>
      <c r="BK16" s="115"/>
      <c r="BL16" s="115"/>
      <c r="BM16" s="116"/>
      <c r="BN16" s="117">
        <v>2278277</v>
      </c>
      <c r="BO16" s="118"/>
      <c r="BP16" s="118"/>
      <c r="BQ16" s="118"/>
      <c r="BR16" s="118"/>
      <c r="BS16" s="118"/>
      <c r="BT16" s="118"/>
      <c r="BU16" s="119"/>
      <c r="BV16" s="117">
        <v>2226713</v>
      </c>
      <c r="BW16" s="118"/>
      <c r="BX16" s="118"/>
      <c r="BY16" s="118"/>
      <c r="BZ16" s="118"/>
      <c r="CA16" s="118"/>
      <c r="CB16" s="118"/>
      <c r="CC16" s="119"/>
      <c r="CD16" s="228"/>
      <c r="CE16" s="229"/>
      <c r="CF16" s="229"/>
      <c r="CG16" s="229"/>
      <c r="CH16" s="229"/>
      <c r="CI16" s="229"/>
      <c r="CJ16" s="229"/>
      <c r="CK16" s="229"/>
      <c r="CL16" s="229"/>
      <c r="CM16" s="229"/>
      <c r="CN16" s="229"/>
      <c r="CO16" s="229"/>
      <c r="CP16" s="229"/>
      <c r="CQ16" s="229"/>
      <c r="CR16" s="229"/>
      <c r="CS16" s="230"/>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31"/>
      <c r="C17" s="232"/>
      <c r="D17" s="232"/>
      <c r="E17" s="232"/>
      <c r="F17" s="232"/>
      <c r="G17" s="232"/>
      <c r="H17" s="232"/>
      <c r="I17" s="232"/>
      <c r="J17" s="232"/>
      <c r="K17" s="233"/>
      <c r="L17" s="234"/>
      <c r="M17" s="235" t="s">
        <v>92</v>
      </c>
      <c r="N17" s="236"/>
      <c r="O17" s="236"/>
      <c r="P17" s="236"/>
      <c r="Q17" s="237"/>
      <c r="R17" s="225" t="s">
        <v>93</v>
      </c>
      <c r="S17" s="226"/>
      <c r="T17" s="226"/>
      <c r="U17" s="226"/>
      <c r="V17" s="227"/>
      <c r="W17" s="131" t="s">
        <v>94</v>
      </c>
      <c r="X17" s="132"/>
      <c r="Y17" s="132"/>
      <c r="Z17" s="132"/>
      <c r="AA17" s="132"/>
      <c r="AB17" s="127"/>
      <c r="AC17" s="163">
        <v>1106</v>
      </c>
      <c r="AD17" s="164"/>
      <c r="AE17" s="164"/>
      <c r="AF17" s="164"/>
      <c r="AG17" s="203"/>
      <c r="AH17" s="163">
        <v>1119</v>
      </c>
      <c r="AI17" s="164"/>
      <c r="AJ17" s="164"/>
      <c r="AK17" s="164"/>
      <c r="AL17" s="165"/>
      <c r="AM17" s="109"/>
      <c r="AN17" s="110"/>
      <c r="AO17" s="110"/>
      <c r="AP17" s="110"/>
      <c r="AQ17" s="110"/>
      <c r="AR17" s="110"/>
      <c r="AS17" s="110"/>
      <c r="AT17" s="111"/>
      <c r="AU17" s="112"/>
      <c r="AV17" s="113"/>
      <c r="AW17" s="113"/>
      <c r="AX17" s="113"/>
      <c r="AY17" s="114" t="s">
        <v>95</v>
      </c>
      <c r="AZ17" s="115"/>
      <c r="BA17" s="115"/>
      <c r="BB17" s="115"/>
      <c r="BC17" s="115"/>
      <c r="BD17" s="115"/>
      <c r="BE17" s="115"/>
      <c r="BF17" s="115"/>
      <c r="BG17" s="115"/>
      <c r="BH17" s="115"/>
      <c r="BI17" s="115"/>
      <c r="BJ17" s="115"/>
      <c r="BK17" s="115"/>
      <c r="BL17" s="115"/>
      <c r="BM17" s="116"/>
      <c r="BN17" s="117">
        <v>483585</v>
      </c>
      <c r="BO17" s="118"/>
      <c r="BP17" s="118"/>
      <c r="BQ17" s="118"/>
      <c r="BR17" s="118"/>
      <c r="BS17" s="118"/>
      <c r="BT17" s="118"/>
      <c r="BU17" s="119"/>
      <c r="BV17" s="117">
        <v>475701</v>
      </c>
      <c r="BW17" s="118"/>
      <c r="BX17" s="118"/>
      <c r="BY17" s="118"/>
      <c r="BZ17" s="118"/>
      <c r="CA17" s="118"/>
      <c r="CB17" s="118"/>
      <c r="CC17" s="119"/>
      <c r="CD17" s="228"/>
      <c r="CE17" s="229"/>
      <c r="CF17" s="229"/>
      <c r="CG17" s="229"/>
      <c r="CH17" s="229"/>
      <c r="CI17" s="229"/>
      <c r="CJ17" s="229"/>
      <c r="CK17" s="229"/>
      <c r="CL17" s="229"/>
      <c r="CM17" s="229"/>
      <c r="CN17" s="229"/>
      <c r="CO17" s="229"/>
      <c r="CP17" s="229"/>
      <c r="CQ17" s="229"/>
      <c r="CR17" s="229"/>
      <c r="CS17" s="230"/>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8" t="s">
        <v>96</v>
      </c>
      <c r="C18" s="155"/>
      <c r="D18" s="155"/>
      <c r="E18" s="239"/>
      <c r="F18" s="239"/>
      <c r="G18" s="239"/>
      <c r="H18" s="239"/>
      <c r="I18" s="239"/>
      <c r="J18" s="239"/>
      <c r="K18" s="239"/>
      <c r="L18" s="240">
        <v>261.31</v>
      </c>
      <c r="M18" s="240"/>
      <c r="N18" s="240"/>
      <c r="O18" s="240"/>
      <c r="P18" s="240"/>
      <c r="Q18" s="240"/>
      <c r="R18" s="241"/>
      <c r="S18" s="241"/>
      <c r="T18" s="241"/>
      <c r="U18" s="241"/>
      <c r="V18" s="242"/>
      <c r="W18" s="147"/>
      <c r="X18" s="148"/>
      <c r="Y18" s="148"/>
      <c r="Z18" s="148"/>
      <c r="AA18" s="148"/>
      <c r="AB18" s="143"/>
      <c r="AC18" s="243">
        <v>48.1</v>
      </c>
      <c r="AD18" s="244"/>
      <c r="AE18" s="244"/>
      <c r="AF18" s="244"/>
      <c r="AG18" s="245"/>
      <c r="AH18" s="243">
        <v>46.2</v>
      </c>
      <c r="AI18" s="244"/>
      <c r="AJ18" s="244"/>
      <c r="AK18" s="244"/>
      <c r="AL18" s="246"/>
      <c r="AM18" s="109"/>
      <c r="AN18" s="110"/>
      <c r="AO18" s="110"/>
      <c r="AP18" s="110"/>
      <c r="AQ18" s="110"/>
      <c r="AR18" s="110"/>
      <c r="AS18" s="110"/>
      <c r="AT18" s="111"/>
      <c r="AU18" s="112"/>
      <c r="AV18" s="113"/>
      <c r="AW18" s="113"/>
      <c r="AX18" s="113"/>
      <c r="AY18" s="114" t="s">
        <v>97</v>
      </c>
      <c r="AZ18" s="115"/>
      <c r="BA18" s="115"/>
      <c r="BB18" s="115"/>
      <c r="BC18" s="115"/>
      <c r="BD18" s="115"/>
      <c r="BE18" s="115"/>
      <c r="BF18" s="115"/>
      <c r="BG18" s="115"/>
      <c r="BH18" s="115"/>
      <c r="BI18" s="115"/>
      <c r="BJ18" s="115"/>
      <c r="BK18" s="115"/>
      <c r="BL18" s="115"/>
      <c r="BM18" s="116"/>
      <c r="BN18" s="117">
        <v>2009151</v>
      </c>
      <c r="BO18" s="118"/>
      <c r="BP18" s="118"/>
      <c r="BQ18" s="118"/>
      <c r="BR18" s="118"/>
      <c r="BS18" s="118"/>
      <c r="BT18" s="118"/>
      <c r="BU18" s="119"/>
      <c r="BV18" s="117">
        <v>1986024</v>
      </c>
      <c r="BW18" s="118"/>
      <c r="BX18" s="118"/>
      <c r="BY18" s="118"/>
      <c r="BZ18" s="118"/>
      <c r="CA18" s="118"/>
      <c r="CB18" s="118"/>
      <c r="CC18" s="119"/>
      <c r="CD18" s="228"/>
      <c r="CE18" s="229"/>
      <c r="CF18" s="229"/>
      <c r="CG18" s="229"/>
      <c r="CH18" s="229"/>
      <c r="CI18" s="229"/>
      <c r="CJ18" s="229"/>
      <c r="CK18" s="229"/>
      <c r="CL18" s="229"/>
      <c r="CM18" s="229"/>
      <c r="CN18" s="229"/>
      <c r="CO18" s="229"/>
      <c r="CP18" s="229"/>
      <c r="CQ18" s="229"/>
      <c r="CR18" s="229"/>
      <c r="CS18" s="230"/>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8" t="s">
        <v>98</v>
      </c>
      <c r="C19" s="155"/>
      <c r="D19" s="155"/>
      <c r="E19" s="239"/>
      <c r="F19" s="239"/>
      <c r="G19" s="239"/>
      <c r="H19" s="239"/>
      <c r="I19" s="239"/>
      <c r="J19" s="239"/>
      <c r="K19" s="239"/>
      <c r="L19" s="247">
        <v>18</v>
      </c>
      <c r="M19" s="247"/>
      <c r="N19" s="247"/>
      <c r="O19" s="247"/>
      <c r="P19" s="247"/>
      <c r="Q19" s="247"/>
      <c r="R19" s="248"/>
      <c r="S19" s="248"/>
      <c r="T19" s="248"/>
      <c r="U19" s="248"/>
      <c r="V19" s="249"/>
      <c r="W19" s="75"/>
      <c r="X19" s="76"/>
      <c r="Y19" s="76"/>
      <c r="Z19" s="76"/>
      <c r="AA19" s="76"/>
      <c r="AB19" s="76"/>
      <c r="AC19" s="250"/>
      <c r="AD19" s="250"/>
      <c r="AE19" s="250"/>
      <c r="AF19" s="250"/>
      <c r="AG19" s="250"/>
      <c r="AH19" s="250"/>
      <c r="AI19" s="250"/>
      <c r="AJ19" s="250"/>
      <c r="AK19" s="250"/>
      <c r="AL19" s="251"/>
      <c r="AM19" s="109"/>
      <c r="AN19" s="110"/>
      <c r="AO19" s="110"/>
      <c r="AP19" s="110"/>
      <c r="AQ19" s="110"/>
      <c r="AR19" s="110"/>
      <c r="AS19" s="110"/>
      <c r="AT19" s="111"/>
      <c r="AU19" s="112"/>
      <c r="AV19" s="113"/>
      <c r="AW19" s="113"/>
      <c r="AX19" s="113"/>
      <c r="AY19" s="114" t="s">
        <v>99</v>
      </c>
      <c r="AZ19" s="115"/>
      <c r="BA19" s="115"/>
      <c r="BB19" s="115"/>
      <c r="BC19" s="115"/>
      <c r="BD19" s="115"/>
      <c r="BE19" s="115"/>
      <c r="BF19" s="115"/>
      <c r="BG19" s="115"/>
      <c r="BH19" s="115"/>
      <c r="BI19" s="115"/>
      <c r="BJ19" s="115"/>
      <c r="BK19" s="115"/>
      <c r="BL19" s="115"/>
      <c r="BM19" s="116"/>
      <c r="BN19" s="117">
        <v>3092089</v>
      </c>
      <c r="BO19" s="118"/>
      <c r="BP19" s="118"/>
      <c r="BQ19" s="118"/>
      <c r="BR19" s="118"/>
      <c r="BS19" s="118"/>
      <c r="BT19" s="118"/>
      <c r="BU19" s="119"/>
      <c r="BV19" s="117">
        <v>3243314</v>
      </c>
      <c r="BW19" s="118"/>
      <c r="BX19" s="118"/>
      <c r="BY19" s="118"/>
      <c r="BZ19" s="118"/>
      <c r="CA19" s="118"/>
      <c r="CB19" s="118"/>
      <c r="CC19" s="119"/>
      <c r="CD19" s="228"/>
      <c r="CE19" s="229"/>
      <c r="CF19" s="229"/>
      <c r="CG19" s="229"/>
      <c r="CH19" s="229"/>
      <c r="CI19" s="229"/>
      <c r="CJ19" s="229"/>
      <c r="CK19" s="229"/>
      <c r="CL19" s="229"/>
      <c r="CM19" s="229"/>
      <c r="CN19" s="229"/>
      <c r="CO19" s="229"/>
      <c r="CP19" s="229"/>
      <c r="CQ19" s="229"/>
      <c r="CR19" s="229"/>
      <c r="CS19" s="230"/>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8" t="s">
        <v>100</v>
      </c>
      <c r="C20" s="155"/>
      <c r="D20" s="155"/>
      <c r="E20" s="239"/>
      <c r="F20" s="239"/>
      <c r="G20" s="239"/>
      <c r="H20" s="239"/>
      <c r="I20" s="239"/>
      <c r="J20" s="239"/>
      <c r="K20" s="239"/>
      <c r="L20" s="247">
        <v>1390</v>
      </c>
      <c r="M20" s="247"/>
      <c r="N20" s="247"/>
      <c r="O20" s="247"/>
      <c r="P20" s="247"/>
      <c r="Q20" s="247"/>
      <c r="R20" s="248"/>
      <c r="S20" s="248"/>
      <c r="T20" s="248"/>
      <c r="U20" s="248"/>
      <c r="V20" s="249"/>
      <c r="W20" s="147"/>
      <c r="X20" s="148"/>
      <c r="Y20" s="148"/>
      <c r="Z20" s="148"/>
      <c r="AA20" s="148"/>
      <c r="AB20" s="148"/>
      <c r="AC20" s="252"/>
      <c r="AD20" s="252"/>
      <c r="AE20" s="252"/>
      <c r="AF20" s="252"/>
      <c r="AG20" s="252"/>
      <c r="AH20" s="252"/>
      <c r="AI20" s="252"/>
      <c r="AJ20" s="252"/>
      <c r="AK20" s="252"/>
      <c r="AL20" s="253"/>
      <c r="AM20" s="254"/>
      <c r="AN20" s="173"/>
      <c r="AO20" s="173"/>
      <c r="AP20" s="173"/>
      <c r="AQ20" s="173"/>
      <c r="AR20" s="173"/>
      <c r="AS20" s="173"/>
      <c r="AT20" s="174"/>
      <c r="AU20" s="255"/>
      <c r="AV20" s="256"/>
      <c r="AW20" s="256"/>
      <c r="AX20" s="257"/>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8"/>
      <c r="CE20" s="229"/>
      <c r="CF20" s="229"/>
      <c r="CG20" s="229"/>
      <c r="CH20" s="229"/>
      <c r="CI20" s="229"/>
      <c r="CJ20" s="229"/>
      <c r="CK20" s="229"/>
      <c r="CL20" s="229"/>
      <c r="CM20" s="229"/>
      <c r="CN20" s="229"/>
      <c r="CO20" s="229"/>
      <c r="CP20" s="229"/>
      <c r="CQ20" s="229"/>
      <c r="CR20" s="229"/>
      <c r="CS20" s="230"/>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8" t="s">
        <v>101</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60"/>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8"/>
      <c r="CE21" s="229"/>
      <c r="CF21" s="229"/>
      <c r="CG21" s="229"/>
      <c r="CH21" s="229"/>
      <c r="CI21" s="229"/>
      <c r="CJ21" s="229"/>
      <c r="CK21" s="229"/>
      <c r="CL21" s="229"/>
      <c r="CM21" s="229"/>
      <c r="CN21" s="229"/>
      <c r="CO21" s="229"/>
      <c r="CP21" s="229"/>
      <c r="CQ21" s="229"/>
      <c r="CR21" s="229"/>
      <c r="CS21" s="230"/>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61" t="s">
        <v>102</v>
      </c>
      <c r="C22" s="262"/>
      <c r="D22" s="263"/>
      <c r="E22" s="129" t="s">
        <v>26</v>
      </c>
      <c r="F22" s="132"/>
      <c r="G22" s="132"/>
      <c r="H22" s="132"/>
      <c r="I22" s="132"/>
      <c r="J22" s="132"/>
      <c r="K22" s="127"/>
      <c r="L22" s="129" t="s">
        <v>103</v>
      </c>
      <c r="M22" s="132"/>
      <c r="N22" s="132"/>
      <c r="O22" s="132"/>
      <c r="P22" s="127"/>
      <c r="Q22" s="264" t="s">
        <v>104</v>
      </c>
      <c r="R22" s="265"/>
      <c r="S22" s="265"/>
      <c r="T22" s="265"/>
      <c r="U22" s="265"/>
      <c r="V22" s="266"/>
      <c r="W22" s="267" t="s">
        <v>105</v>
      </c>
      <c r="X22" s="262"/>
      <c r="Y22" s="263"/>
      <c r="Z22" s="129" t="s">
        <v>26</v>
      </c>
      <c r="AA22" s="132"/>
      <c r="AB22" s="132"/>
      <c r="AC22" s="132"/>
      <c r="AD22" s="132"/>
      <c r="AE22" s="132"/>
      <c r="AF22" s="132"/>
      <c r="AG22" s="127"/>
      <c r="AH22" s="268" t="s">
        <v>106</v>
      </c>
      <c r="AI22" s="132"/>
      <c r="AJ22" s="132"/>
      <c r="AK22" s="132"/>
      <c r="AL22" s="127"/>
      <c r="AM22" s="268" t="s">
        <v>107</v>
      </c>
      <c r="AN22" s="269"/>
      <c r="AO22" s="269"/>
      <c r="AP22" s="269"/>
      <c r="AQ22" s="269"/>
      <c r="AR22" s="270"/>
      <c r="AS22" s="264" t="s">
        <v>104</v>
      </c>
      <c r="AT22" s="265"/>
      <c r="AU22" s="265"/>
      <c r="AV22" s="265"/>
      <c r="AW22" s="265"/>
      <c r="AX22" s="271"/>
      <c r="AY22" s="272"/>
      <c r="AZ22" s="273"/>
      <c r="BA22" s="273"/>
      <c r="BB22" s="273"/>
      <c r="BC22" s="273"/>
      <c r="BD22" s="273"/>
      <c r="BE22" s="273"/>
      <c r="BF22" s="273"/>
      <c r="BG22" s="273"/>
      <c r="BH22" s="273"/>
      <c r="BI22" s="273"/>
      <c r="BJ22" s="273"/>
      <c r="BK22" s="273"/>
      <c r="BL22" s="273"/>
      <c r="BM22" s="274"/>
      <c r="BN22" s="275"/>
      <c r="BO22" s="276"/>
      <c r="BP22" s="276"/>
      <c r="BQ22" s="276"/>
      <c r="BR22" s="276"/>
      <c r="BS22" s="276"/>
      <c r="BT22" s="276"/>
      <c r="BU22" s="277"/>
      <c r="BV22" s="275"/>
      <c r="BW22" s="276"/>
      <c r="BX22" s="276"/>
      <c r="BY22" s="276"/>
      <c r="BZ22" s="276"/>
      <c r="CA22" s="276"/>
      <c r="CB22" s="276"/>
      <c r="CC22" s="277"/>
      <c r="CD22" s="228"/>
      <c r="CE22" s="229"/>
      <c r="CF22" s="229"/>
      <c r="CG22" s="229"/>
      <c r="CH22" s="229"/>
      <c r="CI22" s="229"/>
      <c r="CJ22" s="229"/>
      <c r="CK22" s="229"/>
      <c r="CL22" s="229"/>
      <c r="CM22" s="229"/>
      <c r="CN22" s="229"/>
      <c r="CO22" s="229"/>
      <c r="CP22" s="229"/>
      <c r="CQ22" s="229"/>
      <c r="CR22" s="229"/>
      <c r="CS22" s="230"/>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8"/>
      <c r="C23" s="279"/>
      <c r="D23" s="280"/>
      <c r="E23" s="107"/>
      <c r="F23" s="90"/>
      <c r="G23" s="90"/>
      <c r="H23" s="90"/>
      <c r="I23" s="90"/>
      <c r="J23" s="90"/>
      <c r="K23" s="105"/>
      <c r="L23" s="107"/>
      <c r="M23" s="90"/>
      <c r="N23" s="90"/>
      <c r="O23" s="90"/>
      <c r="P23" s="105"/>
      <c r="Q23" s="281"/>
      <c r="R23" s="282"/>
      <c r="S23" s="282"/>
      <c r="T23" s="282"/>
      <c r="U23" s="282"/>
      <c r="V23" s="283"/>
      <c r="W23" s="284"/>
      <c r="X23" s="279"/>
      <c r="Y23" s="280"/>
      <c r="Z23" s="107"/>
      <c r="AA23" s="90"/>
      <c r="AB23" s="90"/>
      <c r="AC23" s="90"/>
      <c r="AD23" s="90"/>
      <c r="AE23" s="90"/>
      <c r="AF23" s="90"/>
      <c r="AG23" s="105"/>
      <c r="AH23" s="107"/>
      <c r="AI23" s="90"/>
      <c r="AJ23" s="90"/>
      <c r="AK23" s="90"/>
      <c r="AL23" s="105"/>
      <c r="AM23" s="285"/>
      <c r="AN23" s="286"/>
      <c r="AO23" s="286"/>
      <c r="AP23" s="286"/>
      <c r="AQ23" s="286"/>
      <c r="AR23" s="287"/>
      <c r="AS23" s="281"/>
      <c r="AT23" s="282"/>
      <c r="AU23" s="282"/>
      <c r="AV23" s="282"/>
      <c r="AW23" s="282"/>
      <c r="AX23" s="288"/>
      <c r="AY23" s="92" t="s">
        <v>108</v>
      </c>
      <c r="AZ23" s="93"/>
      <c r="BA23" s="93"/>
      <c r="BB23" s="93"/>
      <c r="BC23" s="93"/>
      <c r="BD23" s="93"/>
      <c r="BE23" s="93"/>
      <c r="BF23" s="93"/>
      <c r="BG23" s="93"/>
      <c r="BH23" s="93"/>
      <c r="BI23" s="93"/>
      <c r="BJ23" s="93"/>
      <c r="BK23" s="93"/>
      <c r="BL23" s="93"/>
      <c r="BM23" s="94"/>
      <c r="BN23" s="117">
        <v>5625626</v>
      </c>
      <c r="BO23" s="118"/>
      <c r="BP23" s="118"/>
      <c r="BQ23" s="118"/>
      <c r="BR23" s="118"/>
      <c r="BS23" s="118"/>
      <c r="BT23" s="118"/>
      <c r="BU23" s="119"/>
      <c r="BV23" s="117">
        <v>5388507</v>
      </c>
      <c r="BW23" s="118"/>
      <c r="BX23" s="118"/>
      <c r="BY23" s="118"/>
      <c r="BZ23" s="118"/>
      <c r="CA23" s="118"/>
      <c r="CB23" s="118"/>
      <c r="CC23" s="119"/>
      <c r="CD23" s="228"/>
      <c r="CE23" s="229"/>
      <c r="CF23" s="229"/>
      <c r="CG23" s="229"/>
      <c r="CH23" s="229"/>
      <c r="CI23" s="229"/>
      <c r="CJ23" s="229"/>
      <c r="CK23" s="229"/>
      <c r="CL23" s="229"/>
      <c r="CM23" s="229"/>
      <c r="CN23" s="229"/>
      <c r="CO23" s="229"/>
      <c r="CP23" s="229"/>
      <c r="CQ23" s="229"/>
      <c r="CR23" s="229"/>
      <c r="CS23" s="230"/>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8"/>
      <c r="C24" s="279"/>
      <c r="D24" s="280"/>
      <c r="E24" s="162" t="s">
        <v>109</v>
      </c>
      <c r="F24" s="110"/>
      <c r="G24" s="110"/>
      <c r="H24" s="110"/>
      <c r="I24" s="110"/>
      <c r="J24" s="110"/>
      <c r="K24" s="111"/>
      <c r="L24" s="163">
        <v>1</v>
      </c>
      <c r="M24" s="164"/>
      <c r="N24" s="164"/>
      <c r="O24" s="164"/>
      <c r="P24" s="203"/>
      <c r="Q24" s="163">
        <v>8200</v>
      </c>
      <c r="R24" s="164"/>
      <c r="S24" s="164"/>
      <c r="T24" s="164"/>
      <c r="U24" s="164"/>
      <c r="V24" s="203"/>
      <c r="W24" s="284"/>
      <c r="X24" s="279"/>
      <c r="Y24" s="280"/>
      <c r="Z24" s="162" t="s">
        <v>110</v>
      </c>
      <c r="AA24" s="110"/>
      <c r="AB24" s="110"/>
      <c r="AC24" s="110"/>
      <c r="AD24" s="110"/>
      <c r="AE24" s="110"/>
      <c r="AF24" s="110"/>
      <c r="AG24" s="111"/>
      <c r="AH24" s="163">
        <v>89</v>
      </c>
      <c r="AI24" s="164"/>
      <c r="AJ24" s="164"/>
      <c r="AK24" s="164"/>
      <c r="AL24" s="203"/>
      <c r="AM24" s="163">
        <v>253294</v>
      </c>
      <c r="AN24" s="164"/>
      <c r="AO24" s="164"/>
      <c r="AP24" s="164"/>
      <c r="AQ24" s="164"/>
      <c r="AR24" s="203"/>
      <c r="AS24" s="163">
        <v>2846</v>
      </c>
      <c r="AT24" s="164"/>
      <c r="AU24" s="164"/>
      <c r="AV24" s="164"/>
      <c r="AW24" s="164"/>
      <c r="AX24" s="165"/>
      <c r="AY24" s="272" t="s">
        <v>111</v>
      </c>
      <c r="AZ24" s="273"/>
      <c r="BA24" s="273"/>
      <c r="BB24" s="273"/>
      <c r="BC24" s="273"/>
      <c r="BD24" s="273"/>
      <c r="BE24" s="273"/>
      <c r="BF24" s="273"/>
      <c r="BG24" s="273"/>
      <c r="BH24" s="273"/>
      <c r="BI24" s="273"/>
      <c r="BJ24" s="273"/>
      <c r="BK24" s="273"/>
      <c r="BL24" s="273"/>
      <c r="BM24" s="274"/>
      <c r="BN24" s="117">
        <v>5096170</v>
      </c>
      <c r="BO24" s="118"/>
      <c r="BP24" s="118"/>
      <c r="BQ24" s="118"/>
      <c r="BR24" s="118"/>
      <c r="BS24" s="118"/>
      <c r="BT24" s="118"/>
      <c r="BU24" s="119"/>
      <c r="BV24" s="117">
        <v>5036279</v>
      </c>
      <c r="BW24" s="118"/>
      <c r="BX24" s="118"/>
      <c r="BY24" s="118"/>
      <c r="BZ24" s="118"/>
      <c r="CA24" s="118"/>
      <c r="CB24" s="118"/>
      <c r="CC24" s="119"/>
      <c r="CD24" s="228"/>
      <c r="CE24" s="229"/>
      <c r="CF24" s="229"/>
      <c r="CG24" s="229"/>
      <c r="CH24" s="229"/>
      <c r="CI24" s="229"/>
      <c r="CJ24" s="229"/>
      <c r="CK24" s="229"/>
      <c r="CL24" s="229"/>
      <c r="CM24" s="229"/>
      <c r="CN24" s="229"/>
      <c r="CO24" s="229"/>
      <c r="CP24" s="229"/>
      <c r="CQ24" s="229"/>
      <c r="CR24" s="229"/>
      <c r="CS24" s="230"/>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8"/>
      <c r="C25" s="279"/>
      <c r="D25" s="280"/>
      <c r="E25" s="162" t="s">
        <v>112</v>
      </c>
      <c r="F25" s="110"/>
      <c r="G25" s="110"/>
      <c r="H25" s="110"/>
      <c r="I25" s="110"/>
      <c r="J25" s="110"/>
      <c r="K25" s="111"/>
      <c r="L25" s="163">
        <v>1</v>
      </c>
      <c r="M25" s="164"/>
      <c r="N25" s="164"/>
      <c r="O25" s="164"/>
      <c r="P25" s="203"/>
      <c r="Q25" s="163">
        <v>6200</v>
      </c>
      <c r="R25" s="164"/>
      <c r="S25" s="164"/>
      <c r="T25" s="164"/>
      <c r="U25" s="164"/>
      <c r="V25" s="203"/>
      <c r="W25" s="284"/>
      <c r="X25" s="279"/>
      <c r="Y25" s="280"/>
      <c r="Z25" s="162" t="s">
        <v>113</v>
      </c>
      <c r="AA25" s="110"/>
      <c r="AB25" s="110"/>
      <c r="AC25" s="110"/>
      <c r="AD25" s="110"/>
      <c r="AE25" s="110"/>
      <c r="AF25" s="110"/>
      <c r="AG25" s="111"/>
      <c r="AH25" s="163" t="s">
        <v>68</v>
      </c>
      <c r="AI25" s="164"/>
      <c r="AJ25" s="164"/>
      <c r="AK25" s="164"/>
      <c r="AL25" s="203"/>
      <c r="AM25" s="163" t="s">
        <v>68</v>
      </c>
      <c r="AN25" s="164"/>
      <c r="AO25" s="164"/>
      <c r="AP25" s="164"/>
      <c r="AQ25" s="164"/>
      <c r="AR25" s="203"/>
      <c r="AS25" s="163" t="s">
        <v>78</v>
      </c>
      <c r="AT25" s="164"/>
      <c r="AU25" s="164"/>
      <c r="AV25" s="164"/>
      <c r="AW25" s="164"/>
      <c r="AX25" s="165"/>
      <c r="AY25" s="92" t="s">
        <v>114</v>
      </c>
      <c r="AZ25" s="93"/>
      <c r="BA25" s="93"/>
      <c r="BB25" s="93"/>
      <c r="BC25" s="93"/>
      <c r="BD25" s="93"/>
      <c r="BE25" s="93"/>
      <c r="BF25" s="93"/>
      <c r="BG25" s="93"/>
      <c r="BH25" s="93"/>
      <c r="BI25" s="93"/>
      <c r="BJ25" s="93"/>
      <c r="BK25" s="93"/>
      <c r="BL25" s="93"/>
      <c r="BM25" s="94"/>
      <c r="BN25" s="95" t="s">
        <v>69</v>
      </c>
      <c r="BO25" s="96"/>
      <c r="BP25" s="96"/>
      <c r="BQ25" s="96"/>
      <c r="BR25" s="96"/>
      <c r="BS25" s="96"/>
      <c r="BT25" s="96"/>
      <c r="BU25" s="97"/>
      <c r="BV25" s="95" t="s">
        <v>68</v>
      </c>
      <c r="BW25" s="96"/>
      <c r="BX25" s="96"/>
      <c r="BY25" s="96"/>
      <c r="BZ25" s="96"/>
      <c r="CA25" s="96"/>
      <c r="CB25" s="96"/>
      <c r="CC25" s="97"/>
      <c r="CD25" s="228"/>
      <c r="CE25" s="229"/>
      <c r="CF25" s="229"/>
      <c r="CG25" s="229"/>
      <c r="CH25" s="229"/>
      <c r="CI25" s="229"/>
      <c r="CJ25" s="229"/>
      <c r="CK25" s="229"/>
      <c r="CL25" s="229"/>
      <c r="CM25" s="229"/>
      <c r="CN25" s="229"/>
      <c r="CO25" s="229"/>
      <c r="CP25" s="229"/>
      <c r="CQ25" s="229"/>
      <c r="CR25" s="229"/>
      <c r="CS25" s="230"/>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8"/>
      <c r="C26" s="279"/>
      <c r="D26" s="280"/>
      <c r="E26" s="162" t="s">
        <v>115</v>
      </c>
      <c r="F26" s="110"/>
      <c r="G26" s="110"/>
      <c r="H26" s="110"/>
      <c r="I26" s="110"/>
      <c r="J26" s="110"/>
      <c r="K26" s="111"/>
      <c r="L26" s="163">
        <v>1</v>
      </c>
      <c r="M26" s="164"/>
      <c r="N26" s="164"/>
      <c r="O26" s="164"/>
      <c r="P26" s="203"/>
      <c r="Q26" s="163">
        <v>5750</v>
      </c>
      <c r="R26" s="164"/>
      <c r="S26" s="164"/>
      <c r="T26" s="164"/>
      <c r="U26" s="164"/>
      <c r="V26" s="203"/>
      <c r="W26" s="284"/>
      <c r="X26" s="279"/>
      <c r="Y26" s="280"/>
      <c r="Z26" s="162" t="s">
        <v>116</v>
      </c>
      <c r="AA26" s="289"/>
      <c r="AB26" s="289"/>
      <c r="AC26" s="289"/>
      <c r="AD26" s="289"/>
      <c r="AE26" s="289"/>
      <c r="AF26" s="289"/>
      <c r="AG26" s="290"/>
      <c r="AH26" s="163">
        <v>11</v>
      </c>
      <c r="AI26" s="164"/>
      <c r="AJ26" s="164"/>
      <c r="AK26" s="164"/>
      <c r="AL26" s="203"/>
      <c r="AM26" s="163">
        <v>36476</v>
      </c>
      <c r="AN26" s="164"/>
      <c r="AO26" s="164"/>
      <c r="AP26" s="164"/>
      <c r="AQ26" s="164"/>
      <c r="AR26" s="203"/>
      <c r="AS26" s="163">
        <v>3316</v>
      </c>
      <c r="AT26" s="164"/>
      <c r="AU26" s="164"/>
      <c r="AV26" s="164"/>
      <c r="AW26" s="164"/>
      <c r="AX26" s="165"/>
      <c r="AY26" s="120" t="s">
        <v>117</v>
      </c>
      <c r="AZ26" s="121"/>
      <c r="BA26" s="121"/>
      <c r="BB26" s="121"/>
      <c r="BC26" s="121"/>
      <c r="BD26" s="121"/>
      <c r="BE26" s="121"/>
      <c r="BF26" s="121"/>
      <c r="BG26" s="121"/>
      <c r="BH26" s="121"/>
      <c r="BI26" s="121"/>
      <c r="BJ26" s="121"/>
      <c r="BK26" s="121"/>
      <c r="BL26" s="121"/>
      <c r="BM26" s="122"/>
      <c r="BN26" s="117" t="s">
        <v>68</v>
      </c>
      <c r="BO26" s="118"/>
      <c r="BP26" s="118"/>
      <c r="BQ26" s="118"/>
      <c r="BR26" s="118"/>
      <c r="BS26" s="118"/>
      <c r="BT26" s="118"/>
      <c r="BU26" s="119"/>
      <c r="BV26" s="117" t="s">
        <v>68</v>
      </c>
      <c r="BW26" s="118"/>
      <c r="BX26" s="118"/>
      <c r="BY26" s="118"/>
      <c r="BZ26" s="118"/>
      <c r="CA26" s="118"/>
      <c r="CB26" s="118"/>
      <c r="CC26" s="119"/>
      <c r="CD26" s="228"/>
      <c r="CE26" s="229"/>
      <c r="CF26" s="229"/>
      <c r="CG26" s="229"/>
      <c r="CH26" s="229"/>
      <c r="CI26" s="229"/>
      <c r="CJ26" s="229"/>
      <c r="CK26" s="229"/>
      <c r="CL26" s="229"/>
      <c r="CM26" s="229"/>
      <c r="CN26" s="229"/>
      <c r="CO26" s="229"/>
      <c r="CP26" s="229"/>
      <c r="CQ26" s="229"/>
      <c r="CR26" s="229"/>
      <c r="CS26" s="230"/>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8"/>
      <c r="C27" s="279"/>
      <c r="D27" s="280"/>
      <c r="E27" s="162" t="s">
        <v>118</v>
      </c>
      <c r="F27" s="110"/>
      <c r="G27" s="110"/>
      <c r="H27" s="110"/>
      <c r="I27" s="110"/>
      <c r="J27" s="110"/>
      <c r="K27" s="111"/>
      <c r="L27" s="163">
        <v>1</v>
      </c>
      <c r="M27" s="164"/>
      <c r="N27" s="164"/>
      <c r="O27" s="164"/>
      <c r="P27" s="203"/>
      <c r="Q27" s="163">
        <v>3100</v>
      </c>
      <c r="R27" s="164"/>
      <c r="S27" s="164"/>
      <c r="T27" s="164"/>
      <c r="U27" s="164"/>
      <c r="V27" s="203"/>
      <c r="W27" s="284"/>
      <c r="X27" s="279"/>
      <c r="Y27" s="280"/>
      <c r="Z27" s="162" t="s">
        <v>119</v>
      </c>
      <c r="AA27" s="110"/>
      <c r="AB27" s="110"/>
      <c r="AC27" s="110"/>
      <c r="AD27" s="110"/>
      <c r="AE27" s="110"/>
      <c r="AF27" s="110"/>
      <c r="AG27" s="111"/>
      <c r="AH27" s="163">
        <v>1</v>
      </c>
      <c r="AI27" s="164"/>
      <c r="AJ27" s="164"/>
      <c r="AK27" s="164"/>
      <c r="AL27" s="203"/>
      <c r="AM27" s="163" t="s">
        <v>121</v>
      </c>
      <c r="AN27" s="164"/>
      <c r="AO27" s="164"/>
      <c r="AP27" s="164"/>
      <c r="AQ27" s="164"/>
      <c r="AR27" s="203"/>
      <c r="AS27" s="163" t="s">
        <v>120</v>
      </c>
      <c r="AT27" s="164"/>
      <c r="AU27" s="164"/>
      <c r="AV27" s="164"/>
      <c r="AW27" s="164"/>
      <c r="AX27" s="165"/>
      <c r="AY27" s="211" t="s">
        <v>122</v>
      </c>
      <c r="AZ27" s="212"/>
      <c r="BA27" s="212"/>
      <c r="BB27" s="212"/>
      <c r="BC27" s="212"/>
      <c r="BD27" s="212"/>
      <c r="BE27" s="212"/>
      <c r="BF27" s="212"/>
      <c r="BG27" s="212"/>
      <c r="BH27" s="212"/>
      <c r="BI27" s="212"/>
      <c r="BJ27" s="212"/>
      <c r="BK27" s="212"/>
      <c r="BL27" s="212"/>
      <c r="BM27" s="213"/>
      <c r="BN27" s="275">
        <v>77719</v>
      </c>
      <c r="BO27" s="276"/>
      <c r="BP27" s="276"/>
      <c r="BQ27" s="276"/>
      <c r="BR27" s="276"/>
      <c r="BS27" s="276"/>
      <c r="BT27" s="276"/>
      <c r="BU27" s="277"/>
      <c r="BV27" s="275">
        <v>77705</v>
      </c>
      <c r="BW27" s="276"/>
      <c r="BX27" s="276"/>
      <c r="BY27" s="276"/>
      <c r="BZ27" s="276"/>
      <c r="CA27" s="276"/>
      <c r="CB27" s="276"/>
      <c r="CC27" s="277"/>
      <c r="CD27" s="291"/>
      <c r="CE27" s="229"/>
      <c r="CF27" s="229"/>
      <c r="CG27" s="229"/>
      <c r="CH27" s="229"/>
      <c r="CI27" s="229"/>
      <c r="CJ27" s="229"/>
      <c r="CK27" s="229"/>
      <c r="CL27" s="229"/>
      <c r="CM27" s="229"/>
      <c r="CN27" s="229"/>
      <c r="CO27" s="229"/>
      <c r="CP27" s="229"/>
      <c r="CQ27" s="229"/>
      <c r="CR27" s="229"/>
      <c r="CS27" s="230"/>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8"/>
      <c r="C28" s="279"/>
      <c r="D28" s="280"/>
      <c r="E28" s="162" t="s">
        <v>123</v>
      </c>
      <c r="F28" s="110"/>
      <c r="G28" s="110"/>
      <c r="H28" s="110"/>
      <c r="I28" s="110"/>
      <c r="J28" s="110"/>
      <c r="K28" s="111"/>
      <c r="L28" s="163">
        <v>1</v>
      </c>
      <c r="M28" s="164"/>
      <c r="N28" s="164"/>
      <c r="O28" s="164"/>
      <c r="P28" s="203"/>
      <c r="Q28" s="163">
        <v>2500</v>
      </c>
      <c r="R28" s="164"/>
      <c r="S28" s="164"/>
      <c r="T28" s="164"/>
      <c r="U28" s="164"/>
      <c r="V28" s="203"/>
      <c r="W28" s="284"/>
      <c r="X28" s="279"/>
      <c r="Y28" s="280"/>
      <c r="Z28" s="162" t="s">
        <v>124</v>
      </c>
      <c r="AA28" s="110"/>
      <c r="AB28" s="110"/>
      <c r="AC28" s="110"/>
      <c r="AD28" s="110"/>
      <c r="AE28" s="110"/>
      <c r="AF28" s="110"/>
      <c r="AG28" s="111"/>
      <c r="AH28" s="163" t="s">
        <v>68</v>
      </c>
      <c r="AI28" s="164"/>
      <c r="AJ28" s="164"/>
      <c r="AK28" s="164"/>
      <c r="AL28" s="203"/>
      <c r="AM28" s="163" t="s">
        <v>69</v>
      </c>
      <c r="AN28" s="164"/>
      <c r="AO28" s="164"/>
      <c r="AP28" s="164"/>
      <c r="AQ28" s="164"/>
      <c r="AR28" s="203"/>
      <c r="AS28" s="163" t="s">
        <v>78</v>
      </c>
      <c r="AT28" s="164"/>
      <c r="AU28" s="164"/>
      <c r="AV28" s="164"/>
      <c r="AW28" s="164"/>
      <c r="AX28" s="165"/>
      <c r="AY28" s="292" t="s">
        <v>125</v>
      </c>
      <c r="AZ28" s="293"/>
      <c r="BA28" s="293"/>
      <c r="BB28" s="294"/>
      <c r="BC28" s="92" t="s">
        <v>126</v>
      </c>
      <c r="BD28" s="93"/>
      <c r="BE28" s="93"/>
      <c r="BF28" s="93"/>
      <c r="BG28" s="93"/>
      <c r="BH28" s="93"/>
      <c r="BI28" s="93"/>
      <c r="BJ28" s="93"/>
      <c r="BK28" s="93"/>
      <c r="BL28" s="93"/>
      <c r="BM28" s="94"/>
      <c r="BN28" s="95">
        <v>759054</v>
      </c>
      <c r="BO28" s="96"/>
      <c r="BP28" s="96"/>
      <c r="BQ28" s="96"/>
      <c r="BR28" s="96"/>
      <c r="BS28" s="96"/>
      <c r="BT28" s="96"/>
      <c r="BU28" s="97"/>
      <c r="BV28" s="95">
        <v>959247</v>
      </c>
      <c r="BW28" s="96"/>
      <c r="BX28" s="96"/>
      <c r="BY28" s="96"/>
      <c r="BZ28" s="96"/>
      <c r="CA28" s="96"/>
      <c r="CB28" s="96"/>
      <c r="CC28" s="97"/>
      <c r="CD28" s="228"/>
      <c r="CE28" s="229"/>
      <c r="CF28" s="229"/>
      <c r="CG28" s="229"/>
      <c r="CH28" s="229"/>
      <c r="CI28" s="229"/>
      <c r="CJ28" s="229"/>
      <c r="CK28" s="229"/>
      <c r="CL28" s="229"/>
      <c r="CM28" s="229"/>
      <c r="CN28" s="229"/>
      <c r="CO28" s="229"/>
      <c r="CP28" s="229"/>
      <c r="CQ28" s="229"/>
      <c r="CR28" s="229"/>
      <c r="CS28" s="230"/>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8"/>
      <c r="C29" s="279"/>
      <c r="D29" s="280"/>
      <c r="E29" s="162" t="s">
        <v>127</v>
      </c>
      <c r="F29" s="110"/>
      <c r="G29" s="110"/>
      <c r="H29" s="110"/>
      <c r="I29" s="110"/>
      <c r="J29" s="110"/>
      <c r="K29" s="111"/>
      <c r="L29" s="163">
        <v>7</v>
      </c>
      <c r="M29" s="164"/>
      <c r="N29" s="164"/>
      <c r="O29" s="164"/>
      <c r="P29" s="203"/>
      <c r="Q29" s="163">
        <v>2300</v>
      </c>
      <c r="R29" s="164"/>
      <c r="S29" s="164"/>
      <c r="T29" s="164"/>
      <c r="U29" s="164"/>
      <c r="V29" s="203"/>
      <c r="W29" s="295"/>
      <c r="X29" s="296"/>
      <c r="Y29" s="297"/>
      <c r="Z29" s="162" t="s">
        <v>128</v>
      </c>
      <c r="AA29" s="110"/>
      <c r="AB29" s="110"/>
      <c r="AC29" s="110"/>
      <c r="AD29" s="110"/>
      <c r="AE29" s="110"/>
      <c r="AF29" s="110"/>
      <c r="AG29" s="111"/>
      <c r="AH29" s="163">
        <v>90</v>
      </c>
      <c r="AI29" s="164"/>
      <c r="AJ29" s="164"/>
      <c r="AK29" s="164"/>
      <c r="AL29" s="203"/>
      <c r="AM29" s="163">
        <v>257384</v>
      </c>
      <c r="AN29" s="164"/>
      <c r="AO29" s="164"/>
      <c r="AP29" s="164"/>
      <c r="AQ29" s="164"/>
      <c r="AR29" s="203"/>
      <c r="AS29" s="163">
        <v>2860</v>
      </c>
      <c r="AT29" s="164"/>
      <c r="AU29" s="164"/>
      <c r="AV29" s="164"/>
      <c r="AW29" s="164"/>
      <c r="AX29" s="165"/>
      <c r="AY29" s="298"/>
      <c r="AZ29" s="299"/>
      <c r="BA29" s="299"/>
      <c r="BB29" s="300"/>
      <c r="BC29" s="114" t="s">
        <v>129</v>
      </c>
      <c r="BD29" s="115"/>
      <c r="BE29" s="115"/>
      <c r="BF29" s="115"/>
      <c r="BG29" s="115"/>
      <c r="BH29" s="115"/>
      <c r="BI29" s="115"/>
      <c r="BJ29" s="115"/>
      <c r="BK29" s="115"/>
      <c r="BL29" s="115"/>
      <c r="BM29" s="116"/>
      <c r="BN29" s="117">
        <v>69127</v>
      </c>
      <c r="BO29" s="118"/>
      <c r="BP29" s="118"/>
      <c r="BQ29" s="118"/>
      <c r="BR29" s="118"/>
      <c r="BS29" s="118"/>
      <c r="BT29" s="118"/>
      <c r="BU29" s="119"/>
      <c r="BV29" s="117">
        <v>67514</v>
      </c>
      <c r="BW29" s="118"/>
      <c r="BX29" s="118"/>
      <c r="BY29" s="118"/>
      <c r="BZ29" s="118"/>
      <c r="CA29" s="118"/>
      <c r="CB29" s="118"/>
      <c r="CC29" s="119"/>
      <c r="CD29" s="291"/>
      <c r="CE29" s="229"/>
      <c r="CF29" s="229"/>
      <c r="CG29" s="229"/>
      <c r="CH29" s="229"/>
      <c r="CI29" s="229"/>
      <c r="CJ29" s="229"/>
      <c r="CK29" s="229"/>
      <c r="CL29" s="229"/>
      <c r="CM29" s="229"/>
      <c r="CN29" s="229"/>
      <c r="CO29" s="229"/>
      <c r="CP29" s="229"/>
      <c r="CQ29" s="229"/>
      <c r="CR29" s="229"/>
      <c r="CS29" s="230"/>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301"/>
      <c r="C30" s="302"/>
      <c r="D30" s="303"/>
      <c r="E30" s="172"/>
      <c r="F30" s="173"/>
      <c r="G30" s="173"/>
      <c r="H30" s="173"/>
      <c r="I30" s="173"/>
      <c r="J30" s="173"/>
      <c r="K30" s="174"/>
      <c r="L30" s="304"/>
      <c r="M30" s="305"/>
      <c r="N30" s="305"/>
      <c r="O30" s="305"/>
      <c r="P30" s="306"/>
      <c r="Q30" s="304"/>
      <c r="R30" s="305"/>
      <c r="S30" s="305"/>
      <c r="T30" s="305"/>
      <c r="U30" s="305"/>
      <c r="V30" s="306"/>
      <c r="W30" s="307" t="s">
        <v>130</v>
      </c>
      <c r="X30" s="308"/>
      <c r="Y30" s="308"/>
      <c r="Z30" s="308"/>
      <c r="AA30" s="308"/>
      <c r="AB30" s="308"/>
      <c r="AC30" s="308"/>
      <c r="AD30" s="308"/>
      <c r="AE30" s="308"/>
      <c r="AF30" s="308"/>
      <c r="AG30" s="309"/>
      <c r="AH30" s="243">
        <v>98.6</v>
      </c>
      <c r="AI30" s="244"/>
      <c r="AJ30" s="244"/>
      <c r="AK30" s="244"/>
      <c r="AL30" s="244"/>
      <c r="AM30" s="244"/>
      <c r="AN30" s="244"/>
      <c r="AO30" s="244"/>
      <c r="AP30" s="244"/>
      <c r="AQ30" s="244"/>
      <c r="AR30" s="244"/>
      <c r="AS30" s="244"/>
      <c r="AT30" s="244"/>
      <c r="AU30" s="244"/>
      <c r="AV30" s="244"/>
      <c r="AW30" s="244"/>
      <c r="AX30" s="246"/>
      <c r="AY30" s="310"/>
      <c r="AZ30" s="311"/>
      <c r="BA30" s="311"/>
      <c r="BB30" s="312"/>
      <c r="BC30" s="272" t="s">
        <v>131</v>
      </c>
      <c r="BD30" s="273"/>
      <c r="BE30" s="273"/>
      <c r="BF30" s="273"/>
      <c r="BG30" s="273"/>
      <c r="BH30" s="273"/>
      <c r="BI30" s="273"/>
      <c r="BJ30" s="273"/>
      <c r="BK30" s="273"/>
      <c r="BL30" s="273"/>
      <c r="BM30" s="274"/>
      <c r="BN30" s="275">
        <v>433730</v>
      </c>
      <c r="BO30" s="276"/>
      <c r="BP30" s="276"/>
      <c r="BQ30" s="276"/>
      <c r="BR30" s="276"/>
      <c r="BS30" s="276"/>
      <c r="BT30" s="276"/>
      <c r="BU30" s="277"/>
      <c r="BV30" s="275">
        <v>454863</v>
      </c>
      <c r="BW30" s="276"/>
      <c r="BX30" s="276"/>
      <c r="BY30" s="276"/>
      <c r="BZ30" s="276"/>
      <c r="CA30" s="276"/>
      <c r="CB30" s="276"/>
      <c r="CC30" s="277"/>
      <c r="CD30" s="313"/>
      <c r="CE30" s="314"/>
      <c r="CF30" s="314"/>
      <c r="CG30" s="314"/>
      <c r="CH30" s="314"/>
      <c r="CI30" s="314"/>
      <c r="CJ30" s="314"/>
      <c r="CK30" s="314"/>
      <c r="CL30" s="314"/>
      <c r="CM30" s="314"/>
      <c r="CN30" s="314"/>
      <c r="CO30" s="314"/>
      <c r="CP30" s="314"/>
      <c r="CQ30" s="314"/>
      <c r="CR30" s="314"/>
      <c r="CS30" s="315"/>
      <c r="CT30" s="316"/>
      <c r="CU30" s="317"/>
      <c r="CV30" s="317"/>
      <c r="CW30" s="317"/>
      <c r="CX30" s="317"/>
      <c r="CY30" s="317"/>
      <c r="CZ30" s="317"/>
      <c r="DA30" s="318"/>
      <c r="DB30" s="316"/>
      <c r="DC30" s="317"/>
      <c r="DD30" s="317"/>
      <c r="DE30" s="317"/>
      <c r="DF30" s="317"/>
      <c r="DG30" s="317"/>
      <c r="DH30" s="317"/>
      <c r="DI30" s="318"/>
      <c r="DJ30" s="64"/>
      <c r="DK30" s="64"/>
      <c r="DL30" s="64"/>
      <c r="DM30" s="64"/>
      <c r="DN30" s="64"/>
      <c r="DO30" s="64"/>
    </row>
    <row r="31" spans="1:119" ht="13.5" customHeight="1" x14ac:dyDescent="0.15">
      <c r="A31" s="66"/>
      <c r="B31" s="319"/>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1"/>
      <c r="DJ31" s="64"/>
      <c r="DK31" s="64"/>
      <c r="DL31" s="64"/>
      <c r="DM31" s="64"/>
      <c r="DN31" s="64"/>
      <c r="DO31" s="64"/>
    </row>
    <row r="32" spans="1:119" ht="13.5" customHeight="1" x14ac:dyDescent="0.15">
      <c r="A32" s="66"/>
      <c r="B32" s="322"/>
      <c r="C32" s="323" t="s">
        <v>132</v>
      </c>
      <c r="D32" s="323"/>
      <c r="E32" s="323"/>
      <c r="F32" s="320"/>
      <c r="G32" s="320"/>
      <c r="H32" s="320"/>
      <c r="I32" s="320"/>
      <c r="J32" s="320"/>
      <c r="K32" s="320"/>
      <c r="L32" s="320"/>
      <c r="M32" s="320"/>
      <c r="N32" s="320"/>
      <c r="O32" s="320"/>
      <c r="P32" s="320"/>
      <c r="Q32" s="320"/>
      <c r="R32" s="320"/>
      <c r="S32" s="320"/>
      <c r="T32" s="320"/>
      <c r="U32" s="320" t="s">
        <v>133</v>
      </c>
      <c r="V32" s="320"/>
      <c r="W32" s="320"/>
      <c r="X32" s="320"/>
      <c r="Y32" s="320"/>
      <c r="Z32" s="320"/>
      <c r="AA32" s="320"/>
      <c r="AB32" s="320"/>
      <c r="AC32" s="320"/>
      <c r="AD32" s="320"/>
      <c r="AE32" s="320"/>
      <c r="AF32" s="320"/>
      <c r="AG32" s="320"/>
      <c r="AH32" s="320"/>
      <c r="AI32" s="320"/>
      <c r="AJ32" s="320"/>
      <c r="AK32" s="320"/>
      <c r="AL32" s="320"/>
      <c r="AM32" s="324" t="s">
        <v>134</v>
      </c>
      <c r="AN32" s="320"/>
      <c r="AO32" s="320"/>
      <c r="AP32" s="320"/>
      <c r="AQ32" s="320"/>
      <c r="AR32" s="320"/>
      <c r="AS32" s="324"/>
      <c r="AT32" s="324"/>
      <c r="AU32" s="324"/>
      <c r="AV32" s="324"/>
      <c r="AW32" s="324"/>
      <c r="AX32" s="324"/>
      <c r="AY32" s="324"/>
      <c r="AZ32" s="324"/>
      <c r="BA32" s="324"/>
      <c r="BB32" s="320"/>
      <c r="BC32" s="324"/>
      <c r="BD32" s="320"/>
      <c r="BE32" s="324" t="s">
        <v>135</v>
      </c>
      <c r="BF32" s="320"/>
      <c r="BG32" s="320"/>
      <c r="BH32" s="320"/>
      <c r="BI32" s="320"/>
      <c r="BJ32" s="324"/>
      <c r="BK32" s="324"/>
      <c r="BL32" s="324"/>
      <c r="BM32" s="324"/>
      <c r="BN32" s="324"/>
      <c r="BO32" s="324"/>
      <c r="BP32" s="324"/>
      <c r="BQ32" s="324"/>
      <c r="BR32" s="320"/>
      <c r="BS32" s="320"/>
      <c r="BT32" s="320"/>
      <c r="BU32" s="320"/>
      <c r="BV32" s="320"/>
      <c r="BW32" s="320" t="s">
        <v>136</v>
      </c>
      <c r="BX32" s="320"/>
      <c r="BY32" s="320"/>
      <c r="BZ32" s="320"/>
      <c r="CA32" s="320"/>
      <c r="CB32" s="324"/>
      <c r="CC32" s="324"/>
      <c r="CD32" s="324"/>
      <c r="CE32" s="324"/>
      <c r="CF32" s="324"/>
      <c r="CG32" s="324"/>
      <c r="CH32" s="324"/>
      <c r="CI32" s="324"/>
      <c r="CJ32" s="324"/>
      <c r="CK32" s="324"/>
      <c r="CL32" s="324"/>
      <c r="CM32" s="324"/>
      <c r="CN32" s="324"/>
      <c r="CO32" s="324" t="s">
        <v>137</v>
      </c>
      <c r="CP32" s="324"/>
      <c r="CQ32" s="324"/>
      <c r="CR32" s="324"/>
      <c r="CS32" s="324"/>
      <c r="CT32" s="324"/>
      <c r="CU32" s="324"/>
      <c r="CV32" s="324"/>
      <c r="CW32" s="324"/>
      <c r="CX32" s="324"/>
      <c r="CY32" s="324"/>
      <c r="CZ32" s="324"/>
      <c r="DA32" s="324"/>
      <c r="DB32" s="324"/>
      <c r="DC32" s="324"/>
      <c r="DD32" s="324"/>
      <c r="DE32" s="324"/>
      <c r="DF32" s="324"/>
      <c r="DG32" s="324"/>
      <c r="DH32" s="324"/>
      <c r="DI32" s="321"/>
      <c r="DJ32" s="64"/>
      <c r="DK32" s="64"/>
      <c r="DL32" s="64"/>
      <c r="DM32" s="64"/>
      <c r="DN32" s="64"/>
      <c r="DO32" s="64"/>
    </row>
    <row r="33" spans="1:119" ht="13.5" customHeight="1" x14ac:dyDescent="0.15">
      <c r="A33" s="66"/>
      <c r="B33" s="322"/>
      <c r="C33" s="140" t="s">
        <v>139</v>
      </c>
      <c r="D33" s="140"/>
      <c r="E33" s="87" t="s">
        <v>141</v>
      </c>
      <c r="F33" s="87"/>
      <c r="G33" s="87"/>
      <c r="H33" s="87"/>
      <c r="I33" s="87"/>
      <c r="J33" s="87"/>
      <c r="K33" s="87"/>
      <c r="L33" s="87"/>
      <c r="M33" s="87"/>
      <c r="N33" s="87"/>
      <c r="O33" s="87"/>
      <c r="P33" s="87"/>
      <c r="Q33" s="87"/>
      <c r="R33" s="87"/>
      <c r="S33" s="87"/>
      <c r="T33" s="325"/>
      <c r="U33" s="140" t="s">
        <v>139</v>
      </c>
      <c r="V33" s="140"/>
      <c r="W33" s="87" t="s">
        <v>142</v>
      </c>
      <c r="X33" s="87"/>
      <c r="Y33" s="87"/>
      <c r="Z33" s="87"/>
      <c r="AA33" s="87"/>
      <c r="AB33" s="87"/>
      <c r="AC33" s="87"/>
      <c r="AD33" s="87"/>
      <c r="AE33" s="87"/>
      <c r="AF33" s="87"/>
      <c r="AG33" s="87"/>
      <c r="AH33" s="87"/>
      <c r="AI33" s="87"/>
      <c r="AJ33" s="87"/>
      <c r="AK33" s="87"/>
      <c r="AL33" s="325"/>
      <c r="AM33" s="140" t="s">
        <v>143</v>
      </c>
      <c r="AN33" s="140"/>
      <c r="AO33" s="87" t="s">
        <v>140</v>
      </c>
      <c r="AP33" s="87"/>
      <c r="AQ33" s="87"/>
      <c r="AR33" s="87"/>
      <c r="AS33" s="87"/>
      <c r="AT33" s="87"/>
      <c r="AU33" s="87"/>
      <c r="AV33" s="87"/>
      <c r="AW33" s="87"/>
      <c r="AX33" s="87"/>
      <c r="AY33" s="87"/>
      <c r="AZ33" s="87"/>
      <c r="BA33" s="87"/>
      <c r="BB33" s="87"/>
      <c r="BC33" s="87"/>
      <c r="BD33" s="326"/>
      <c r="BE33" s="87" t="s">
        <v>144</v>
      </c>
      <c r="BF33" s="87"/>
      <c r="BG33" s="87" t="s">
        <v>145</v>
      </c>
      <c r="BH33" s="87"/>
      <c r="BI33" s="87"/>
      <c r="BJ33" s="87"/>
      <c r="BK33" s="87"/>
      <c r="BL33" s="87"/>
      <c r="BM33" s="87"/>
      <c r="BN33" s="87"/>
      <c r="BO33" s="87"/>
      <c r="BP33" s="87"/>
      <c r="BQ33" s="87"/>
      <c r="BR33" s="87"/>
      <c r="BS33" s="87"/>
      <c r="BT33" s="87"/>
      <c r="BU33" s="87"/>
      <c r="BV33" s="326"/>
      <c r="BW33" s="140" t="s">
        <v>144</v>
      </c>
      <c r="BX33" s="140"/>
      <c r="BY33" s="87" t="s">
        <v>146</v>
      </c>
      <c r="BZ33" s="87"/>
      <c r="CA33" s="87"/>
      <c r="CB33" s="87"/>
      <c r="CC33" s="87"/>
      <c r="CD33" s="87"/>
      <c r="CE33" s="87"/>
      <c r="CF33" s="87"/>
      <c r="CG33" s="87"/>
      <c r="CH33" s="87"/>
      <c r="CI33" s="87"/>
      <c r="CJ33" s="87"/>
      <c r="CK33" s="87"/>
      <c r="CL33" s="87"/>
      <c r="CM33" s="87"/>
      <c r="CN33" s="325"/>
      <c r="CO33" s="140" t="s">
        <v>138</v>
      </c>
      <c r="CP33" s="140"/>
      <c r="CQ33" s="87" t="s">
        <v>147</v>
      </c>
      <c r="CR33" s="87"/>
      <c r="CS33" s="87"/>
      <c r="CT33" s="87"/>
      <c r="CU33" s="87"/>
      <c r="CV33" s="87"/>
      <c r="CW33" s="87"/>
      <c r="CX33" s="87"/>
      <c r="CY33" s="87"/>
      <c r="CZ33" s="87"/>
      <c r="DA33" s="87"/>
      <c r="DB33" s="87"/>
      <c r="DC33" s="87"/>
      <c r="DD33" s="87"/>
      <c r="DE33" s="87"/>
      <c r="DF33" s="325"/>
      <c r="DG33" s="327" t="s">
        <v>148</v>
      </c>
      <c r="DH33" s="327"/>
      <c r="DI33" s="328"/>
      <c r="DJ33" s="64"/>
      <c r="DK33" s="64"/>
      <c r="DL33" s="64"/>
      <c r="DM33" s="64"/>
      <c r="DN33" s="64"/>
      <c r="DO33" s="64"/>
    </row>
    <row r="34" spans="1:119" ht="32.25" customHeight="1" x14ac:dyDescent="0.15">
      <c r="A34" s="66"/>
      <c r="B34" s="322"/>
      <c r="C34" s="329">
        <f>IF(E34="","",1)</f>
        <v>1</v>
      </c>
      <c r="D34" s="329"/>
      <c r="E34" s="330" t="str">
        <f>IF('各会計、関係団体の財政状況及び健全化判断比率'!B7="","",'各会計、関係団体の財政状況及び健全化判断比率'!B7)</f>
        <v>一般会計</v>
      </c>
      <c r="F34" s="330"/>
      <c r="G34" s="330"/>
      <c r="H34" s="330"/>
      <c r="I34" s="330"/>
      <c r="J34" s="330"/>
      <c r="K34" s="330"/>
      <c r="L34" s="330"/>
      <c r="M34" s="330"/>
      <c r="N34" s="330"/>
      <c r="O34" s="330"/>
      <c r="P34" s="330"/>
      <c r="Q34" s="330"/>
      <c r="R34" s="330"/>
      <c r="S34" s="330"/>
      <c r="T34" s="323"/>
      <c r="U34" s="329">
        <f>IF(W34="","",MAX(C34:D43)+1)</f>
        <v>2</v>
      </c>
      <c r="V34" s="329"/>
      <c r="W34" s="330" t="str">
        <f>IF('各会計、関係団体の財政状況及び健全化判断比率'!B28="","",'各会計、関係団体の財政状況及び健全化判断比率'!B28)</f>
        <v>国民健康保険特別会計</v>
      </c>
      <c r="X34" s="330"/>
      <c r="Y34" s="330"/>
      <c r="Z34" s="330"/>
      <c r="AA34" s="330"/>
      <c r="AB34" s="330"/>
      <c r="AC34" s="330"/>
      <c r="AD34" s="330"/>
      <c r="AE34" s="330"/>
      <c r="AF34" s="330"/>
      <c r="AG34" s="330"/>
      <c r="AH34" s="330"/>
      <c r="AI34" s="330"/>
      <c r="AJ34" s="330"/>
      <c r="AK34" s="330"/>
      <c r="AL34" s="323"/>
      <c r="AM34" s="329" t="str">
        <f>IF(AO34="","",MAX(C34:D43,U34:V43)+1)</f>
        <v/>
      </c>
      <c r="AN34" s="329"/>
      <c r="AO34" s="330"/>
      <c r="AP34" s="330"/>
      <c r="AQ34" s="330"/>
      <c r="AR34" s="330"/>
      <c r="AS34" s="330"/>
      <c r="AT34" s="330"/>
      <c r="AU34" s="330"/>
      <c r="AV34" s="330"/>
      <c r="AW34" s="330"/>
      <c r="AX34" s="330"/>
      <c r="AY34" s="330"/>
      <c r="AZ34" s="330"/>
      <c r="BA34" s="330"/>
      <c r="BB34" s="330"/>
      <c r="BC34" s="330"/>
      <c r="BD34" s="323"/>
      <c r="BE34" s="329">
        <f>IF(BG34="","",MAX(C34:D43,U34:V43,AM34:AN43)+1)</f>
        <v>5</v>
      </c>
      <c r="BF34" s="329"/>
      <c r="BG34" s="330" t="str">
        <f>IF('各会計、関係団体の財政状況及び健全化判断比率'!B31="","",'各会計、関係団体の財政状況及び健全化判断比率'!B31)</f>
        <v>簡易水道事業特別会計</v>
      </c>
      <c r="BH34" s="330"/>
      <c r="BI34" s="330"/>
      <c r="BJ34" s="330"/>
      <c r="BK34" s="330"/>
      <c r="BL34" s="330"/>
      <c r="BM34" s="330"/>
      <c r="BN34" s="330"/>
      <c r="BO34" s="330"/>
      <c r="BP34" s="330"/>
      <c r="BQ34" s="330"/>
      <c r="BR34" s="330"/>
      <c r="BS34" s="330"/>
      <c r="BT34" s="330"/>
      <c r="BU34" s="330"/>
      <c r="BV34" s="323"/>
      <c r="BW34" s="329">
        <f>IF(BY34="","",MAX(C34:D43,U34:V43,AM34:AN43,BE34:BF43)+1)</f>
        <v>8</v>
      </c>
      <c r="BX34" s="329"/>
      <c r="BY34" s="330" t="str">
        <f>IF('各会計、関係団体の財政状況及び健全化判断比率'!B68="","",'各会計、関係団体の財政状況及び健全化判断比率'!B68)</f>
        <v>山形県消防補償等組合</v>
      </c>
      <c r="BZ34" s="330"/>
      <c r="CA34" s="330"/>
      <c r="CB34" s="330"/>
      <c r="CC34" s="330"/>
      <c r="CD34" s="330"/>
      <c r="CE34" s="330"/>
      <c r="CF34" s="330"/>
      <c r="CG34" s="330"/>
      <c r="CH34" s="330"/>
      <c r="CI34" s="330"/>
      <c r="CJ34" s="330"/>
      <c r="CK34" s="330"/>
      <c r="CL34" s="330"/>
      <c r="CM34" s="330"/>
      <c r="CN34" s="323"/>
      <c r="CO34" s="329">
        <f>IF(CQ34="","",MAX(C34:D43,U34:V43,AM34:AN43,BE34:BF43,BW34:BX43)+1)</f>
        <v>17</v>
      </c>
      <c r="CP34" s="329"/>
      <c r="CQ34" s="330" t="str">
        <f>IF('各会計、関係団体の財政状況及び健全化判断比率'!BS7="","",'各会計、関係団体の財政状況及び健全化判断比率'!BS7)</f>
        <v>戸沢村産業振興公社</v>
      </c>
      <c r="CR34" s="330"/>
      <c r="CS34" s="330"/>
      <c r="CT34" s="330"/>
      <c r="CU34" s="330"/>
      <c r="CV34" s="330"/>
      <c r="CW34" s="330"/>
      <c r="CX34" s="330"/>
      <c r="CY34" s="330"/>
      <c r="CZ34" s="330"/>
      <c r="DA34" s="330"/>
      <c r="DB34" s="330"/>
      <c r="DC34" s="330"/>
      <c r="DD34" s="330"/>
      <c r="DE34" s="330"/>
      <c r="DF34" s="320"/>
      <c r="DG34" s="331" t="str">
        <f>IF('各会計、関係団体の財政状況及び健全化判断比率'!BR7="","",'各会計、関係団体の財政状況及び健全化判断比率'!BR7)</f>
        <v/>
      </c>
      <c r="DH34" s="331"/>
      <c r="DI34" s="328"/>
      <c r="DJ34" s="64"/>
      <c r="DK34" s="64"/>
      <c r="DL34" s="64"/>
      <c r="DM34" s="64"/>
      <c r="DN34" s="64"/>
      <c r="DO34" s="64"/>
    </row>
    <row r="35" spans="1:119" ht="32.25" customHeight="1" x14ac:dyDescent="0.15">
      <c r="A35" s="66"/>
      <c r="B35" s="322"/>
      <c r="C35" s="329" t="str">
        <f>IF(E35="","",C34+1)</f>
        <v/>
      </c>
      <c r="D35" s="329"/>
      <c r="E35" s="330" t="str">
        <f>IF('各会計、関係団体の財政状況及び健全化判断比率'!B8="","",'各会計、関係団体の財政状況及び健全化判断比率'!B8)</f>
        <v/>
      </c>
      <c r="F35" s="330"/>
      <c r="G35" s="330"/>
      <c r="H35" s="330"/>
      <c r="I35" s="330"/>
      <c r="J35" s="330"/>
      <c r="K35" s="330"/>
      <c r="L35" s="330"/>
      <c r="M35" s="330"/>
      <c r="N35" s="330"/>
      <c r="O35" s="330"/>
      <c r="P35" s="330"/>
      <c r="Q35" s="330"/>
      <c r="R35" s="330"/>
      <c r="S35" s="330"/>
      <c r="T35" s="323"/>
      <c r="U35" s="329">
        <f>IF(W35="","",U34+1)</f>
        <v>3</v>
      </c>
      <c r="V35" s="329"/>
      <c r="W35" s="330" t="str">
        <f>IF('各会計、関係団体の財政状況及び健全化判断比率'!B29="","",'各会計、関係団体の財政状況及び健全化判断比率'!B29)</f>
        <v>介護保険特別会計</v>
      </c>
      <c r="X35" s="330"/>
      <c r="Y35" s="330"/>
      <c r="Z35" s="330"/>
      <c r="AA35" s="330"/>
      <c r="AB35" s="330"/>
      <c r="AC35" s="330"/>
      <c r="AD35" s="330"/>
      <c r="AE35" s="330"/>
      <c r="AF35" s="330"/>
      <c r="AG35" s="330"/>
      <c r="AH35" s="330"/>
      <c r="AI35" s="330"/>
      <c r="AJ35" s="330"/>
      <c r="AK35" s="330"/>
      <c r="AL35" s="323"/>
      <c r="AM35" s="329" t="str">
        <f t="shared" ref="AM35:AM43" si="0">IF(AO35="","",AM34+1)</f>
        <v/>
      </c>
      <c r="AN35" s="329"/>
      <c r="AO35" s="330"/>
      <c r="AP35" s="330"/>
      <c r="AQ35" s="330"/>
      <c r="AR35" s="330"/>
      <c r="AS35" s="330"/>
      <c r="AT35" s="330"/>
      <c r="AU35" s="330"/>
      <c r="AV35" s="330"/>
      <c r="AW35" s="330"/>
      <c r="AX35" s="330"/>
      <c r="AY35" s="330"/>
      <c r="AZ35" s="330"/>
      <c r="BA35" s="330"/>
      <c r="BB35" s="330"/>
      <c r="BC35" s="330"/>
      <c r="BD35" s="323"/>
      <c r="BE35" s="329">
        <f t="shared" ref="BE35:BE43" si="1">IF(BG35="","",BE34+1)</f>
        <v>6</v>
      </c>
      <c r="BF35" s="329"/>
      <c r="BG35" s="330" t="str">
        <f>IF('各会計、関係団体の財政状況及び健全化判断比率'!B32="","",'各会計、関係団体の財政状況及び健全化判断比率'!B32)</f>
        <v>公共下水道事業特別会計</v>
      </c>
      <c r="BH35" s="330"/>
      <c r="BI35" s="330"/>
      <c r="BJ35" s="330"/>
      <c r="BK35" s="330"/>
      <c r="BL35" s="330"/>
      <c r="BM35" s="330"/>
      <c r="BN35" s="330"/>
      <c r="BO35" s="330"/>
      <c r="BP35" s="330"/>
      <c r="BQ35" s="330"/>
      <c r="BR35" s="330"/>
      <c r="BS35" s="330"/>
      <c r="BT35" s="330"/>
      <c r="BU35" s="330"/>
      <c r="BV35" s="323"/>
      <c r="BW35" s="329">
        <f t="shared" ref="BW35:BW43" si="2">IF(BY35="","",BW34+1)</f>
        <v>9</v>
      </c>
      <c r="BX35" s="329"/>
      <c r="BY35" s="330" t="str">
        <f>IF('各会計、関係団体の財政状況及び健全化判断比率'!B69="","",'各会計、関係団体の財政状況及び健全化判断比率'!B69)</f>
        <v>山形県自治会館管理組合</v>
      </c>
      <c r="BZ35" s="330"/>
      <c r="CA35" s="330"/>
      <c r="CB35" s="330"/>
      <c r="CC35" s="330"/>
      <c r="CD35" s="330"/>
      <c r="CE35" s="330"/>
      <c r="CF35" s="330"/>
      <c r="CG35" s="330"/>
      <c r="CH35" s="330"/>
      <c r="CI35" s="330"/>
      <c r="CJ35" s="330"/>
      <c r="CK35" s="330"/>
      <c r="CL35" s="330"/>
      <c r="CM35" s="330"/>
      <c r="CN35" s="323"/>
      <c r="CO35" s="329" t="str">
        <f t="shared" ref="CO35:CO43" si="3">IF(CQ35="","",CO34+1)</f>
        <v/>
      </c>
      <c r="CP35" s="329"/>
      <c r="CQ35" s="330" t="str">
        <f>IF('各会計、関係団体の財政状況及び健全化判断比率'!BS8="","",'各会計、関係団体の財政状況及び健全化判断比率'!BS8)</f>
        <v/>
      </c>
      <c r="CR35" s="330"/>
      <c r="CS35" s="330"/>
      <c r="CT35" s="330"/>
      <c r="CU35" s="330"/>
      <c r="CV35" s="330"/>
      <c r="CW35" s="330"/>
      <c r="CX35" s="330"/>
      <c r="CY35" s="330"/>
      <c r="CZ35" s="330"/>
      <c r="DA35" s="330"/>
      <c r="DB35" s="330"/>
      <c r="DC35" s="330"/>
      <c r="DD35" s="330"/>
      <c r="DE35" s="330"/>
      <c r="DF35" s="320"/>
      <c r="DG35" s="331" t="str">
        <f>IF('各会計、関係団体の財政状況及び健全化判断比率'!BR8="","",'各会計、関係団体の財政状況及び健全化判断比率'!BR8)</f>
        <v/>
      </c>
      <c r="DH35" s="331"/>
      <c r="DI35" s="328"/>
      <c r="DJ35" s="64"/>
      <c r="DK35" s="64"/>
      <c r="DL35" s="64"/>
      <c r="DM35" s="64"/>
      <c r="DN35" s="64"/>
      <c r="DO35" s="64"/>
    </row>
    <row r="36" spans="1:119" ht="32.25" customHeight="1" x14ac:dyDescent="0.15">
      <c r="A36" s="66"/>
      <c r="B36" s="322"/>
      <c r="C36" s="329" t="str">
        <f>IF(E36="","",C35+1)</f>
        <v/>
      </c>
      <c r="D36" s="329"/>
      <c r="E36" s="330" t="str">
        <f>IF('各会計、関係団体の財政状況及び健全化判断比率'!B9="","",'各会計、関係団体の財政状況及び健全化判断比率'!B9)</f>
        <v/>
      </c>
      <c r="F36" s="330"/>
      <c r="G36" s="330"/>
      <c r="H36" s="330"/>
      <c r="I36" s="330"/>
      <c r="J36" s="330"/>
      <c r="K36" s="330"/>
      <c r="L36" s="330"/>
      <c r="M36" s="330"/>
      <c r="N36" s="330"/>
      <c r="O36" s="330"/>
      <c r="P36" s="330"/>
      <c r="Q36" s="330"/>
      <c r="R36" s="330"/>
      <c r="S36" s="330"/>
      <c r="T36" s="323"/>
      <c r="U36" s="329">
        <f t="shared" ref="U36:U43" si="4">IF(W36="","",U35+1)</f>
        <v>4</v>
      </c>
      <c r="V36" s="329"/>
      <c r="W36" s="330" t="str">
        <f>IF('各会計、関係団体の財政状況及び健全化判断比率'!B30="","",'各会計、関係団体の財政状況及び健全化判断比率'!B30)</f>
        <v>後期高齢者医療特別会計</v>
      </c>
      <c r="X36" s="330"/>
      <c r="Y36" s="330"/>
      <c r="Z36" s="330"/>
      <c r="AA36" s="330"/>
      <c r="AB36" s="330"/>
      <c r="AC36" s="330"/>
      <c r="AD36" s="330"/>
      <c r="AE36" s="330"/>
      <c r="AF36" s="330"/>
      <c r="AG36" s="330"/>
      <c r="AH36" s="330"/>
      <c r="AI36" s="330"/>
      <c r="AJ36" s="330"/>
      <c r="AK36" s="330"/>
      <c r="AL36" s="323"/>
      <c r="AM36" s="329" t="str">
        <f t="shared" si="0"/>
        <v/>
      </c>
      <c r="AN36" s="329"/>
      <c r="AO36" s="330"/>
      <c r="AP36" s="330"/>
      <c r="AQ36" s="330"/>
      <c r="AR36" s="330"/>
      <c r="AS36" s="330"/>
      <c r="AT36" s="330"/>
      <c r="AU36" s="330"/>
      <c r="AV36" s="330"/>
      <c r="AW36" s="330"/>
      <c r="AX36" s="330"/>
      <c r="AY36" s="330"/>
      <c r="AZ36" s="330"/>
      <c r="BA36" s="330"/>
      <c r="BB36" s="330"/>
      <c r="BC36" s="330"/>
      <c r="BD36" s="323"/>
      <c r="BE36" s="329">
        <f t="shared" si="1"/>
        <v>7</v>
      </c>
      <c r="BF36" s="329"/>
      <c r="BG36" s="330" t="str">
        <f>IF('各会計、関係団体の財政状況及び健全化判断比率'!B33="","",'各会計、関係団体の財政状況及び健全化判断比率'!B33)</f>
        <v>農業集落排水事業特別会計</v>
      </c>
      <c r="BH36" s="330"/>
      <c r="BI36" s="330"/>
      <c r="BJ36" s="330"/>
      <c r="BK36" s="330"/>
      <c r="BL36" s="330"/>
      <c r="BM36" s="330"/>
      <c r="BN36" s="330"/>
      <c r="BO36" s="330"/>
      <c r="BP36" s="330"/>
      <c r="BQ36" s="330"/>
      <c r="BR36" s="330"/>
      <c r="BS36" s="330"/>
      <c r="BT36" s="330"/>
      <c r="BU36" s="330"/>
      <c r="BV36" s="323"/>
      <c r="BW36" s="329">
        <f t="shared" si="2"/>
        <v>10</v>
      </c>
      <c r="BX36" s="329"/>
      <c r="BY36" s="330" t="str">
        <f>IF('各会計、関係団体の財政状況及び健全化判断比率'!B70="","",'各会計、関係団体の財政状況及び健全化判断比率'!B70)</f>
        <v>山形県市町村職員退職手当組合</v>
      </c>
      <c r="BZ36" s="330"/>
      <c r="CA36" s="330"/>
      <c r="CB36" s="330"/>
      <c r="CC36" s="330"/>
      <c r="CD36" s="330"/>
      <c r="CE36" s="330"/>
      <c r="CF36" s="330"/>
      <c r="CG36" s="330"/>
      <c r="CH36" s="330"/>
      <c r="CI36" s="330"/>
      <c r="CJ36" s="330"/>
      <c r="CK36" s="330"/>
      <c r="CL36" s="330"/>
      <c r="CM36" s="330"/>
      <c r="CN36" s="323"/>
      <c r="CO36" s="329" t="str">
        <f t="shared" si="3"/>
        <v/>
      </c>
      <c r="CP36" s="329"/>
      <c r="CQ36" s="330" t="str">
        <f>IF('各会計、関係団体の財政状況及び健全化判断比率'!BS9="","",'各会計、関係団体の財政状況及び健全化判断比率'!BS9)</f>
        <v/>
      </c>
      <c r="CR36" s="330"/>
      <c r="CS36" s="330"/>
      <c r="CT36" s="330"/>
      <c r="CU36" s="330"/>
      <c r="CV36" s="330"/>
      <c r="CW36" s="330"/>
      <c r="CX36" s="330"/>
      <c r="CY36" s="330"/>
      <c r="CZ36" s="330"/>
      <c r="DA36" s="330"/>
      <c r="DB36" s="330"/>
      <c r="DC36" s="330"/>
      <c r="DD36" s="330"/>
      <c r="DE36" s="330"/>
      <c r="DF36" s="320"/>
      <c r="DG36" s="331" t="str">
        <f>IF('各会計、関係団体の財政状況及び健全化判断比率'!BR9="","",'各会計、関係団体の財政状況及び健全化判断比率'!BR9)</f>
        <v/>
      </c>
      <c r="DH36" s="331"/>
      <c r="DI36" s="328"/>
      <c r="DJ36" s="64"/>
      <c r="DK36" s="64"/>
      <c r="DL36" s="64"/>
      <c r="DM36" s="64"/>
      <c r="DN36" s="64"/>
      <c r="DO36" s="64"/>
    </row>
    <row r="37" spans="1:119" ht="32.25" customHeight="1" x14ac:dyDescent="0.15">
      <c r="A37" s="66"/>
      <c r="B37" s="322"/>
      <c r="C37" s="329" t="str">
        <f>IF(E37="","",C36+1)</f>
        <v/>
      </c>
      <c r="D37" s="329"/>
      <c r="E37" s="330" t="str">
        <f>IF('各会計、関係団体の財政状況及び健全化判断比率'!B10="","",'各会計、関係団体の財政状況及び健全化判断比率'!B10)</f>
        <v/>
      </c>
      <c r="F37" s="330"/>
      <c r="G37" s="330"/>
      <c r="H37" s="330"/>
      <c r="I37" s="330"/>
      <c r="J37" s="330"/>
      <c r="K37" s="330"/>
      <c r="L37" s="330"/>
      <c r="M37" s="330"/>
      <c r="N37" s="330"/>
      <c r="O37" s="330"/>
      <c r="P37" s="330"/>
      <c r="Q37" s="330"/>
      <c r="R37" s="330"/>
      <c r="S37" s="330"/>
      <c r="T37" s="323"/>
      <c r="U37" s="329" t="str">
        <f t="shared" si="4"/>
        <v/>
      </c>
      <c r="V37" s="329"/>
      <c r="W37" s="330"/>
      <c r="X37" s="330"/>
      <c r="Y37" s="330"/>
      <c r="Z37" s="330"/>
      <c r="AA37" s="330"/>
      <c r="AB37" s="330"/>
      <c r="AC37" s="330"/>
      <c r="AD37" s="330"/>
      <c r="AE37" s="330"/>
      <c r="AF37" s="330"/>
      <c r="AG37" s="330"/>
      <c r="AH37" s="330"/>
      <c r="AI37" s="330"/>
      <c r="AJ37" s="330"/>
      <c r="AK37" s="330"/>
      <c r="AL37" s="323"/>
      <c r="AM37" s="329" t="str">
        <f t="shared" si="0"/>
        <v/>
      </c>
      <c r="AN37" s="329"/>
      <c r="AO37" s="330"/>
      <c r="AP37" s="330"/>
      <c r="AQ37" s="330"/>
      <c r="AR37" s="330"/>
      <c r="AS37" s="330"/>
      <c r="AT37" s="330"/>
      <c r="AU37" s="330"/>
      <c r="AV37" s="330"/>
      <c r="AW37" s="330"/>
      <c r="AX37" s="330"/>
      <c r="AY37" s="330"/>
      <c r="AZ37" s="330"/>
      <c r="BA37" s="330"/>
      <c r="BB37" s="330"/>
      <c r="BC37" s="330"/>
      <c r="BD37" s="323"/>
      <c r="BE37" s="329" t="str">
        <f t="shared" si="1"/>
        <v/>
      </c>
      <c r="BF37" s="329"/>
      <c r="BG37" s="330"/>
      <c r="BH37" s="330"/>
      <c r="BI37" s="330"/>
      <c r="BJ37" s="330"/>
      <c r="BK37" s="330"/>
      <c r="BL37" s="330"/>
      <c r="BM37" s="330"/>
      <c r="BN37" s="330"/>
      <c r="BO37" s="330"/>
      <c r="BP37" s="330"/>
      <c r="BQ37" s="330"/>
      <c r="BR37" s="330"/>
      <c r="BS37" s="330"/>
      <c r="BT37" s="330"/>
      <c r="BU37" s="330"/>
      <c r="BV37" s="323"/>
      <c r="BW37" s="329">
        <f t="shared" si="2"/>
        <v>11</v>
      </c>
      <c r="BX37" s="329"/>
      <c r="BY37" s="330" t="str">
        <f>IF('各会計、関係団体の財政状況及び健全化判断比率'!B71="","",'各会計、関係団体の財政状況及び健全化判断比率'!B71)</f>
        <v>山形県市町村交通災害共済組合</v>
      </c>
      <c r="BZ37" s="330"/>
      <c r="CA37" s="330"/>
      <c r="CB37" s="330"/>
      <c r="CC37" s="330"/>
      <c r="CD37" s="330"/>
      <c r="CE37" s="330"/>
      <c r="CF37" s="330"/>
      <c r="CG37" s="330"/>
      <c r="CH37" s="330"/>
      <c r="CI37" s="330"/>
      <c r="CJ37" s="330"/>
      <c r="CK37" s="330"/>
      <c r="CL37" s="330"/>
      <c r="CM37" s="330"/>
      <c r="CN37" s="323"/>
      <c r="CO37" s="329" t="str">
        <f t="shared" si="3"/>
        <v/>
      </c>
      <c r="CP37" s="329"/>
      <c r="CQ37" s="330" t="str">
        <f>IF('各会計、関係団体の財政状況及び健全化判断比率'!BS10="","",'各会計、関係団体の財政状況及び健全化判断比率'!BS10)</f>
        <v/>
      </c>
      <c r="CR37" s="330"/>
      <c r="CS37" s="330"/>
      <c r="CT37" s="330"/>
      <c r="CU37" s="330"/>
      <c r="CV37" s="330"/>
      <c r="CW37" s="330"/>
      <c r="CX37" s="330"/>
      <c r="CY37" s="330"/>
      <c r="CZ37" s="330"/>
      <c r="DA37" s="330"/>
      <c r="DB37" s="330"/>
      <c r="DC37" s="330"/>
      <c r="DD37" s="330"/>
      <c r="DE37" s="330"/>
      <c r="DF37" s="320"/>
      <c r="DG37" s="331" t="str">
        <f>IF('各会計、関係団体の財政状況及び健全化判断比率'!BR10="","",'各会計、関係団体の財政状況及び健全化判断比率'!BR10)</f>
        <v/>
      </c>
      <c r="DH37" s="331"/>
      <c r="DI37" s="328"/>
      <c r="DJ37" s="64"/>
      <c r="DK37" s="64"/>
      <c r="DL37" s="64"/>
      <c r="DM37" s="64"/>
      <c r="DN37" s="64"/>
      <c r="DO37" s="64"/>
    </row>
    <row r="38" spans="1:119" ht="32.25" customHeight="1" x14ac:dyDescent="0.15">
      <c r="A38" s="66"/>
      <c r="B38" s="322"/>
      <c r="C38" s="329" t="str">
        <f t="shared" ref="C38:C43" si="5">IF(E38="","",C37+1)</f>
        <v/>
      </c>
      <c r="D38" s="329"/>
      <c r="E38" s="330" t="str">
        <f>IF('各会計、関係団体の財政状況及び健全化判断比率'!B11="","",'各会計、関係団体の財政状況及び健全化判断比率'!B11)</f>
        <v/>
      </c>
      <c r="F38" s="330"/>
      <c r="G38" s="330"/>
      <c r="H38" s="330"/>
      <c r="I38" s="330"/>
      <c r="J38" s="330"/>
      <c r="K38" s="330"/>
      <c r="L38" s="330"/>
      <c r="M38" s="330"/>
      <c r="N38" s="330"/>
      <c r="O38" s="330"/>
      <c r="P38" s="330"/>
      <c r="Q38" s="330"/>
      <c r="R38" s="330"/>
      <c r="S38" s="330"/>
      <c r="T38" s="323"/>
      <c r="U38" s="329" t="str">
        <f t="shared" si="4"/>
        <v/>
      </c>
      <c r="V38" s="329"/>
      <c r="W38" s="330"/>
      <c r="X38" s="330"/>
      <c r="Y38" s="330"/>
      <c r="Z38" s="330"/>
      <c r="AA38" s="330"/>
      <c r="AB38" s="330"/>
      <c r="AC38" s="330"/>
      <c r="AD38" s="330"/>
      <c r="AE38" s="330"/>
      <c r="AF38" s="330"/>
      <c r="AG38" s="330"/>
      <c r="AH38" s="330"/>
      <c r="AI38" s="330"/>
      <c r="AJ38" s="330"/>
      <c r="AK38" s="330"/>
      <c r="AL38" s="323"/>
      <c r="AM38" s="329" t="str">
        <f t="shared" si="0"/>
        <v/>
      </c>
      <c r="AN38" s="329"/>
      <c r="AO38" s="330"/>
      <c r="AP38" s="330"/>
      <c r="AQ38" s="330"/>
      <c r="AR38" s="330"/>
      <c r="AS38" s="330"/>
      <c r="AT38" s="330"/>
      <c r="AU38" s="330"/>
      <c r="AV38" s="330"/>
      <c r="AW38" s="330"/>
      <c r="AX38" s="330"/>
      <c r="AY38" s="330"/>
      <c r="AZ38" s="330"/>
      <c r="BA38" s="330"/>
      <c r="BB38" s="330"/>
      <c r="BC38" s="330"/>
      <c r="BD38" s="323"/>
      <c r="BE38" s="329" t="str">
        <f t="shared" si="1"/>
        <v/>
      </c>
      <c r="BF38" s="329"/>
      <c r="BG38" s="330"/>
      <c r="BH38" s="330"/>
      <c r="BI38" s="330"/>
      <c r="BJ38" s="330"/>
      <c r="BK38" s="330"/>
      <c r="BL38" s="330"/>
      <c r="BM38" s="330"/>
      <c r="BN38" s="330"/>
      <c r="BO38" s="330"/>
      <c r="BP38" s="330"/>
      <c r="BQ38" s="330"/>
      <c r="BR38" s="330"/>
      <c r="BS38" s="330"/>
      <c r="BT38" s="330"/>
      <c r="BU38" s="330"/>
      <c r="BV38" s="323"/>
      <c r="BW38" s="329">
        <f t="shared" si="2"/>
        <v>12</v>
      </c>
      <c r="BX38" s="329"/>
      <c r="BY38" s="330" t="str">
        <f>IF('各会計、関係団体の財政状況及び健全化判断比率'!B72="","",'各会計、関係団体の財政状況及び健全化判断比率'!B72)</f>
        <v>最上広域市町村圏事務組合</v>
      </c>
      <c r="BZ38" s="330"/>
      <c r="CA38" s="330"/>
      <c r="CB38" s="330"/>
      <c r="CC38" s="330"/>
      <c r="CD38" s="330"/>
      <c r="CE38" s="330"/>
      <c r="CF38" s="330"/>
      <c r="CG38" s="330"/>
      <c r="CH38" s="330"/>
      <c r="CI38" s="330"/>
      <c r="CJ38" s="330"/>
      <c r="CK38" s="330"/>
      <c r="CL38" s="330"/>
      <c r="CM38" s="330"/>
      <c r="CN38" s="323"/>
      <c r="CO38" s="329" t="str">
        <f t="shared" si="3"/>
        <v/>
      </c>
      <c r="CP38" s="329"/>
      <c r="CQ38" s="330" t="str">
        <f>IF('各会計、関係団体の財政状況及び健全化判断比率'!BS11="","",'各会計、関係団体の財政状況及び健全化判断比率'!BS11)</f>
        <v/>
      </c>
      <c r="CR38" s="330"/>
      <c r="CS38" s="330"/>
      <c r="CT38" s="330"/>
      <c r="CU38" s="330"/>
      <c r="CV38" s="330"/>
      <c r="CW38" s="330"/>
      <c r="CX38" s="330"/>
      <c r="CY38" s="330"/>
      <c r="CZ38" s="330"/>
      <c r="DA38" s="330"/>
      <c r="DB38" s="330"/>
      <c r="DC38" s="330"/>
      <c r="DD38" s="330"/>
      <c r="DE38" s="330"/>
      <c r="DF38" s="320"/>
      <c r="DG38" s="331" t="str">
        <f>IF('各会計、関係団体の財政状況及び健全化判断比率'!BR11="","",'各会計、関係団体の財政状況及び健全化判断比率'!BR11)</f>
        <v/>
      </c>
      <c r="DH38" s="331"/>
      <c r="DI38" s="328"/>
      <c r="DJ38" s="64"/>
      <c r="DK38" s="64"/>
      <c r="DL38" s="64"/>
      <c r="DM38" s="64"/>
      <c r="DN38" s="64"/>
      <c r="DO38" s="64"/>
    </row>
    <row r="39" spans="1:119" ht="32.25" customHeight="1" x14ac:dyDescent="0.15">
      <c r="A39" s="66"/>
      <c r="B39" s="322"/>
      <c r="C39" s="329" t="str">
        <f t="shared" si="5"/>
        <v/>
      </c>
      <c r="D39" s="329"/>
      <c r="E39" s="330" t="str">
        <f>IF('各会計、関係団体の財政状況及び健全化判断比率'!B12="","",'各会計、関係団体の財政状況及び健全化判断比率'!B12)</f>
        <v/>
      </c>
      <c r="F39" s="330"/>
      <c r="G39" s="330"/>
      <c r="H39" s="330"/>
      <c r="I39" s="330"/>
      <c r="J39" s="330"/>
      <c r="K39" s="330"/>
      <c r="L39" s="330"/>
      <c r="M39" s="330"/>
      <c r="N39" s="330"/>
      <c r="O39" s="330"/>
      <c r="P39" s="330"/>
      <c r="Q39" s="330"/>
      <c r="R39" s="330"/>
      <c r="S39" s="330"/>
      <c r="T39" s="323"/>
      <c r="U39" s="329" t="str">
        <f t="shared" si="4"/>
        <v/>
      </c>
      <c r="V39" s="329"/>
      <c r="W39" s="330"/>
      <c r="X39" s="330"/>
      <c r="Y39" s="330"/>
      <c r="Z39" s="330"/>
      <c r="AA39" s="330"/>
      <c r="AB39" s="330"/>
      <c r="AC39" s="330"/>
      <c r="AD39" s="330"/>
      <c r="AE39" s="330"/>
      <c r="AF39" s="330"/>
      <c r="AG39" s="330"/>
      <c r="AH39" s="330"/>
      <c r="AI39" s="330"/>
      <c r="AJ39" s="330"/>
      <c r="AK39" s="330"/>
      <c r="AL39" s="323"/>
      <c r="AM39" s="329" t="str">
        <f t="shared" si="0"/>
        <v/>
      </c>
      <c r="AN39" s="329"/>
      <c r="AO39" s="330"/>
      <c r="AP39" s="330"/>
      <c r="AQ39" s="330"/>
      <c r="AR39" s="330"/>
      <c r="AS39" s="330"/>
      <c r="AT39" s="330"/>
      <c r="AU39" s="330"/>
      <c r="AV39" s="330"/>
      <c r="AW39" s="330"/>
      <c r="AX39" s="330"/>
      <c r="AY39" s="330"/>
      <c r="AZ39" s="330"/>
      <c r="BA39" s="330"/>
      <c r="BB39" s="330"/>
      <c r="BC39" s="330"/>
      <c r="BD39" s="323"/>
      <c r="BE39" s="329" t="str">
        <f t="shared" si="1"/>
        <v/>
      </c>
      <c r="BF39" s="329"/>
      <c r="BG39" s="330"/>
      <c r="BH39" s="330"/>
      <c r="BI39" s="330"/>
      <c r="BJ39" s="330"/>
      <c r="BK39" s="330"/>
      <c r="BL39" s="330"/>
      <c r="BM39" s="330"/>
      <c r="BN39" s="330"/>
      <c r="BO39" s="330"/>
      <c r="BP39" s="330"/>
      <c r="BQ39" s="330"/>
      <c r="BR39" s="330"/>
      <c r="BS39" s="330"/>
      <c r="BT39" s="330"/>
      <c r="BU39" s="330"/>
      <c r="BV39" s="323"/>
      <c r="BW39" s="329">
        <f t="shared" si="2"/>
        <v>13</v>
      </c>
      <c r="BX39" s="329"/>
      <c r="BY39" s="330" t="str">
        <f>IF('各会計、関係団体の財政状況及び健全化判断比率'!B73="","",'各会計、関係団体の財政状況及び健全化判断比率'!B73)</f>
        <v>最上地区広域連合（普通会計分）</v>
      </c>
      <c r="BZ39" s="330"/>
      <c r="CA39" s="330"/>
      <c r="CB39" s="330"/>
      <c r="CC39" s="330"/>
      <c r="CD39" s="330"/>
      <c r="CE39" s="330"/>
      <c r="CF39" s="330"/>
      <c r="CG39" s="330"/>
      <c r="CH39" s="330"/>
      <c r="CI39" s="330"/>
      <c r="CJ39" s="330"/>
      <c r="CK39" s="330"/>
      <c r="CL39" s="330"/>
      <c r="CM39" s="330"/>
      <c r="CN39" s="323"/>
      <c r="CO39" s="329" t="str">
        <f t="shared" si="3"/>
        <v/>
      </c>
      <c r="CP39" s="329"/>
      <c r="CQ39" s="330" t="str">
        <f>IF('各会計、関係団体の財政状況及び健全化判断比率'!BS12="","",'各会計、関係団体の財政状況及び健全化判断比率'!BS12)</f>
        <v/>
      </c>
      <c r="CR39" s="330"/>
      <c r="CS39" s="330"/>
      <c r="CT39" s="330"/>
      <c r="CU39" s="330"/>
      <c r="CV39" s="330"/>
      <c r="CW39" s="330"/>
      <c r="CX39" s="330"/>
      <c r="CY39" s="330"/>
      <c r="CZ39" s="330"/>
      <c r="DA39" s="330"/>
      <c r="DB39" s="330"/>
      <c r="DC39" s="330"/>
      <c r="DD39" s="330"/>
      <c r="DE39" s="330"/>
      <c r="DF39" s="320"/>
      <c r="DG39" s="331" t="str">
        <f>IF('各会計、関係団体の財政状況及び健全化判断比率'!BR12="","",'各会計、関係団体の財政状況及び健全化判断比率'!BR12)</f>
        <v/>
      </c>
      <c r="DH39" s="331"/>
      <c r="DI39" s="328"/>
      <c r="DJ39" s="64"/>
      <c r="DK39" s="64"/>
      <c r="DL39" s="64"/>
      <c r="DM39" s="64"/>
      <c r="DN39" s="64"/>
      <c r="DO39" s="64"/>
    </row>
    <row r="40" spans="1:119" ht="32.25" customHeight="1" x14ac:dyDescent="0.15">
      <c r="A40" s="66"/>
      <c r="B40" s="322"/>
      <c r="C40" s="329" t="str">
        <f t="shared" si="5"/>
        <v/>
      </c>
      <c r="D40" s="329"/>
      <c r="E40" s="330" t="str">
        <f>IF('各会計、関係団体の財政状況及び健全化判断比率'!B13="","",'各会計、関係団体の財政状況及び健全化判断比率'!B13)</f>
        <v/>
      </c>
      <c r="F40" s="330"/>
      <c r="G40" s="330"/>
      <c r="H40" s="330"/>
      <c r="I40" s="330"/>
      <c r="J40" s="330"/>
      <c r="K40" s="330"/>
      <c r="L40" s="330"/>
      <c r="M40" s="330"/>
      <c r="N40" s="330"/>
      <c r="O40" s="330"/>
      <c r="P40" s="330"/>
      <c r="Q40" s="330"/>
      <c r="R40" s="330"/>
      <c r="S40" s="330"/>
      <c r="T40" s="323"/>
      <c r="U40" s="329" t="str">
        <f t="shared" si="4"/>
        <v/>
      </c>
      <c r="V40" s="329"/>
      <c r="W40" s="330"/>
      <c r="X40" s="330"/>
      <c r="Y40" s="330"/>
      <c r="Z40" s="330"/>
      <c r="AA40" s="330"/>
      <c r="AB40" s="330"/>
      <c r="AC40" s="330"/>
      <c r="AD40" s="330"/>
      <c r="AE40" s="330"/>
      <c r="AF40" s="330"/>
      <c r="AG40" s="330"/>
      <c r="AH40" s="330"/>
      <c r="AI40" s="330"/>
      <c r="AJ40" s="330"/>
      <c r="AK40" s="330"/>
      <c r="AL40" s="323"/>
      <c r="AM40" s="329" t="str">
        <f t="shared" si="0"/>
        <v/>
      </c>
      <c r="AN40" s="329"/>
      <c r="AO40" s="330"/>
      <c r="AP40" s="330"/>
      <c r="AQ40" s="330"/>
      <c r="AR40" s="330"/>
      <c r="AS40" s="330"/>
      <c r="AT40" s="330"/>
      <c r="AU40" s="330"/>
      <c r="AV40" s="330"/>
      <c r="AW40" s="330"/>
      <c r="AX40" s="330"/>
      <c r="AY40" s="330"/>
      <c r="AZ40" s="330"/>
      <c r="BA40" s="330"/>
      <c r="BB40" s="330"/>
      <c r="BC40" s="330"/>
      <c r="BD40" s="323"/>
      <c r="BE40" s="329" t="str">
        <f t="shared" si="1"/>
        <v/>
      </c>
      <c r="BF40" s="329"/>
      <c r="BG40" s="330"/>
      <c r="BH40" s="330"/>
      <c r="BI40" s="330"/>
      <c r="BJ40" s="330"/>
      <c r="BK40" s="330"/>
      <c r="BL40" s="330"/>
      <c r="BM40" s="330"/>
      <c r="BN40" s="330"/>
      <c r="BO40" s="330"/>
      <c r="BP40" s="330"/>
      <c r="BQ40" s="330"/>
      <c r="BR40" s="330"/>
      <c r="BS40" s="330"/>
      <c r="BT40" s="330"/>
      <c r="BU40" s="330"/>
      <c r="BV40" s="323"/>
      <c r="BW40" s="329">
        <f t="shared" si="2"/>
        <v>14</v>
      </c>
      <c r="BX40" s="329"/>
      <c r="BY40" s="330" t="str">
        <f>IF('各会計、関係団体の財政状況及び健全化判断比率'!B74="","",'各会計、関係団体の財政状況及び健全化判断比率'!B74)</f>
        <v>最上地区広域連合（事業会計分）</v>
      </c>
      <c r="BZ40" s="330"/>
      <c r="CA40" s="330"/>
      <c r="CB40" s="330"/>
      <c r="CC40" s="330"/>
      <c r="CD40" s="330"/>
      <c r="CE40" s="330"/>
      <c r="CF40" s="330"/>
      <c r="CG40" s="330"/>
      <c r="CH40" s="330"/>
      <c r="CI40" s="330"/>
      <c r="CJ40" s="330"/>
      <c r="CK40" s="330"/>
      <c r="CL40" s="330"/>
      <c r="CM40" s="330"/>
      <c r="CN40" s="323"/>
      <c r="CO40" s="329" t="str">
        <f t="shared" si="3"/>
        <v/>
      </c>
      <c r="CP40" s="329"/>
      <c r="CQ40" s="330" t="str">
        <f>IF('各会計、関係団体の財政状況及び健全化判断比率'!BS13="","",'各会計、関係団体の財政状況及び健全化判断比率'!BS13)</f>
        <v/>
      </c>
      <c r="CR40" s="330"/>
      <c r="CS40" s="330"/>
      <c r="CT40" s="330"/>
      <c r="CU40" s="330"/>
      <c r="CV40" s="330"/>
      <c r="CW40" s="330"/>
      <c r="CX40" s="330"/>
      <c r="CY40" s="330"/>
      <c r="CZ40" s="330"/>
      <c r="DA40" s="330"/>
      <c r="DB40" s="330"/>
      <c r="DC40" s="330"/>
      <c r="DD40" s="330"/>
      <c r="DE40" s="330"/>
      <c r="DF40" s="320"/>
      <c r="DG40" s="331" t="str">
        <f>IF('各会計、関係団体の財政状況及び健全化判断比率'!BR13="","",'各会計、関係団体の財政状況及び健全化判断比率'!BR13)</f>
        <v/>
      </c>
      <c r="DH40" s="331"/>
      <c r="DI40" s="328"/>
      <c r="DJ40" s="64"/>
      <c r="DK40" s="64"/>
      <c r="DL40" s="64"/>
      <c r="DM40" s="64"/>
      <c r="DN40" s="64"/>
      <c r="DO40" s="64"/>
    </row>
    <row r="41" spans="1:119" ht="32.25" customHeight="1" x14ac:dyDescent="0.15">
      <c r="A41" s="66"/>
      <c r="B41" s="322"/>
      <c r="C41" s="329" t="str">
        <f t="shared" si="5"/>
        <v/>
      </c>
      <c r="D41" s="329"/>
      <c r="E41" s="330" t="str">
        <f>IF('各会計、関係団体の財政状況及び健全化判断比率'!B14="","",'各会計、関係団体の財政状況及び健全化判断比率'!B14)</f>
        <v/>
      </c>
      <c r="F41" s="330"/>
      <c r="G41" s="330"/>
      <c r="H41" s="330"/>
      <c r="I41" s="330"/>
      <c r="J41" s="330"/>
      <c r="K41" s="330"/>
      <c r="L41" s="330"/>
      <c r="M41" s="330"/>
      <c r="N41" s="330"/>
      <c r="O41" s="330"/>
      <c r="P41" s="330"/>
      <c r="Q41" s="330"/>
      <c r="R41" s="330"/>
      <c r="S41" s="330"/>
      <c r="T41" s="323"/>
      <c r="U41" s="329" t="str">
        <f t="shared" si="4"/>
        <v/>
      </c>
      <c r="V41" s="329"/>
      <c r="W41" s="330"/>
      <c r="X41" s="330"/>
      <c r="Y41" s="330"/>
      <c r="Z41" s="330"/>
      <c r="AA41" s="330"/>
      <c r="AB41" s="330"/>
      <c r="AC41" s="330"/>
      <c r="AD41" s="330"/>
      <c r="AE41" s="330"/>
      <c r="AF41" s="330"/>
      <c r="AG41" s="330"/>
      <c r="AH41" s="330"/>
      <c r="AI41" s="330"/>
      <c r="AJ41" s="330"/>
      <c r="AK41" s="330"/>
      <c r="AL41" s="323"/>
      <c r="AM41" s="329" t="str">
        <f t="shared" si="0"/>
        <v/>
      </c>
      <c r="AN41" s="329"/>
      <c r="AO41" s="330"/>
      <c r="AP41" s="330"/>
      <c r="AQ41" s="330"/>
      <c r="AR41" s="330"/>
      <c r="AS41" s="330"/>
      <c r="AT41" s="330"/>
      <c r="AU41" s="330"/>
      <c r="AV41" s="330"/>
      <c r="AW41" s="330"/>
      <c r="AX41" s="330"/>
      <c r="AY41" s="330"/>
      <c r="AZ41" s="330"/>
      <c r="BA41" s="330"/>
      <c r="BB41" s="330"/>
      <c r="BC41" s="330"/>
      <c r="BD41" s="323"/>
      <c r="BE41" s="329" t="str">
        <f t="shared" si="1"/>
        <v/>
      </c>
      <c r="BF41" s="329"/>
      <c r="BG41" s="330"/>
      <c r="BH41" s="330"/>
      <c r="BI41" s="330"/>
      <c r="BJ41" s="330"/>
      <c r="BK41" s="330"/>
      <c r="BL41" s="330"/>
      <c r="BM41" s="330"/>
      <c r="BN41" s="330"/>
      <c r="BO41" s="330"/>
      <c r="BP41" s="330"/>
      <c r="BQ41" s="330"/>
      <c r="BR41" s="330"/>
      <c r="BS41" s="330"/>
      <c r="BT41" s="330"/>
      <c r="BU41" s="330"/>
      <c r="BV41" s="323"/>
      <c r="BW41" s="329">
        <f t="shared" si="2"/>
        <v>15</v>
      </c>
      <c r="BX41" s="329"/>
      <c r="BY41" s="330" t="str">
        <f>IF('各会計、関係団体の財政状況及び健全化判断比率'!B75="","",'各会計、関係団体の財政状況及び健全化判断比率'!B75)</f>
        <v>山形県後期高齢者医療広域連合（普通会計分）</v>
      </c>
      <c r="BZ41" s="330"/>
      <c r="CA41" s="330"/>
      <c r="CB41" s="330"/>
      <c r="CC41" s="330"/>
      <c r="CD41" s="330"/>
      <c r="CE41" s="330"/>
      <c r="CF41" s="330"/>
      <c r="CG41" s="330"/>
      <c r="CH41" s="330"/>
      <c r="CI41" s="330"/>
      <c r="CJ41" s="330"/>
      <c r="CK41" s="330"/>
      <c r="CL41" s="330"/>
      <c r="CM41" s="330"/>
      <c r="CN41" s="323"/>
      <c r="CO41" s="329" t="str">
        <f t="shared" si="3"/>
        <v/>
      </c>
      <c r="CP41" s="329"/>
      <c r="CQ41" s="330" t="str">
        <f>IF('各会計、関係団体の財政状況及び健全化判断比率'!BS14="","",'各会計、関係団体の財政状況及び健全化判断比率'!BS14)</f>
        <v/>
      </c>
      <c r="CR41" s="330"/>
      <c r="CS41" s="330"/>
      <c r="CT41" s="330"/>
      <c r="CU41" s="330"/>
      <c r="CV41" s="330"/>
      <c r="CW41" s="330"/>
      <c r="CX41" s="330"/>
      <c r="CY41" s="330"/>
      <c r="CZ41" s="330"/>
      <c r="DA41" s="330"/>
      <c r="DB41" s="330"/>
      <c r="DC41" s="330"/>
      <c r="DD41" s="330"/>
      <c r="DE41" s="330"/>
      <c r="DF41" s="320"/>
      <c r="DG41" s="331" t="str">
        <f>IF('各会計、関係団体の財政状況及び健全化判断比率'!BR14="","",'各会計、関係団体の財政状況及び健全化判断比率'!BR14)</f>
        <v/>
      </c>
      <c r="DH41" s="331"/>
      <c r="DI41" s="328"/>
      <c r="DJ41" s="64"/>
      <c r="DK41" s="64"/>
      <c r="DL41" s="64"/>
      <c r="DM41" s="64"/>
      <c r="DN41" s="64"/>
      <c r="DO41" s="64"/>
    </row>
    <row r="42" spans="1:119" ht="32.25" customHeight="1" x14ac:dyDescent="0.15">
      <c r="A42" s="64"/>
      <c r="B42" s="322"/>
      <c r="C42" s="329" t="str">
        <f t="shared" si="5"/>
        <v/>
      </c>
      <c r="D42" s="329"/>
      <c r="E42" s="330" t="str">
        <f>IF('各会計、関係団体の財政状況及び健全化判断比率'!B15="","",'各会計、関係団体の財政状況及び健全化判断比率'!B15)</f>
        <v/>
      </c>
      <c r="F42" s="330"/>
      <c r="G42" s="330"/>
      <c r="H42" s="330"/>
      <c r="I42" s="330"/>
      <c r="J42" s="330"/>
      <c r="K42" s="330"/>
      <c r="L42" s="330"/>
      <c r="M42" s="330"/>
      <c r="N42" s="330"/>
      <c r="O42" s="330"/>
      <c r="P42" s="330"/>
      <c r="Q42" s="330"/>
      <c r="R42" s="330"/>
      <c r="S42" s="330"/>
      <c r="T42" s="323"/>
      <c r="U42" s="329" t="str">
        <f t="shared" si="4"/>
        <v/>
      </c>
      <c r="V42" s="329"/>
      <c r="W42" s="330"/>
      <c r="X42" s="330"/>
      <c r="Y42" s="330"/>
      <c r="Z42" s="330"/>
      <c r="AA42" s="330"/>
      <c r="AB42" s="330"/>
      <c r="AC42" s="330"/>
      <c r="AD42" s="330"/>
      <c r="AE42" s="330"/>
      <c r="AF42" s="330"/>
      <c r="AG42" s="330"/>
      <c r="AH42" s="330"/>
      <c r="AI42" s="330"/>
      <c r="AJ42" s="330"/>
      <c r="AK42" s="330"/>
      <c r="AL42" s="323"/>
      <c r="AM42" s="329" t="str">
        <f t="shared" si="0"/>
        <v/>
      </c>
      <c r="AN42" s="329"/>
      <c r="AO42" s="330"/>
      <c r="AP42" s="330"/>
      <c r="AQ42" s="330"/>
      <c r="AR42" s="330"/>
      <c r="AS42" s="330"/>
      <c r="AT42" s="330"/>
      <c r="AU42" s="330"/>
      <c r="AV42" s="330"/>
      <c r="AW42" s="330"/>
      <c r="AX42" s="330"/>
      <c r="AY42" s="330"/>
      <c r="AZ42" s="330"/>
      <c r="BA42" s="330"/>
      <c r="BB42" s="330"/>
      <c r="BC42" s="330"/>
      <c r="BD42" s="323"/>
      <c r="BE42" s="329" t="str">
        <f t="shared" si="1"/>
        <v/>
      </c>
      <c r="BF42" s="329"/>
      <c r="BG42" s="330"/>
      <c r="BH42" s="330"/>
      <c r="BI42" s="330"/>
      <c r="BJ42" s="330"/>
      <c r="BK42" s="330"/>
      <c r="BL42" s="330"/>
      <c r="BM42" s="330"/>
      <c r="BN42" s="330"/>
      <c r="BO42" s="330"/>
      <c r="BP42" s="330"/>
      <c r="BQ42" s="330"/>
      <c r="BR42" s="330"/>
      <c r="BS42" s="330"/>
      <c r="BT42" s="330"/>
      <c r="BU42" s="330"/>
      <c r="BV42" s="323"/>
      <c r="BW42" s="329">
        <f t="shared" si="2"/>
        <v>16</v>
      </c>
      <c r="BX42" s="329"/>
      <c r="BY42" s="330" t="str">
        <f>IF('各会計、関係団体の財政状況及び健全化判断比率'!B76="","",'各会計、関係団体の財政状況及び健全化判断比率'!B76)</f>
        <v>山形県後期高齢者医療広域連合（事業会計分）</v>
      </c>
      <c r="BZ42" s="330"/>
      <c r="CA42" s="330"/>
      <c r="CB42" s="330"/>
      <c r="CC42" s="330"/>
      <c r="CD42" s="330"/>
      <c r="CE42" s="330"/>
      <c r="CF42" s="330"/>
      <c r="CG42" s="330"/>
      <c r="CH42" s="330"/>
      <c r="CI42" s="330"/>
      <c r="CJ42" s="330"/>
      <c r="CK42" s="330"/>
      <c r="CL42" s="330"/>
      <c r="CM42" s="330"/>
      <c r="CN42" s="323"/>
      <c r="CO42" s="329" t="str">
        <f t="shared" si="3"/>
        <v/>
      </c>
      <c r="CP42" s="329"/>
      <c r="CQ42" s="330" t="str">
        <f>IF('各会計、関係団体の財政状況及び健全化判断比率'!BS15="","",'各会計、関係団体の財政状況及び健全化判断比率'!BS15)</f>
        <v/>
      </c>
      <c r="CR42" s="330"/>
      <c r="CS42" s="330"/>
      <c r="CT42" s="330"/>
      <c r="CU42" s="330"/>
      <c r="CV42" s="330"/>
      <c r="CW42" s="330"/>
      <c r="CX42" s="330"/>
      <c r="CY42" s="330"/>
      <c r="CZ42" s="330"/>
      <c r="DA42" s="330"/>
      <c r="DB42" s="330"/>
      <c r="DC42" s="330"/>
      <c r="DD42" s="330"/>
      <c r="DE42" s="330"/>
      <c r="DF42" s="320"/>
      <c r="DG42" s="331" t="str">
        <f>IF('各会計、関係団体の財政状況及び健全化判断比率'!BR15="","",'各会計、関係団体の財政状況及び健全化判断比率'!BR15)</f>
        <v/>
      </c>
      <c r="DH42" s="331"/>
      <c r="DI42" s="328"/>
      <c r="DJ42" s="64"/>
      <c r="DK42" s="64"/>
      <c r="DL42" s="64"/>
      <c r="DM42" s="64"/>
      <c r="DN42" s="64"/>
      <c r="DO42" s="64"/>
    </row>
    <row r="43" spans="1:119" ht="32.25" customHeight="1" x14ac:dyDescent="0.15">
      <c r="A43" s="64"/>
      <c r="B43" s="322"/>
      <c r="C43" s="329" t="str">
        <f t="shared" si="5"/>
        <v/>
      </c>
      <c r="D43" s="329"/>
      <c r="E43" s="330" t="str">
        <f>IF('各会計、関係団体の財政状況及び健全化判断比率'!B16="","",'各会計、関係団体の財政状況及び健全化判断比率'!B16)</f>
        <v/>
      </c>
      <c r="F43" s="330"/>
      <c r="G43" s="330"/>
      <c r="H43" s="330"/>
      <c r="I43" s="330"/>
      <c r="J43" s="330"/>
      <c r="K43" s="330"/>
      <c r="L43" s="330"/>
      <c r="M43" s="330"/>
      <c r="N43" s="330"/>
      <c r="O43" s="330"/>
      <c r="P43" s="330"/>
      <c r="Q43" s="330"/>
      <c r="R43" s="330"/>
      <c r="S43" s="330"/>
      <c r="T43" s="323"/>
      <c r="U43" s="329" t="str">
        <f t="shared" si="4"/>
        <v/>
      </c>
      <c r="V43" s="329"/>
      <c r="W43" s="330"/>
      <c r="X43" s="330"/>
      <c r="Y43" s="330"/>
      <c r="Z43" s="330"/>
      <c r="AA43" s="330"/>
      <c r="AB43" s="330"/>
      <c r="AC43" s="330"/>
      <c r="AD43" s="330"/>
      <c r="AE43" s="330"/>
      <c r="AF43" s="330"/>
      <c r="AG43" s="330"/>
      <c r="AH43" s="330"/>
      <c r="AI43" s="330"/>
      <c r="AJ43" s="330"/>
      <c r="AK43" s="330"/>
      <c r="AL43" s="323"/>
      <c r="AM43" s="329" t="str">
        <f t="shared" si="0"/>
        <v/>
      </c>
      <c r="AN43" s="329"/>
      <c r="AO43" s="330"/>
      <c r="AP43" s="330"/>
      <c r="AQ43" s="330"/>
      <c r="AR43" s="330"/>
      <c r="AS43" s="330"/>
      <c r="AT43" s="330"/>
      <c r="AU43" s="330"/>
      <c r="AV43" s="330"/>
      <c r="AW43" s="330"/>
      <c r="AX43" s="330"/>
      <c r="AY43" s="330"/>
      <c r="AZ43" s="330"/>
      <c r="BA43" s="330"/>
      <c r="BB43" s="330"/>
      <c r="BC43" s="330"/>
      <c r="BD43" s="323"/>
      <c r="BE43" s="329" t="str">
        <f t="shared" si="1"/>
        <v/>
      </c>
      <c r="BF43" s="329"/>
      <c r="BG43" s="330"/>
      <c r="BH43" s="330"/>
      <c r="BI43" s="330"/>
      <c r="BJ43" s="330"/>
      <c r="BK43" s="330"/>
      <c r="BL43" s="330"/>
      <c r="BM43" s="330"/>
      <c r="BN43" s="330"/>
      <c r="BO43" s="330"/>
      <c r="BP43" s="330"/>
      <c r="BQ43" s="330"/>
      <c r="BR43" s="330"/>
      <c r="BS43" s="330"/>
      <c r="BT43" s="330"/>
      <c r="BU43" s="330"/>
      <c r="BV43" s="323"/>
      <c r="BW43" s="329" t="str">
        <f t="shared" si="2"/>
        <v/>
      </c>
      <c r="BX43" s="329"/>
      <c r="BY43" s="330" t="str">
        <f>IF('各会計、関係団体の財政状況及び健全化判断比率'!B77="","",'各会計、関係団体の財政状況及び健全化判断比率'!B77)</f>
        <v/>
      </c>
      <c r="BZ43" s="330"/>
      <c r="CA43" s="330"/>
      <c r="CB43" s="330"/>
      <c r="CC43" s="330"/>
      <c r="CD43" s="330"/>
      <c r="CE43" s="330"/>
      <c r="CF43" s="330"/>
      <c r="CG43" s="330"/>
      <c r="CH43" s="330"/>
      <c r="CI43" s="330"/>
      <c r="CJ43" s="330"/>
      <c r="CK43" s="330"/>
      <c r="CL43" s="330"/>
      <c r="CM43" s="330"/>
      <c r="CN43" s="323"/>
      <c r="CO43" s="329" t="str">
        <f t="shared" si="3"/>
        <v/>
      </c>
      <c r="CP43" s="329"/>
      <c r="CQ43" s="330" t="str">
        <f>IF('各会計、関係団体の財政状況及び健全化判断比率'!BS16="","",'各会計、関係団体の財政状況及び健全化判断比率'!BS16)</f>
        <v/>
      </c>
      <c r="CR43" s="330"/>
      <c r="CS43" s="330"/>
      <c r="CT43" s="330"/>
      <c r="CU43" s="330"/>
      <c r="CV43" s="330"/>
      <c r="CW43" s="330"/>
      <c r="CX43" s="330"/>
      <c r="CY43" s="330"/>
      <c r="CZ43" s="330"/>
      <c r="DA43" s="330"/>
      <c r="DB43" s="330"/>
      <c r="DC43" s="330"/>
      <c r="DD43" s="330"/>
      <c r="DE43" s="330"/>
      <c r="DF43" s="320"/>
      <c r="DG43" s="331" t="str">
        <f>IF('各会計、関係団体の財政状況及び健全化判断比率'!BR16="","",'各会計、関係団体の財政状況及び健全化判断比率'!BR16)</f>
        <v/>
      </c>
      <c r="DH43" s="331"/>
      <c r="DI43" s="328"/>
      <c r="DJ43" s="64"/>
      <c r="DK43" s="64"/>
      <c r="DL43" s="64"/>
      <c r="DM43" s="64"/>
      <c r="DN43" s="64"/>
      <c r="DO43" s="64"/>
    </row>
    <row r="44" spans="1:119" ht="13.5" customHeight="1" thickBot="1" x14ac:dyDescent="0.2">
      <c r="A44" s="64"/>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4"/>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149</v>
      </c>
      <c r="C46" s="64"/>
      <c r="D46" s="64"/>
      <c r="E46" s="64" t="s">
        <v>150</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151</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152</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5" t="s">
        <v>153</v>
      </c>
    </row>
    <row r="50" spans="5:5" x14ac:dyDescent="0.15">
      <c r="E50" s="67" t="s">
        <v>154</v>
      </c>
    </row>
    <row r="51" spans="5:5" x14ac:dyDescent="0.15">
      <c r="E51" s="67" t="s">
        <v>155</v>
      </c>
    </row>
    <row r="52" spans="5:5" x14ac:dyDescent="0.15">
      <c r="E52" s="67" t="s">
        <v>156</v>
      </c>
    </row>
    <row r="53" spans="5:5" x14ac:dyDescent="0.15"/>
    <row r="54" spans="5:5" x14ac:dyDescent="0.15"/>
    <row r="55" spans="5:5" x14ac:dyDescent="0.15"/>
    <row r="56" spans="5:5" x14ac:dyDescent="0.15"/>
  </sheetData>
  <sheetProtection algorithmName="SHA-512" hashValue="pY3Ndw3PSlDmIeBKtlWkgU2iU2HIGQXlwBg4T6qXEYxNvGBcHAIk+5dPVkBN9OQIN5rRVJsSN/hIarp7pqXePQ==" saltValue="UQqyibk+B/MP9zMNkg1rw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1102" customWidth="1"/>
    <col min="2" max="2" width="11" style="1102" customWidth="1"/>
    <col min="3" max="3" width="17" style="1102" customWidth="1"/>
    <col min="4" max="5" width="16.625" style="1102" customWidth="1"/>
    <col min="6" max="15" width="15" style="1102" customWidth="1"/>
    <col min="16" max="16" width="24" style="1102" customWidth="1"/>
    <col min="17" max="16384" width="0" style="1102" hidden="1"/>
  </cols>
  <sheetData>
    <row r="1" spans="1:16" ht="16.5" customHeight="1" x14ac:dyDescent="0.15">
      <c r="A1" s="1101"/>
      <c r="B1" s="1101"/>
      <c r="C1" s="1101"/>
      <c r="D1" s="1101"/>
      <c r="E1" s="1101"/>
      <c r="F1" s="1101"/>
      <c r="G1" s="1101"/>
      <c r="H1" s="1101"/>
      <c r="I1" s="1101"/>
      <c r="J1" s="1101"/>
      <c r="K1" s="1101"/>
      <c r="L1" s="1101"/>
      <c r="M1" s="1101"/>
      <c r="N1" s="1101"/>
      <c r="O1" s="1101"/>
      <c r="P1" s="1101"/>
    </row>
    <row r="2" spans="1:16" ht="16.5" customHeight="1" x14ac:dyDescent="0.15">
      <c r="A2" s="1101"/>
      <c r="B2" s="1101"/>
      <c r="C2" s="1101"/>
      <c r="D2" s="1101"/>
      <c r="E2" s="1101"/>
      <c r="F2" s="1101"/>
      <c r="G2" s="1101"/>
      <c r="H2" s="1101"/>
      <c r="I2" s="1101"/>
      <c r="J2" s="1101"/>
      <c r="K2" s="1101"/>
      <c r="L2" s="1101"/>
      <c r="M2" s="1101"/>
      <c r="N2" s="1101"/>
      <c r="O2" s="1101"/>
      <c r="P2" s="1101"/>
    </row>
    <row r="3" spans="1:16" ht="16.5" customHeight="1" x14ac:dyDescent="0.15">
      <c r="A3" s="1101"/>
      <c r="B3" s="1101"/>
      <c r="C3" s="1101"/>
      <c r="D3" s="1101"/>
      <c r="E3" s="1101"/>
      <c r="F3" s="1101"/>
      <c r="G3" s="1101"/>
      <c r="H3" s="1101"/>
      <c r="I3" s="1101"/>
      <c r="J3" s="1101"/>
      <c r="K3" s="1101"/>
      <c r="L3" s="1101"/>
      <c r="M3" s="1101"/>
      <c r="N3" s="1101"/>
      <c r="O3" s="1101"/>
      <c r="P3" s="1101"/>
    </row>
    <row r="4" spans="1:16" ht="16.5" customHeight="1" x14ac:dyDescent="0.15">
      <c r="A4" s="1101"/>
      <c r="B4" s="1101"/>
      <c r="C4" s="1101"/>
      <c r="D4" s="1101"/>
      <c r="E4" s="1101"/>
      <c r="F4" s="1101"/>
      <c r="G4" s="1101"/>
      <c r="H4" s="1101"/>
      <c r="I4" s="1101"/>
      <c r="J4" s="1101"/>
      <c r="K4" s="1101"/>
      <c r="L4" s="1101"/>
      <c r="M4" s="1101"/>
      <c r="N4" s="1101"/>
      <c r="O4" s="1101"/>
      <c r="P4" s="1101"/>
    </row>
    <row r="5" spans="1:16" ht="16.5" customHeight="1" x14ac:dyDescent="0.15">
      <c r="A5" s="1101"/>
      <c r="B5" s="1101"/>
      <c r="C5" s="1101"/>
      <c r="D5" s="1101"/>
      <c r="E5" s="1101"/>
      <c r="F5" s="1101"/>
      <c r="G5" s="1101"/>
      <c r="H5" s="1101"/>
      <c r="I5" s="1101"/>
      <c r="J5" s="1101"/>
      <c r="K5" s="1101"/>
      <c r="L5" s="1101"/>
      <c r="M5" s="1101"/>
      <c r="N5" s="1101"/>
      <c r="O5" s="1101"/>
      <c r="P5" s="1101"/>
    </row>
    <row r="6" spans="1:16" ht="16.5" customHeight="1" x14ac:dyDescent="0.15">
      <c r="A6" s="1101"/>
      <c r="B6" s="1101"/>
      <c r="C6" s="1101"/>
      <c r="D6" s="1101"/>
      <c r="E6" s="1101"/>
      <c r="F6" s="1101"/>
      <c r="G6" s="1101"/>
      <c r="H6" s="1101"/>
      <c r="I6" s="1101"/>
      <c r="J6" s="1101"/>
      <c r="K6" s="1101"/>
      <c r="L6" s="1101"/>
      <c r="M6" s="1101"/>
      <c r="N6" s="1101"/>
      <c r="O6" s="1101"/>
      <c r="P6" s="1101"/>
    </row>
    <row r="7" spans="1:16" ht="16.5" customHeight="1" x14ac:dyDescent="0.15">
      <c r="A7" s="1101"/>
      <c r="B7" s="1101"/>
      <c r="C7" s="1101"/>
      <c r="D7" s="1101"/>
      <c r="E7" s="1101"/>
      <c r="F7" s="1101"/>
      <c r="G7" s="1101"/>
      <c r="H7" s="1101"/>
      <c r="I7" s="1101"/>
      <c r="J7" s="1101"/>
      <c r="K7" s="1101"/>
      <c r="L7" s="1101"/>
      <c r="M7" s="1101"/>
      <c r="N7" s="1101"/>
      <c r="O7" s="1101"/>
      <c r="P7" s="1101"/>
    </row>
    <row r="8" spans="1:16" ht="16.5" customHeight="1" x14ac:dyDescent="0.15">
      <c r="A8" s="1101"/>
      <c r="B8" s="1101"/>
      <c r="C8" s="1101"/>
      <c r="D8" s="1101"/>
      <c r="E8" s="1101"/>
      <c r="F8" s="1101"/>
      <c r="G8" s="1101"/>
      <c r="H8" s="1101"/>
      <c r="I8" s="1101"/>
      <c r="J8" s="1101"/>
      <c r="K8" s="1101"/>
      <c r="L8" s="1101"/>
      <c r="M8" s="1101"/>
      <c r="N8" s="1101"/>
      <c r="O8" s="1101"/>
      <c r="P8" s="1101"/>
    </row>
    <row r="9" spans="1:16" ht="16.5" customHeight="1" x14ac:dyDescent="0.15">
      <c r="A9" s="1101"/>
      <c r="B9" s="1101"/>
      <c r="C9" s="1101"/>
      <c r="D9" s="1101"/>
      <c r="E9" s="1101"/>
      <c r="F9" s="1101"/>
      <c r="G9" s="1101"/>
      <c r="H9" s="1101"/>
      <c r="I9" s="1101"/>
      <c r="J9" s="1101"/>
      <c r="K9" s="1101"/>
      <c r="L9" s="1101"/>
      <c r="M9" s="1101"/>
      <c r="N9" s="1101"/>
      <c r="O9" s="1101"/>
      <c r="P9" s="1101"/>
    </row>
    <row r="10" spans="1:16" ht="16.5" customHeight="1" x14ac:dyDescent="0.15">
      <c r="A10" s="1101"/>
      <c r="B10" s="1101"/>
      <c r="C10" s="1101"/>
      <c r="D10" s="1101"/>
      <c r="E10" s="1101"/>
      <c r="F10" s="1101"/>
      <c r="G10" s="1101"/>
      <c r="H10" s="1101"/>
      <c r="I10" s="1101"/>
      <c r="J10" s="1101"/>
      <c r="K10" s="1101"/>
      <c r="L10" s="1101"/>
      <c r="M10" s="1101"/>
      <c r="N10" s="1101"/>
      <c r="O10" s="1101"/>
      <c r="P10" s="1101"/>
    </row>
    <row r="11" spans="1:16" ht="16.5" customHeight="1" x14ac:dyDescent="0.15">
      <c r="A11" s="1101"/>
      <c r="B11" s="1101"/>
      <c r="C11" s="1101"/>
      <c r="D11" s="1101"/>
      <c r="E11" s="1101"/>
      <c r="F11" s="1101"/>
      <c r="G11" s="1101"/>
      <c r="H11" s="1101"/>
      <c r="I11" s="1101"/>
      <c r="J11" s="1101"/>
      <c r="K11" s="1101"/>
      <c r="L11" s="1101"/>
      <c r="M11" s="1101"/>
      <c r="N11" s="1101"/>
      <c r="O11" s="1101"/>
      <c r="P11" s="1101"/>
    </row>
    <row r="12" spans="1:16" ht="16.5" customHeight="1" x14ac:dyDescent="0.15">
      <c r="A12" s="1101"/>
      <c r="B12" s="1101"/>
      <c r="C12" s="1101"/>
      <c r="D12" s="1101"/>
      <c r="E12" s="1101"/>
      <c r="F12" s="1101"/>
      <c r="G12" s="1101"/>
      <c r="H12" s="1101"/>
      <c r="I12" s="1101"/>
      <c r="J12" s="1101"/>
      <c r="K12" s="1101"/>
      <c r="L12" s="1101"/>
      <c r="M12" s="1101"/>
      <c r="N12" s="1101"/>
      <c r="O12" s="1101"/>
      <c r="P12" s="1101"/>
    </row>
    <row r="13" spans="1:16" ht="16.5" customHeight="1" x14ac:dyDescent="0.15">
      <c r="A13" s="1101"/>
      <c r="B13" s="1101"/>
      <c r="C13" s="1101"/>
      <c r="D13" s="1101"/>
      <c r="E13" s="1101"/>
      <c r="F13" s="1101"/>
      <c r="G13" s="1101"/>
      <c r="H13" s="1101"/>
      <c r="I13" s="1101"/>
      <c r="J13" s="1101"/>
      <c r="K13" s="1101"/>
      <c r="L13" s="1101"/>
      <c r="M13" s="1101"/>
      <c r="N13" s="1101"/>
      <c r="O13" s="1101"/>
      <c r="P13" s="1101"/>
    </row>
    <row r="14" spans="1:16" ht="16.5" customHeight="1" x14ac:dyDescent="0.15">
      <c r="A14" s="1101"/>
      <c r="B14" s="1101"/>
      <c r="C14" s="1101"/>
      <c r="D14" s="1101"/>
      <c r="E14" s="1101"/>
      <c r="F14" s="1101"/>
      <c r="G14" s="1101"/>
      <c r="H14" s="1101"/>
      <c r="I14" s="1101"/>
      <c r="J14" s="1101"/>
      <c r="K14" s="1101"/>
      <c r="L14" s="1101"/>
      <c r="M14" s="1101"/>
      <c r="N14" s="1101"/>
      <c r="O14" s="1101"/>
      <c r="P14" s="1101"/>
    </row>
    <row r="15" spans="1:16" ht="16.5" customHeight="1" x14ac:dyDescent="0.15">
      <c r="A15" s="1101"/>
      <c r="B15" s="1101"/>
      <c r="C15" s="1101"/>
      <c r="D15" s="1101"/>
      <c r="E15" s="1101"/>
      <c r="F15" s="1101"/>
      <c r="G15" s="1101"/>
      <c r="H15" s="1101"/>
      <c r="I15" s="1101"/>
      <c r="J15" s="1101"/>
      <c r="K15" s="1101"/>
      <c r="L15" s="1101"/>
      <c r="M15" s="1101"/>
      <c r="N15" s="1101"/>
      <c r="O15" s="1101"/>
      <c r="P15" s="1101"/>
    </row>
    <row r="16" spans="1:16" ht="16.5" customHeight="1" x14ac:dyDescent="0.15">
      <c r="A16" s="1101"/>
      <c r="B16" s="1101"/>
      <c r="C16" s="1101"/>
      <c r="D16" s="1101"/>
      <c r="E16" s="1101"/>
      <c r="F16" s="1101"/>
      <c r="G16" s="1101"/>
      <c r="H16" s="1101"/>
      <c r="I16" s="1101"/>
      <c r="J16" s="1101"/>
      <c r="K16" s="1101"/>
      <c r="L16" s="1101"/>
      <c r="M16" s="1101"/>
      <c r="N16" s="1101"/>
      <c r="O16" s="1101"/>
      <c r="P16" s="1101"/>
    </row>
    <row r="17" spans="1:16" ht="16.5" customHeight="1" x14ac:dyDescent="0.15">
      <c r="A17" s="1101"/>
      <c r="B17" s="1101"/>
      <c r="C17" s="1101"/>
      <c r="D17" s="1101"/>
      <c r="E17" s="1101"/>
      <c r="F17" s="1101"/>
      <c r="G17" s="1101"/>
      <c r="H17" s="1101"/>
      <c r="I17" s="1101"/>
      <c r="J17" s="1101"/>
      <c r="K17" s="1101"/>
      <c r="L17" s="1101"/>
      <c r="M17" s="1101"/>
      <c r="N17" s="1101"/>
      <c r="O17" s="1101"/>
      <c r="P17" s="1101"/>
    </row>
    <row r="18" spans="1:16" ht="16.5" customHeight="1" x14ac:dyDescent="0.15">
      <c r="A18" s="1101"/>
      <c r="B18" s="1101"/>
      <c r="C18" s="1101"/>
      <c r="D18" s="1101"/>
      <c r="E18" s="1101"/>
      <c r="F18" s="1101"/>
      <c r="G18" s="1101"/>
      <c r="H18" s="1101"/>
      <c r="I18" s="1101"/>
      <c r="J18" s="1101"/>
      <c r="K18" s="1101"/>
      <c r="L18" s="1101"/>
      <c r="M18" s="1101"/>
      <c r="N18" s="1101"/>
      <c r="O18" s="1101"/>
      <c r="P18" s="1101"/>
    </row>
    <row r="19" spans="1:16" ht="16.5" customHeight="1" x14ac:dyDescent="0.15">
      <c r="A19" s="1101"/>
      <c r="B19" s="1101"/>
      <c r="C19" s="1101"/>
      <c r="D19" s="1101"/>
      <c r="E19" s="1101"/>
      <c r="F19" s="1101"/>
      <c r="G19" s="1101"/>
      <c r="H19" s="1101"/>
      <c r="I19" s="1101"/>
      <c r="J19" s="1101"/>
      <c r="K19" s="1101"/>
      <c r="L19" s="1101"/>
      <c r="M19" s="1101"/>
      <c r="N19" s="1101"/>
      <c r="O19" s="1101"/>
      <c r="P19" s="1101"/>
    </row>
    <row r="20" spans="1:16" ht="16.5" customHeight="1" x14ac:dyDescent="0.15">
      <c r="A20" s="1101"/>
      <c r="B20" s="1101"/>
      <c r="C20" s="1101"/>
      <c r="D20" s="1101"/>
      <c r="E20" s="1101"/>
      <c r="F20" s="1101"/>
      <c r="G20" s="1101"/>
      <c r="H20" s="1101"/>
      <c r="I20" s="1101"/>
      <c r="J20" s="1101"/>
      <c r="K20" s="1101"/>
      <c r="L20" s="1101"/>
      <c r="M20" s="1101"/>
      <c r="N20" s="1101"/>
      <c r="O20" s="1101"/>
      <c r="P20" s="1101"/>
    </row>
    <row r="21" spans="1:16" ht="16.5" customHeight="1" x14ac:dyDescent="0.15">
      <c r="A21" s="1101"/>
      <c r="B21" s="1101"/>
      <c r="C21" s="1101"/>
      <c r="D21" s="1101"/>
      <c r="E21" s="1101"/>
      <c r="F21" s="1101"/>
      <c r="G21" s="1101"/>
      <c r="H21" s="1101"/>
      <c r="I21" s="1101"/>
      <c r="J21" s="1101"/>
      <c r="K21" s="1101"/>
      <c r="L21" s="1101"/>
      <c r="M21" s="1101"/>
      <c r="N21" s="1101"/>
      <c r="O21" s="1101"/>
      <c r="P21" s="1101"/>
    </row>
    <row r="22" spans="1:16" ht="16.5" customHeight="1" x14ac:dyDescent="0.15">
      <c r="A22" s="1101"/>
      <c r="B22" s="1101"/>
      <c r="C22" s="1101"/>
      <c r="D22" s="1101"/>
      <c r="E22" s="1101"/>
      <c r="F22" s="1101"/>
      <c r="G22" s="1101"/>
      <c r="H22" s="1101"/>
      <c r="I22" s="1101"/>
      <c r="J22" s="1101"/>
      <c r="K22" s="1101"/>
      <c r="L22" s="1101"/>
      <c r="M22" s="1101"/>
      <c r="N22" s="1101"/>
      <c r="O22" s="1101"/>
      <c r="P22" s="1101"/>
    </row>
    <row r="23" spans="1:16" ht="16.5" customHeight="1" x14ac:dyDescent="0.15">
      <c r="A23" s="1101"/>
      <c r="B23" s="1101"/>
      <c r="C23" s="1101"/>
      <c r="D23" s="1101"/>
      <c r="E23" s="1101"/>
      <c r="F23" s="1101"/>
      <c r="G23" s="1101"/>
      <c r="H23" s="1101"/>
      <c r="I23" s="1101"/>
      <c r="J23" s="1101"/>
      <c r="K23" s="1101"/>
      <c r="L23" s="1101"/>
      <c r="M23" s="1101"/>
      <c r="N23" s="1101"/>
      <c r="O23" s="1101"/>
      <c r="P23" s="1101"/>
    </row>
    <row r="24" spans="1:16" ht="16.5" customHeight="1" x14ac:dyDescent="0.15">
      <c r="A24" s="1101"/>
      <c r="B24" s="1101"/>
      <c r="C24" s="1101"/>
      <c r="D24" s="1101"/>
      <c r="E24" s="1101"/>
      <c r="F24" s="1101"/>
      <c r="G24" s="1101"/>
      <c r="H24" s="1101"/>
      <c r="I24" s="1101"/>
      <c r="J24" s="1101"/>
      <c r="K24" s="1101"/>
      <c r="L24" s="1101"/>
      <c r="M24" s="1101"/>
      <c r="N24" s="1101"/>
      <c r="O24" s="1101"/>
      <c r="P24" s="1101"/>
    </row>
    <row r="25" spans="1:16" ht="16.5" customHeight="1" x14ac:dyDescent="0.15">
      <c r="A25" s="1101"/>
      <c r="B25" s="1101"/>
      <c r="C25" s="1101"/>
      <c r="D25" s="1101"/>
      <c r="E25" s="1101"/>
      <c r="F25" s="1101"/>
      <c r="G25" s="1101"/>
      <c r="H25" s="1101"/>
      <c r="I25" s="1101"/>
      <c r="J25" s="1101"/>
      <c r="K25" s="1101"/>
      <c r="L25" s="1101"/>
      <c r="M25" s="1101"/>
      <c r="N25" s="1101"/>
      <c r="O25" s="1101"/>
      <c r="P25" s="1101"/>
    </row>
    <row r="26" spans="1:16" ht="16.5" customHeight="1" x14ac:dyDescent="0.15">
      <c r="A26" s="1101"/>
      <c r="B26" s="1101"/>
      <c r="C26" s="1101"/>
      <c r="D26" s="1101"/>
      <c r="E26" s="1101"/>
      <c r="F26" s="1101"/>
      <c r="G26" s="1101"/>
      <c r="H26" s="1101"/>
      <c r="I26" s="1101"/>
      <c r="J26" s="1101"/>
      <c r="K26" s="1101"/>
      <c r="L26" s="1101"/>
      <c r="M26" s="1101"/>
      <c r="N26" s="1101"/>
      <c r="O26" s="1101"/>
      <c r="P26" s="1101"/>
    </row>
    <row r="27" spans="1:16" ht="16.5" customHeight="1" x14ac:dyDescent="0.15">
      <c r="A27" s="1101"/>
      <c r="B27" s="1101"/>
      <c r="C27" s="1101"/>
      <c r="D27" s="1101"/>
      <c r="E27" s="1101"/>
      <c r="F27" s="1101"/>
      <c r="G27" s="1101"/>
      <c r="H27" s="1101"/>
      <c r="I27" s="1101"/>
      <c r="J27" s="1101"/>
      <c r="K27" s="1101"/>
      <c r="L27" s="1101"/>
      <c r="M27" s="1101"/>
      <c r="N27" s="1101"/>
      <c r="O27" s="1101"/>
      <c r="P27" s="1101"/>
    </row>
    <row r="28" spans="1:16" ht="16.5" customHeight="1" x14ac:dyDescent="0.15">
      <c r="A28" s="1101"/>
      <c r="B28" s="1101"/>
      <c r="C28" s="1101"/>
      <c r="D28" s="1101"/>
      <c r="E28" s="1101"/>
      <c r="F28" s="1101"/>
      <c r="G28" s="1101"/>
      <c r="H28" s="1101"/>
      <c r="I28" s="1101"/>
      <c r="J28" s="1101"/>
      <c r="K28" s="1101"/>
      <c r="L28" s="1101"/>
      <c r="M28" s="1101"/>
      <c r="N28" s="1101"/>
      <c r="O28" s="1101"/>
      <c r="P28" s="1101"/>
    </row>
    <row r="29" spans="1:16" ht="16.5" customHeight="1" x14ac:dyDescent="0.15">
      <c r="A29" s="1101"/>
      <c r="B29" s="1101"/>
      <c r="C29" s="1101"/>
      <c r="D29" s="1101"/>
      <c r="E29" s="1101"/>
      <c r="F29" s="1101"/>
      <c r="G29" s="1101"/>
      <c r="H29" s="1101"/>
      <c r="I29" s="1101"/>
      <c r="J29" s="1101"/>
      <c r="K29" s="1101"/>
      <c r="L29" s="1101"/>
      <c r="M29" s="1101"/>
      <c r="N29" s="1101"/>
      <c r="O29" s="1101"/>
      <c r="P29" s="1101"/>
    </row>
    <row r="30" spans="1:16" ht="16.5" customHeight="1" x14ac:dyDescent="0.15">
      <c r="A30" s="1101"/>
      <c r="B30" s="1101"/>
      <c r="C30" s="1101"/>
      <c r="D30" s="1101"/>
      <c r="E30" s="1101"/>
      <c r="F30" s="1101"/>
      <c r="G30" s="1101"/>
      <c r="H30" s="1101"/>
      <c r="I30" s="1101"/>
      <c r="J30" s="1101"/>
      <c r="K30" s="1101"/>
      <c r="L30" s="1101"/>
      <c r="M30" s="1101"/>
      <c r="N30" s="1101"/>
      <c r="O30" s="1101"/>
      <c r="P30" s="1101"/>
    </row>
    <row r="31" spans="1:16" ht="16.5" customHeight="1" x14ac:dyDescent="0.15">
      <c r="A31" s="1101"/>
      <c r="B31" s="1101"/>
      <c r="C31" s="1101"/>
      <c r="D31" s="1101"/>
      <c r="E31" s="1101"/>
      <c r="F31" s="1101"/>
      <c r="G31" s="1101"/>
      <c r="H31" s="1101"/>
      <c r="I31" s="1101"/>
      <c r="J31" s="1101"/>
      <c r="K31" s="1101"/>
      <c r="L31" s="1101"/>
      <c r="M31" s="1101"/>
      <c r="N31" s="1101"/>
      <c r="O31" s="1101"/>
      <c r="P31" s="1101"/>
    </row>
    <row r="32" spans="1:16" ht="31.5" customHeight="1" thickBot="1" x14ac:dyDescent="0.2">
      <c r="A32" s="1101"/>
      <c r="B32" s="1101"/>
      <c r="C32" s="1101"/>
      <c r="D32" s="1101"/>
      <c r="E32" s="1101"/>
      <c r="F32" s="1101"/>
      <c r="G32" s="1101"/>
      <c r="H32" s="1101"/>
      <c r="I32" s="1101"/>
      <c r="J32" s="1103" t="s">
        <v>507</v>
      </c>
      <c r="K32" s="1101"/>
      <c r="L32" s="1101"/>
      <c r="M32" s="1101"/>
      <c r="N32" s="1101"/>
      <c r="O32" s="1101"/>
      <c r="P32" s="1101"/>
    </row>
    <row r="33" spans="1:16" ht="39" customHeight="1" thickBot="1" x14ac:dyDescent="0.25">
      <c r="A33" s="1101"/>
      <c r="B33" s="1104" t="s">
        <v>514</v>
      </c>
      <c r="C33" s="1105"/>
      <c r="D33" s="1105"/>
      <c r="E33" s="1106" t="s">
        <v>508</v>
      </c>
      <c r="F33" s="1107" t="s">
        <v>4</v>
      </c>
      <c r="G33" s="1108" t="s">
        <v>5</v>
      </c>
      <c r="H33" s="1108" t="s">
        <v>6</v>
      </c>
      <c r="I33" s="1108" t="s">
        <v>7</v>
      </c>
      <c r="J33" s="1109" t="s">
        <v>8</v>
      </c>
      <c r="K33" s="1101"/>
      <c r="L33" s="1101"/>
      <c r="M33" s="1101"/>
      <c r="N33" s="1101"/>
      <c r="O33" s="1101"/>
      <c r="P33" s="1101"/>
    </row>
    <row r="34" spans="1:16" ht="39" customHeight="1" x14ac:dyDescent="0.15">
      <c r="A34" s="1101"/>
      <c r="B34" s="1110"/>
      <c r="C34" s="1111" t="s">
        <v>515</v>
      </c>
      <c r="D34" s="1111"/>
      <c r="E34" s="1112"/>
      <c r="F34" s="1113">
        <v>12.13</v>
      </c>
      <c r="G34" s="1114">
        <v>11.93</v>
      </c>
      <c r="H34" s="1114">
        <v>9.89</v>
      </c>
      <c r="I34" s="1114">
        <v>2.87</v>
      </c>
      <c r="J34" s="1115">
        <v>15.86</v>
      </c>
      <c r="K34" s="1101"/>
      <c r="L34" s="1101"/>
      <c r="M34" s="1101"/>
      <c r="N34" s="1101"/>
      <c r="O34" s="1101"/>
      <c r="P34" s="1101"/>
    </row>
    <row r="35" spans="1:16" ht="39" customHeight="1" x14ac:dyDescent="0.15">
      <c r="A35" s="1101"/>
      <c r="B35" s="1116"/>
      <c r="C35" s="1117" t="s">
        <v>516</v>
      </c>
      <c r="D35" s="1118"/>
      <c r="E35" s="1119"/>
      <c r="F35" s="1120">
        <v>1.17</v>
      </c>
      <c r="G35" s="1121">
        <v>0.86</v>
      </c>
      <c r="H35" s="1121">
        <v>0.39</v>
      </c>
      <c r="I35" s="1121">
        <v>0.82</v>
      </c>
      <c r="J35" s="1122">
        <v>0.45</v>
      </c>
      <c r="K35" s="1101"/>
      <c r="L35" s="1101"/>
      <c r="M35" s="1101"/>
      <c r="N35" s="1101"/>
      <c r="O35" s="1101"/>
      <c r="P35" s="1101"/>
    </row>
    <row r="36" spans="1:16" ht="39" customHeight="1" x14ac:dyDescent="0.15">
      <c r="A36" s="1101"/>
      <c r="B36" s="1116"/>
      <c r="C36" s="1117" t="s">
        <v>517</v>
      </c>
      <c r="D36" s="1118"/>
      <c r="E36" s="1119"/>
      <c r="F36" s="1120" t="s">
        <v>467</v>
      </c>
      <c r="G36" s="1121">
        <v>0.13</v>
      </c>
      <c r="H36" s="1121">
        <v>0.17</v>
      </c>
      <c r="I36" s="1121">
        <v>0.21</v>
      </c>
      <c r="J36" s="1122">
        <v>0.15</v>
      </c>
      <c r="K36" s="1101"/>
      <c r="L36" s="1101"/>
      <c r="M36" s="1101"/>
      <c r="N36" s="1101"/>
      <c r="O36" s="1101"/>
      <c r="P36" s="1101"/>
    </row>
    <row r="37" spans="1:16" ht="39" customHeight="1" x14ac:dyDescent="0.15">
      <c r="A37" s="1101"/>
      <c r="B37" s="1116"/>
      <c r="C37" s="1117" t="s">
        <v>518</v>
      </c>
      <c r="D37" s="1118"/>
      <c r="E37" s="1119"/>
      <c r="F37" s="1120">
        <v>0.47</v>
      </c>
      <c r="G37" s="1121">
        <v>0.34</v>
      </c>
      <c r="H37" s="1121">
        <v>0.34</v>
      </c>
      <c r="I37" s="1121">
        <v>0.2</v>
      </c>
      <c r="J37" s="1122">
        <v>0.15</v>
      </c>
      <c r="K37" s="1101"/>
      <c r="L37" s="1101"/>
      <c r="M37" s="1101"/>
      <c r="N37" s="1101"/>
      <c r="O37" s="1101"/>
      <c r="P37" s="1101"/>
    </row>
    <row r="38" spans="1:16" ht="39" customHeight="1" x14ac:dyDescent="0.15">
      <c r="A38" s="1101"/>
      <c r="B38" s="1116"/>
      <c r="C38" s="1117" t="s">
        <v>519</v>
      </c>
      <c r="D38" s="1118"/>
      <c r="E38" s="1119"/>
      <c r="F38" s="1120">
        <v>0.03</v>
      </c>
      <c r="G38" s="1121">
        <v>0.04</v>
      </c>
      <c r="H38" s="1121">
        <v>0.06</v>
      </c>
      <c r="I38" s="1121">
        <v>0.1</v>
      </c>
      <c r="J38" s="1122">
        <v>0.13</v>
      </c>
      <c r="K38" s="1101"/>
      <c r="L38" s="1101"/>
      <c r="M38" s="1101"/>
      <c r="N38" s="1101"/>
      <c r="O38" s="1101"/>
      <c r="P38" s="1101"/>
    </row>
    <row r="39" spans="1:16" ht="39" customHeight="1" x14ac:dyDescent="0.15">
      <c r="A39" s="1101"/>
      <c r="B39" s="1116"/>
      <c r="C39" s="1117" t="s">
        <v>520</v>
      </c>
      <c r="D39" s="1118"/>
      <c r="E39" s="1119"/>
      <c r="F39" s="1120" t="s">
        <v>467</v>
      </c>
      <c r="G39" s="1121">
        <v>0.23</v>
      </c>
      <c r="H39" s="1121">
        <v>0.16</v>
      </c>
      <c r="I39" s="1121">
        <v>0.27</v>
      </c>
      <c r="J39" s="1122">
        <v>0.12</v>
      </c>
      <c r="K39" s="1101"/>
      <c r="L39" s="1101"/>
      <c r="M39" s="1101"/>
      <c r="N39" s="1101"/>
      <c r="O39" s="1101"/>
      <c r="P39" s="1101"/>
    </row>
    <row r="40" spans="1:16" ht="39" customHeight="1" x14ac:dyDescent="0.15">
      <c r="A40" s="1101"/>
      <c r="B40" s="1116"/>
      <c r="C40" s="1117" t="s">
        <v>521</v>
      </c>
      <c r="D40" s="1118"/>
      <c r="E40" s="1119"/>
      <c r="F40" s="1120">
        <v>7.0000000000000007E-2</v>
      </c>
      <c r="G40" s="1121">
        <v>0.03</v>
      </c>
      <c r="H40" s="1121">
        <v>0.08</v>
      </c>
      <c r="I40" s="1121">
        <v>0.13</v>
      </c>
      <c r="J40" s="1122">
        <v>0.02</v>
      </c>
      <c r="K40" s="1101"/>
      <c r="L40" s="1101"/>
      <c r="M40" s="1101"/>
      <c r="N40" s="1101"/>
      <c r="O40" s="1101"/>
      <c r="P40" s="1101"/>
    </row>
    <row r="41" spans="1:16" ht="39" customHeight="1" x14ac:dyDescent="0.15">
      <c r="A41" s="1101"/>
      <c r="B41" s="1116"/>
      <c r="C41" s="1117"/>
      <c r="D41" s="1118"/>
      <c r="E41" s="1119"/>
      <c r="F41" s="1120"/>
      <c r="G41" s="1121"/>
      <c r="H41" s="1121"/>
      <c r="I41" s="1121"/>
      <c r="J41" s="1122"/>
      <c r="K41" s="1101"/>
      <c r="L41" s="1101"/>
      <c r="M41" s="1101"/>
      <c r="N41" s="1101"/>
      <c r="O41" s="1101"/>
      <c r="P41" s="1101"/>
    </row>
    <row r="42" spans="1:16" ht="39" customHeight="1" x14ac:dyDescent="0.15">
      <c r="A42" s="1101"/>
      <c r="B42" s="1123"/>
      <c r="C42" s="1117" t="s">
        <v>522</v>
      </c>
      <c r="D42" s="1118"/>
      <c r="E42" s="1119"/>
      <c r="F42" s="1120" t="s">
        <v>467</v>
      </c>
      <c r="G42" s="1121" t="s">
        <v>467</v>
      </c>
      <c r="H42" s="1121" t="s">
        <v>467</v>
      </c>
      <c r="I42" s="1121" t="s">
        <v>467</v>
      </c>
      <c r="J42" s="1122" t="s">
        <v>467</v>
      </c>
      <c r="K42" s="1101"/>
      <c r="L42" s="1101"/>
      <c r="M42" s="1101"/>
      <c r="N42" s="1101"/>
      <c r="O42" s="1101"/>
      <c r="P42" s="1101"/>
    </row>
    <row r="43" spans="1:16" ht="39" customHeight="1" thickBot="1" x14ac:dyDescent="0.2">
      <c r="A43" s="1101"/>
      <c r="B43" s="1124"/>
      <c r="C43" s="1125" t="s">
        <v>523</v>
      </c>
      <c r="D43" s="1126"/>
      <c r="E43" s="1127"/>
      <c r="F43" s="1128">
        <v>0.67</v>
      </c>
      <c r="G43" s="1129">
        <v>0.46</v>
      </c>
      <c r="H43" s="1129" t="s">
        <v>467</v>
      </c>
      <c r="I43" s="1129" t="s">
        <v>467</v>
      </c>
      <c r="J43" s="1130" t="s">
        <v>467</v>
      </c>
      <c r="K43" s="1101"/>
      <c r="L43" s="1101"/>
      <c r="M43" s="1101"/>
      <c r="N43" s="1101"/>
      <c r="O43" s="1101"/>
      <c r="P43" s="1101"/>
    </row>
    <row r="44" spans="1:16" ht="39" customHeight="1" x14ac:dyDescent="0.15">
      <c r="A44" s="1101"/>
      <c r="B44" s="1131" t="s">
        <v>524</v>
      </c>
      <c r="C44" s="1132"/>
      <c r="D44" s="1133"/>
      <c r="E44" s="1133"/>
      <c r="F44" s="1134"/>
      <c r="G44" s="1134"/>
      <c r="H44" s="1134"/>
      <c r="I44" s="1134"/>
      <c r="J44" s="1134"/>
      <c r="K44" s="1101"/>
      <c r="L44" s="1101"/>
      <c r="M44" s="1101"/>
      <c r="N44" s="1101"/>
      <c r="O44" s="1101"/>
      <c r="P44" s="1101"/>
    </row>
    <row r="45" spans="1:16" ht="18" customHeight="1" x14ac:dyDescent="0.15">
      <c r="A45" s="1101"/>
      <c r="B45" s="1101"/>
      <c r="C45" s="1101"/>
      <c r="D45" s="1101"/>
      <c r="E45" s="1101"/>
      <c r="F45" s="1101"/>
      <c r="G45" s="1101"/>
      <c r="H45" s="1101"/>
      <c r="I45" s="1101"/>
      <c r="J45" s="1101"/>
      <c r="K45" s="1101"/>
      <c r="L45" s="1101"/>
      <c r="M45" s="1101"/>
      <c r="N45" s="1101"/>
      <c r="O45" s="1101"/>
      <c r="P45" s="1101"/>
    </row>
  </sheetData>
  <sheetProtection algorithmName="SHA-512" hashValue="fjEtEsEl7/v7jDAQtR9vk3lx8cDt3F6mQGPg4gdhfyUy7w83in5KFZJ8FVuiGgXJMZ7hD1tPFbj86RRYqIb3vQ==" saltValue="/0wG9ojcRUq/OSDslvUc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1136" customWidth="1"/>
    <col min="2" max="3" width="10.875" style="1136" customWidth="1"/>
    <col min="4" max="4" width="10" style="1136" customWidth="1"/>
    <col min="5" max="10" width="11" style="1136" customWidth="1"/>
    <col min="11" max="15" width="13.125" style="1136" customWidth="1"/>
    <col min="16" max="21" width="11.5" style="1136" customWidth="1"/>
    <col min="22" max="16384" width="0" style="1136" hidden="1"/>
  </cols>
  <sheetData>
    <row r="1" spans="1:21" ht="13.5" customHeight="1" x14ac:dyDescent="0.15">
      <c r="A1" s="1135"/>
      <c r="B1" s="1135"/>
      <c r="C1" s="1135"/>
      <c r="D1" s="1135"/>
      <c r="E1" s="1135"/>
      <c r="F1" s="1135"/>
      <c r="G1" s="1135"/>
      <c r="H1" s="1135"/>
      <c r="I1" s="1135"/>
      <c r="J1" s="1135"/>
      <c r="K1" s="1135"/>
      <c r="L1" s="1135"/>
      <c r="M1" s="1135"/>
      <c r="N1" s="1135"/>
      <c r="O1" s="1135"/>
      <c r="P1" s="1135"/>
      <c r="Q1" s="1135"/>
      <c r="R1" s="1135"/>
      <c r="S1" s="1135"/>
      <c r="T1" s="1135"/>
      <c r="U1" s="1135"/>
    </row>
    <row r="2" spans="1:21" ht="13.5" customHeight="1" x14ac:dyDescent="0.15">
      <c r="A2" s="1135"/>
      <c r="B2" s="1135"/>
      <c r="C2" s="1135"/>
      <c r="D2" s="1135"/>
      <c r="E2" s="1135"/>
      <c r="F2" s="1135"/>
      <c r="G2" s="1135"/>
      <c r="H2" s="1135"/>
      <c r="I2" s="1135"/>
      <c r="J2" s="1135"/>
      <c r="K2" s="1135"/>
      <c r="L2" s="1135"/>
      <c r="M2" s="1135"/>
      <c r="N2" s="1135"/>
      <c r="O2" s="1135"/>
      <c r="P2" s="1135"/>
      <c r="Q2" s="1135"/>
      <c r="R2" s="1135"/>
      <c r="S2" s="1135"/>
      <c r="T2" s="1135"/>
      <c r="U2" s="1135"/>
    </row>
    <row r="3" spans="1:21" ht="13.5" customHeight="1" x14ac:dyDescent="0.15">
      <c r="A3" s="1135"/>
      <c r="B3" s="1135"/>
      <c r="C3" s="1135"/>
      <c r="D3" s="1135"/>
      <c r="E3" s="1135"/>
      <c r="F3" s="1135"/>
      <c r="G3" s="1135"/>
      <c r="H3" s="1135"/>
      <c r="I3" s="1135"/>
      <c r="J3" s="1135"/>
      <c r="K3" s="1135"/>
      <c r="L3" s="1135"/>
      <c r="M3" s="1135"/>
      <c r="N3" s="1135"/>
      <c r="O3" s="1135"/>
      <c r="P3" s="1135"/>
      <c r="Q3" s="1135"/>
      <c r="R3" s="1135"/>
      <c r="S3" s="1135"/>
      <c r="T3" s="1135"/>
      <c r="U3" s="1135"/>
    </row>
    <row r="4" spans="1:21" ht="13.5" customHeight="1" x14ac:dyDescent="0.15">
      <c r="A4" s="1135"/>
      <c r="B4" s="1135"/>
      <c r="C4" s="1135"/>
      <c r="D4" s="1135"/>
      <c r="E4" s="1135"/>
      <c r="F4" s="1135"/>
      <c r="G4" s="1135"/>
      <c r="H4" s="1135"/>
      <c r="I4" s="1135"/>
      <c r="J4" s="1135"/>
      <c r="K4" s="1135"/>
      <c r="L4" s="1135"/>
      <c r="M4" s="1135"/>
      <c r="N4" s="1135"/>
      <c r="O4" s="1135"/>
      <c r="P4" s="1135"/>
      <c r="Q4" s="1135"/>
      <c r="R4" s="1135"/>
      <c r="S4" s="1135"/>
      <c r="T4" s="1135"/>
      <c r="U4" s="1135"/>
    </row>
    <row r="5" spans="1:21" ht="13.5" customHeight="1" x14ac:dyDescent="0.15">
      <c r="A5" s="1135"/>
      <c r="B5" s="1135"/>
      <c r="C5" s="1135"/>
      <c r="D5" s="1135"/>
      <c r="E5" s="1135"/>
      <c r="F5" s="1135"/>
      <c r="G5" s="1135"/>
      <c r="H5" s="1135"/>
      <c r="I5" s="1135"/>
      <c r="J5" s="1135"/>
      <c r="K5" s="1135"/>
      <c r="L5" s="1135"/>
      <c r="M5" s="1135"/>
      <c r="N5" s="1135"/>
      <c r="O5" s="1135"/>
      <c r="P5" s="1135"/>
      <c r="Q5" s="1135"/>
      <c r="R5" s="1135"/>
      <c r="S5" s="1135"/>
      <c r="T5" s="1135"/>
      <c r="U5" s="1135"/>
    </row>
    <row r="6" spans="1:21" ht="13.5" customHeight="1" x14ac:dyDescent="0.15">
      <c r="A6" s="1135"/>
      <c r="B6" s="1135"/>
      <c r="C6" s="1135"/>
      <c r="D6" s="1135"/>
      <c r="E6" s="1135"/>
      <c r="F6" s="1135"/>
      <c r="G6" s="1135"/>
      <c r="H6" s="1135"/>
      <c r="I6" s="1135"/>
      <c r="J6" s="1135"/>
      <c r="K6" s="1135"/>
      <c r="L6" s="1135"/>
      <c r="M6" s="1135"/>
      <c r="N6" s="1135"/>
      <c r="O6" s="1135"/>
      <c r="P6" s="1135"/>
      <c r="Q6" s="1135"/>
      <c r="R6" s="1135"/>
      <c r="S6" s="1135"/>
      <c r="T6" s="1135"/>
      <c r="U6" s="1135"/>
    </row>
    <row r="7" spans="1:21" ht="13.5" customHeight="1" x14ac:dyDescent="0.15">
      <c r="A7" s="1135"/>
      <c r="B7" s="1135"/>
      <c r="C7" s="1135"/>
      <c r="D7" s="1135"/>
      <c r="E7" s="1135"/>
      <c r="F7" s="1135"/>
      <c r="G7" s="1135"/>
      <c r="H7" s="1135"/>
      <c r="I7" s="1135"/>
      <c r="J7" s="1135"/>
      <c r="K7" s="1135"/>
      <c r="L7" s="1135"/>
      <c r="M7" s="1135"/>
      <c r="N7" s="1135"/>
      <c r="O7" s="1135"/>
      <c r="P7" s="1135"/>
      <c r="Q7" s="1135"/>
      <c r="R7" s="1135"/>
      <c r="S7" s="1135"/>
      <c r="T7" s="1135"/>
      <c r="U7" s="1135"/>
    </row>
    <row r="8" spans="1:21" ht="13.5" customHeight="1" x14ac:dyDescent="0.15">
      <c r="A8" s="1135"/>
      <c r="B8" s="1135"/>
      <c r="C8" s="1135"/>
      <c r="D8" s="1135"/>
      <c r="E8" s="1135"/>
      <c r="F8" s="1135"/>
      <c r="G8" s="1135"/>
      <c r="H8" s="1135"/>
      <c r="I8" s="1135"/>
      <c r="J8" s="1135"/>
      <c r="K8" s="1135"/>
      <c r="L8" s="1135"/>
      <c r="M8" s="1135"/>
      <c r="N8" s="1135"/>
      <c r="O8" s="1135"/>
      <c r="P8" s="1135"/>
      <c r="Q8" s="1135"/>
      <c r="R8" s="1135"/>
      <c r="S8" s="1135"/>
      <c r="T8" s="1135"/>
      <c r="U8" s="1135"/>
    </row>
    <row r="9" spans="1:21" ht="13.5" customHeight="1" x14ac:dyDescent="0.15">
      <c r="A9" s="1135"/>
      <c r="B9" s="1135"/>
      <c r="C9" s="1135"/>
      <c r="D9" s="1135"/>
      <c r="E9" s="1135"/>
      <c r="F9" s="1135"/>
      <c r="G9" s="1135"/>
      <c r="H9" s="1135"/>
      <c r="I9" s="1135"/>
      <c r="J9" s="1135"/>
      <c r="K9" s="1135"/>
      <c r="L9" s="1135"/>
      <c r="M9" s="1135"/>
      <c r="N9" s="1135"/>
      <c r="O9" s="1135"/>
      <c r="P9" s="1135"/>
      <c r="Q9" s="1135"/>
      <c r="R9" s="1135"/>
      <c r="S9" s="1135"/>
      <c r="T9" s="1135"/>
      <c r="U9" s="1135"/>
    </row>
    <row r="10" spans="1:21" ht="13.5" customHeight="1" x14ac:dyDescent="0.15">
      <c r="A10" s="1135"/>
      <c r="B10" s="1135"/>
      <c r="C10" s="1135"/>
      <c r="D10" s="1135"/>
      <c r="E10" s="1135"/>
      <c r="F10" s="1135"/>
      <c r="G10" s="1135"/>
      <c r="H10" s="1135"/>
      <c r="I10" s="1135"/>
      <c r="J10" s="1135"/>
      <c r="K10" s="1135"/>
      <c r="L10" s="1135"/>
      <c r="M10" s="1135"/>
      <c r="N10" s="1135"/>
      <c r="O10" s="1135"/>
      <c r="P10" s="1135"/>
      <c r="Q10" s="1135"/>
      <c r="R10" s="1135"/>
      <c r="S10" s="1135"/>
      <c r="T10" s="1135"/>
      <c r="U10" s="1135"/>
    </row>
    <row r="11" spans="1:21" ht="13.5" customHeight="1" x14ac:dyDescent="0.15">
      <c r="A11" s="1135"/>
      <c r="B11" s="1135"/>
      <c r="C11" s="1135"/>
      <c r="D11" s="1135"/>
      <c r="E11" s="1135"/>
      <c r="F11" s="1135"/>
      <c r="G11" s="1135"/>
      <c r="H11" s="1135"/>
      <c r="I11" s="1135"/>
      <c r="J11" s="1135"/>
      <c r="K11" s="1135"/>
      <c r="L11" s="1135"/>
      <c r="M11" s="1135"/>
      <c r="N11" s="1135"/>
      <c r="O11" s="1135"/>
      <c r="P11" s="1135"/>
      <c r="Q11" s="1135"/>
      <c r="R11" s="1135"/>
      <c r="S11" s="1135"/>
      <c r="T11" s="1135"/>
      <c r="U11" s="1135"/>
    </row>
    <row r="12" spans="1:21" ht="13.5" customHeight="1" x14ac:dyDescent="0.15">
      <c r="A12" s="1135"/>
      <c r="B12" s="1135"/>
      <c r="C12" s="1135"/>
      <c r="D12" s="1135"/>
      <c r="E12" s="1135"/>
      <c r="F12" s="1135"/>
      <c r="G12" s="1135"/>
      <c r="H12" s="1135"/>
      <c r="I12" s="1135"/>
      <c r="J12" s="1135"/>
      <c r="K12" s="1135"/>
      <c r="L12" s="1135"/>
      <c r="M12" s="1135"/>
      <c r="N12" s="1135"/>
      <c r="O12" s="1135"/>
      <c r="P12" s="1135"/>
      <c r="Q12" s="1135"/>
      <c r="R12" s="1135"/>
      <c r="S12" s="1135"/>
      <c r="T12" s="1135"/>
      <c r="U12" s="1135"/>
    </row>
    <row r="13" spans="1:21" ht="13.5" customHeight="1" x14ac:dyDescent="0.15">
      <c r="A13" s="1135"/>
      <c r="B13" s="1135"/>
      <c r="C13" s="1135"/>
      <c r="D13" s="1135"/>
      <c r="E13" s="1135"/>
      <c r="F13" s="1135"/>
      <c r="G13" s="1135"/>
      <c r="H13" s="1135"/>
      <c r="I13" s="1135"/>
      <c r="J13" s="1135"/>
      <c r="K13" s="1135"/>
      <c r="L13" s="1135"/>
      <c r="M13" s="1135"/>
      <c r="N13" s="1135"/>
      <c r="O13" s="1135"/>
      <c r="P13" s="1135"/>
      <c r="Q13" s="1135"/>
      <c r="R13" s="1135"/>
      <c r="S13" s="1135"/>
      <c r="T13" s="1135"/>
      <c r="U13" s="1135"/>
    </row>
    <row r="14" spans="1:21" ht="13.5" customHeight="1" x14ac:dyDescent="0.15">
      <c r="A14" s="1135"/>
      <c r="B14" s="1135"/>
      <c r="C14" s="1135"/>
      <c r="D14" s="1135"/>
      <c r="E14" s="1135"/>
      <c r="F14" s="1135"/>
      <c r="G14" s="1135"/>
      <c r="H14" s="1135"/>
      <c r="I14" s="1135"/>
      <c r="J14" s="1135"/>
      <c r="K14" s="1135"/>
      <c r="L14" s="1135"/>
      <c r="M14" s="1135"/>
      <c r="N14" s="1135"/>
      <c r="O14" s="1135"/>
      <c r="P14" s="1135"/>
      <c r="Q14" s="1135"/>
      <c r="R14" s="1135"/>
      <c r="S14" s="1135"/>
      <c r="T14" s="1135"/>
      <c r="U14" s="1135"/>
    </row>
    <row r="15" spans="1:21" ht="13.5" customHeight="1" x14ac:dyDescent="0.15">
      <c r="A15" s="1135"/>
      <c r="B15" s="1135"/>
      <c r="C15" s="1135"/>
      <c r="D15" s="1135"/>
      <c r="E15" s="1135"/>
      <c r="F15" s="1135"/>
      <c r="G15" s="1135"/>
      <c r="H15" s="1135"/>
      <c r="I15" s="1135"/>
      <c r="J15" s="1135"/>
      <c r="K15" s="1135"/>
      <c r="L15" s="1135"/>
      <c r="M15" s="1135"/>
      <c r="N15" s="1135"/>
      <c r="O15" s="1135"/>
      <c r="P15" s="1135"/>
      <c r="Q15" s="1135"/>
      <c r="R15" s="1135"/>
      <c r="S15" s="1135"/>
      <c r="T15" s="1135"/>
      <c r="U15" s="1135"/>
    </row>
    <row r="16" spans="1:21" ht="13.5" customHeight="1" x14ac:dyDescent="0.15">
      <c r="A16" s="1135"/>
      <c r="B16" s="1135"/>
      <c r="C16" s="1135"/>
      <c r="D16" s="1135"/>
      <c r="E16" s="1135"/>
      <c r="F16" s="1135"/>
      <c r="G16" s="1135"/>
      <c r="H16" s="1135"/>
      <c r="I16" s="1135"/>
      <c r="J16" s="1135"/>
      <c r="K16" s="1135"/>
      <c r="L16" s="1135"/>
      <c r="M16" s="1135"/>
      <c r="N16" s="1135"/>
      <c r="O16" s="1135"/>
      <c r="P16" s="1135"/>
      <c r="Q16" s="1135"/>
      <c r="R16" s="1135"/>
      <c r="S16" s="1135"/>
      <c r="T16" s="1135"/>
      <c r="U16" s="1135"/>
    </row>
    <row r="17" spans="1:21" ht="13.5" customHeight="1" x14ac:dyDescent="0.15">
      <c r="A17" s="1135"/>
      <c r="B17" s="1135"/>
      <c r="C17" s="1135"/>
      <c r="D17" s="1135"/>
      <c r="E17" s="1135"/>
      <c r="F17" s="1135"/>
      <c r="G17" s="1135"/>
      <c r="H17" s="1135"/>
      <c r="I17" s="1135"/>
      <c r="J17" s="1135"/>
      <c r="K17" s="1135"/>
      <c r="L17" s="1135"/>
      <c r="M17" s="1135"/>
      <c r="N17" s="1135"/>
      <c r="O17" s="1135"/>
      <c r="P17" s="1135"/>
      <c r="Q17" s="1135"/>
      <c r="R17" s="1135"/>
      <c r="S17" s="1135"/>
      <c r="T17" s="1135"/>
      <c r="U17" s="1135"/>
    </row>
    <row r="18" spans="1:21" ht="13.5" customHeight="1" x14ac:dyDescent="0.15">
      <c r="A18" s="1135"/>
      <c r="B18" s="1135"/>
      <c r="C18" s="1135"/>
      <c r="D18" s="1135"/>
      <c r="E18" s="1135"/>
      <c r="F18" s="1135"/>
      <c r="G18" s="1135"/>
      <c r="H18" s="1135"/>
      <c r="I18" s="1135"/>
      <c r="J18" s="1135"/>
      <c r="K18" s="1135"/>
      <c r="L18" s="1135"/>
      <c r="M18" s="1135"/>
      <c r="N18" s="1135"/>
      <c r="O18" s="1135"/>
      <c r="P18" s="1135"/>
      <c r="Q18" s="1135"/>
      <c r="R18" s="1135"/>
      <c r="S18" s="1135"/>
      <c r="T18" s="1135"/>
      <c r="U18" s="1135"/>
    </row>
    <row r="19" spans="1:21" ht="13.5" customHeight="1" x14ac:dyDescent="0.15">
      <c r="A19" s="1135"/>
      <c r="B19" s="1135"/>
      <c r="C19" s="1135"/>
      <c r="D19" s="1135"/>
      <c r="E19" s="1135"/>
      <c r="F19" s="1135"/>
      <c r="G19" s="1135"/>
      <c r="H19" s="1135"/>
      <c r="I19" s="1135"/>
      <c r="J19" s="1135"/>
      <c r="K19" s="1135"/>
      <c r="L19" s="1135"/>
      <c r="M19" s="1135"/>
      <c r="N19" s="1135"/>
      <c r="O19" s="1135"/>
      <c r="P19" s="1135"/>
      <c r="Q19" s="1135"/>
      <c r="R19" s="1135"/>
      <c r="S19" s="1135"/>
      <c r="T19" s="1135"/>
      <c r="U19" s="1135"/>
    </row>
    <row r="20" spans="1:21" ht="13.5" customHeight="1" x14ac:dyDescent="0.15">
      <c r="A20" s="1135"/>
      <c r="B20" s="1135"/>
      <c r="C20" s="1135"/>
      <c r="D20" s="1135"/>
      <c r="E20" s="1135"/>
      <c r="F20" s="1135"/>
      <c r="G20" s="1135"/>
      <c r="H20" s="1135"/>
      <c r="I20" s="1135"/>
      <c r="J20" s="1135"/>
      <c r="K20" s="1135"/>
      <c r="L20" s="1135"/>
      <c r="M20" s="1135"/>
      <c r="N20" s="1135"/>
      <c r="O20" s="1135"/>
      <c r="P20" s="1135"/>
      <c r="Q20" s="1135"/>
      <c r="R20" s="1135"/>
      <c r="S20" s="1135"/>
      <c r="T20" s="1135"/>
      <c r="U20" s="1135"/>
    </row>
    <row r="21" spans="1:21" ht="13.5" customHeight="1" x14ac:dyDescent="0.15">
      <c r="A21" s="1135"/>
      <c r="B21" s="1135"/>
      <c r="C21" s="1135"/>
      <c r="D21" s="1135"/>
      <c r="E21" s="1135"/>
      <c r="F21" s="1135"/>
      <c r="G21" s="1135"/>
      <c r="H21" s="1135"/>
      <c r="I21" s="1135"/>
      <c r="J21" s="1135"/>
      <c r="K21" s="1135"/>
      <c r="L21" s="1135"/>
      <c r="M21" s="1135"/>
      <c r="N21" s="1135"/>
      <c r="O21" s="1135"/>
      <c r="P21" s="1135"/>
      <c r="Q21" s="1135"/>
      <c r="R21" s="1135"/>
      <c r="S21" s="1135"/>
      <c r="T21" s="1135"/>
      <c r="U21" s="1135"/>
    </row>
    <row r="22" spans="1:21" ht="13.5" customHeight="1" x14ac:dyDescent="0.15">
      <c r="A22" s="1135"/>
      <c r="B22" s="1135"/>
      <c r="C22" s="1135"/>
      <c r="D22" s="1135"/>
      <c r="E22" s="1135"/>
      <c r="F22" s="1135"/>
      <c r="G22" s="1135"/>
      <c r="H22" s="1135"/>
      <c r="I22" s="1135"/>
      <c r="J22" s="1135"/>
      <c r="K22" s="1135"/>
      <c r="L22" s="1135"/>
      <c r="M22" s="1135"/>
      <c r="N22" s="1135"/>
      <c r="O22" s="1135"/>
      <c r="P22" s="1135"/>
      <c r="Q22" s="1135"/>
      <c r="R22" s="1135"/>
      <c r="S22" s="1135"/>
      <c r="T22" s="1135"/>
      <c r="U22" s="1135"/>
    </row>
    <row r="23" spans="1:21" ht="13.5" customHeight="1" x14ac:dyDescent="0.15">
      <c r="A23" s="1135"/>
      <c r="B23" s="1135"/>
      <c r="C23" s="1135"/>
      <c r="D23" s="1135"/>
      <c r="E23" s="1135"/>
      <c r="F23" s="1135"/>
      <c r="G23" s="1135"/>
      <c r="H23" s="1135"/>
      <c r="I23" s="1135"/>
      <c r="J23" s="1135"/>
      <c r="K23" s="1135"/>
      <c r="L23" s="1135"/>
      <c r="M23" s="1135"/>
      <c r="N23" s="1135"/>
      <c r="O23" s="1135"/>
      <c r="P23" s="1135"/>
      <c r="Q23" s="1135"/>
      <c r="R23" s="1135"/>
      <c r="S23" s="1135"/>
      <c r="T23" s="1135"/>
      <c r="U23" s="1135"/>
    </row>
    <row r="24" spans="1:21" ht="13.5" customHeight="1" x14ac:dyDescent="0.15">
      <c r="A24" s="1135"/>
      <c r="B24" s="1135"/>
      <c r="C24" s="1135"/>
      <c r="D24" s="1135"/>
      <c r="E24" s="1135"/>
      <c r="F24" s="1135"/>
      <c r="G24" s="1135"/>
      <c r="H24" s="1135"/>
      <c r="I24" s="1135"/>
      <c r="J24" s="1135"/>
      <c r="K24" s="1135"/>
      <c r="L24" s="1135"/>
      <c r="M24" s="1135"/>
      <c r="N24" s="1135"/>
      <c r="O24" s="1135"/>
      <c r="P24" s="1135"/>
      <c r="Q24" s="1135"/>
      <c r="R24" s="1135"/>
      <c r="S24" s="1135"/>
      <c r="T24" s="1135"/>
      <c r="U24" s="1135"/>
    </row>
    <row r="25" spans="1:21" ht="13.5" customHeight="1" x14ac:dyDescent="0.15">
      <c r="A25" s="1135"/>
      <c r="B25" s="1135"/>
      <c r="C25" s="1135"/>
      <c r="D25" s="1135"/>
      <c r="E25" s="1135"/>
      <c r="F25" s="1135"/>
      <c r="G25" s="1135"/>
      <c r="H25" s="1135"/>
      <c r="I25" s="1135"/>
      <c r="J25" s="1135"/>
      <c r="K25" s="1135"/>
      <c r="L25" s="1135"/>
      <c r="M25" s="1135"/>
      <c r="N25" s="1135"/>
      <c r="O25" s="1135"/>
      <c r="P25" s="1135"/>
      <c r="Q25" s="1135"/>
      <c r="R25" s="1135"/>
      <c r="S25" s="1135"/>
      <c r="T25" s="1135"/>
      <c r="U25" s="1135"/>
    </row>
    <row r="26" spans="1:21" ht="13.5" customHeight="1" x14ac:dyDescent="0.15">
      <c r="A26" s="1135"/>
      <c r="B26" s="1135"/>
      <c r="C26" s="1135"/>
      <c r="D26" s="1135"/>
      <c r="E26" s="1135"/>
      <c r="F26" s="1135"/>
      <c r="G26" s="1135"/>
      <c r="H26" s="1135"/>
      <c r="I26" s="1135"/>
      <c r="J26" s="1135"/>
      <c r="K26" s="1135"/>
      <c r="L26" s="1135"/>
      <c r="M26" s="1135"/>
      <c r="N26" s="1135"/>
      <c r="O26" s="1135"/>
      <c r="P26" s="1135"/>
      <c r="Q26" s="1135"/>
      <c r="R26" s="1135"/>
      <c r="S26" s="1135"/>
      <c r="T26" s="1135"/>
      <c r="U26" s="1135"/>
    </row>
    <row r="27" spans="1:21" ht="13.5" customHeight="1" x14ac:dyDescent="0.15">
      <c r="A27" s="1135"/>
      <c r="B27" s="1135"/>
      <c r="C27" s="1135"/>
      <c r="D27" s="1135"/>
      <c r="E27" s="1135"/>
      <c r="F27" s="1135"/>
      <c r="G27" s="1135"/>
      <c r="H27" s="1135"/>
      <c r="I27" s="1135"/>
      <c r="J27" s="1135"/>
      <c r="K27" s="1135"/>
      <c r="L27" s="1135"/>
      <c r="M27" s="1135"/>
      <c r="N27" s="1135"/>
      <c r="O27" s="1135"/>
      <c r="P27" s="1135"/>
      <c r="Q27" s="1135"/>
      <c r="R27" s="1135"/>
      <c r="S27" s="1135"/>
      <c r="T27" s="1135"/>
      <c r="U27" s="1135"/>
    </row>
    <row r="28" spans="1:21" ht="13.5" customHeight="1" x14ac:dyDescent="0.15">
      <c r="A28" s="1135"/>
      <c r="B28" s="1135"/>
      <c r="C28" s="1135"/>
      <c r="D28" s="1135"/>
      <c r="E28" s="1135"/>
      <c r="F28" s="1135"/>
      <c r="G28" s="1135"/>
      <c r="H28" s="1135"/>
      <c r="I28" s="1135"/>
      <c r="J28" s="1135"/>
      <c r="K28" s="1135"/>
      <c r="L28" s="1135"/>
      <c r="M28" s="1135"/>
      <c r="N28" s="1135"/>
      <c r="O28" s="1135"/>
      <c r="P28" s="1135"/>
      <c r="Q28" s="1135"/>
      <c r="R28" s="1135"/>
      <c r="S28" s="1135"/>
      <c r="T28" s="1135"/>
      <c r="U28" s="1135"/>
    </row>
    <row r="29" spans="1:21" ht="13.5" customHeight="1" x14ac:dyDescent="0.15">
      <c r="A29" s="1135"/>
      <c r="B29" s="1135"/>
      <c r="C29" s="1135"/>
      <c r="D29" s="1135"/>
      <c r="E29" s="1135"/>
      <c r="F29" s="1135"/>
      <c r="G29" s="1135"/>
      <c r="H29" s="1135"/>
      <c r="I29" s="1135"/>
      <c r="J29" s="1135"/>
      <c r="K29" s="1135"/>
      <c r="L29" s="1135"/>
      <c r="M29" s="1135"/>
      <c r="N29" s="1135"/>
      <c r="O29" s="1135"/>
      <c r="P29" s="1135"/>
      <c r="Q29" s="1135"/>
      <c r="R29" s="1135"/>
      <c r="S29" s="1135"/>
      <c r="T29" s="1135"/>
      <c r="U29" s="1135"/>
    </row>
    <row r="30" spans="1:21" ht="13.5" customHeight="1" x14ac:dyDescent="0.15">
      <c r="A30" s="1135"/>
      <c r="B30" s="1135"/>
      <c r="C30" s="1135"/>
      <c r="D30" s="1135"/>
      <c r="E30" s="1135"/>
      <c r="F30" s="1135"/>
      <c r="G30" s="1135"/>
      <c r="H30" s="1135"/>
      <c r="I30" s="1135"/>
      <c r="J30" s="1135"/>
      <c r="K30" s="1135"/>
      <c r="L30" s="1135"/>
      <c r="M30" s="1135"/>
      <c r="N30" s="1135"/>
      <c r="O30" s="1135"/>
      <c r="P30" s="1135"/>
      <c r="Q30" s="1135"/>
      <c r="R30" s="1135"/>
      <c r="S30" s="1135"/>
      <c r="T30" s="1135"/>
      <c r="U30" s="1135"/>
    </row>
    <row r="31" spans="1:21" ht="13.5" customHeight="1" x14ac:dyDescent="0.15">
      <c r="A31" s="1135"/>
      <c r="B31" s="1135"/>
      <c r="C31" s="1135"/>
      <c r="D31" s="1135"/>
      <c r="E31" s="1135"/>
      <c r="F31" s="1135"/>
      <c r="G31" s="1135"/>
      <c r="H31" s="1135"/>
      <c r="I31" s="1135"/>
      <c r="J31" s="1135"/>
      <c r="K31" s="1135"/>
      <c r="L31" s="1135"/>
      <c r="M31" s="1135"/>
      <c r="N31" s="1135"/>
      <c r="O31" s="1135"/>
      <c r="P31" s="1135"/>
      <c r="Q31" s="1135"/>
      <c r="R31" s="1135"/>
      <c r="S31" s="1135"/>
      <c r="T31" s="1135"/>
      <c r="U31" s="1135"/>
    </row>
    <row r="32" spans="1:21" ht="13.5" customHeight="1" x14ac:dyDescent="0.15">
      <c r="A32" s="1135"/>
      <c r="B32" s="1135"/>
      <c r="C32" s="1135"/>
      <c r="D32" s="1135"/>
      <c r="E32" s="1135"/>
      <c r="F32" s="1135"/>
      <c r="G32" s="1135"/>
      <c r="H32" s="1135"/>
      <c r="I32" s="1135"/>
      <c r="J32" s="1135"/>
      <c r="K32" s="1135"/>
      <c r="L32" s="1135"/>
      <c r="M32" s="1135"/>
      <c r="N32" s="1135"/>
      <c r="O32" s="1135"/>
      <c r="P32" s="1135"/>
      <c r="Q32" s="1135"/>
      <c r="R32" s="1135"/>
      <c r="S32" s="1135"/>
      <c r="T32" s="1135"/>
      <c r="U32" s="1135"/>
    </row>
    <row r="33" spans="1:21" ht="13.5" customHeight="1" x14ac:dyDescent="0.15">
      <c r="A33" s="1135"/>
      <c r="B33" s="1135"/>
      <c r="C33" s="1135"/>
      <c r="D33" s="1135"/>
      <c r="E33" s="1135"/>
      <c r="F33" s="1135"/>
      <c r="G33" s="1135"/>
      <c r="H33" s="1135"/>
      <c r="I33" s="1135"/>
      <c r="J33" s="1135"/>
      <c r="K33" s="1135"/>
      <c r="L33" s="1135"/>
      <c r="M33" s="1135"/>
      <c r="N33" s="1135"/>
      <c r="O33" s="1135"/>
      <c r="P33" s="1135"/>
      <c r="Q33" s="1135"/>
      <c r="R33" s="1135"/>
      <c r="S33" s="1135"/>
      <c r="T33" s="1135"/>
      <c r="U33" s="1135"/>
    </row>
    <row r="34" spans="1:21" ht="13.5" customHeight="1" x14ac:dyDescent="0.15">
      <c r="A34" s="1135"/>
      <c r="B34" s="1135"/>
      <c r="C34" s="1135"/>
      <c r="D34" s="1135"/>
      <c r="E34" s="1135"/>
      <c r="F34" s="1135"/>
      <c r="G34" s="1135"/>
      <c r="H34" s="1135"/>
      <c r="I34" s="1135"/>
      <c r="J34" s="1135"/>
      <c r="K34" s="1135"/>
      <c r="L34" s="1135"/>
      <c r="M34" s="1135"/>
      <c r="N34" s="1135"/>
      <c r="O34" s="1135"/>
      <c r="P34" s="1135"/>
      <c r="Q34" s="1135"/>
      <c r="R34" s="1135"/>
      <c r="S34" s="1135"/>
      <c r="T34" s="1135"/>
      <c r="U34" s="1135"/>
    </row>
    <row r="35" spans="1:21" ht="13.5" customHeight="1" x14ac:dyDescent="0.15">
      <c r="A35" s="1135"/>
      <c r="B35" s="1135"/>
      <c r="C35" s="1135"/>
      <c r="D35" s="1135"/>
      <c r="E35" s="1135"/>
      <c r="F35" s="1135"/>
      <c r="G35" s="1135"/>
      <c r="H35" s="1135"/>
      <c r="I35" s="1135"/>
      <c r="J35" s="1135"/>
      <c r="K35" s="1135"/>
      <c r="L35" s="1135"/>
      <c r="M35" s="1135"/>
      <c r="N35" s="1135"/>
      <c r="O35" s="1135"/>
      <c r="P35" s="1135"/>
      <c r="Q35" s="1135"/>
      <c r="R35" s="1135"/>
      <c r="S35" s="1135"/>
      <c r="T35" s="1135"/>
      <c r="U35" s="1135"/>
    </row>
    <row r="36" spans="1:21" ht="13.5" customHeight="1" x14ac:dyDescent="0.15">
      <c r="A36" s="1135"/>
      <c r="B36" s="1135"/>
      <c r="C36" s="1135"/>
      <c r="D36" s="1135"/>
      <c r="E36" s="1135"/>
      <c r="F36" s="1135"/>
      <c r="G36" s="1135"/>
      <c r="H36" s="1135"/>
      <c r="I36" s="1135"/>
      <c r="J36" s="1135"/>
      <c r="K36" s="1135"/>
      <c r="L36" s="1135"/>
      <c r="M36" s="1135"/>
      <c r="N36" s="1135"/>
      <c r="O36" s="1135"/>
      <c r="P36" s="1135"/>
      <c r="Q36" s="1135"/>
      <c r="R36" s="1135"/>
      <c r="S36" s="1135"/>
      <c r="T36" s="1135"/>
      <c r="U36" s="1135"/>
    </row>
    <row r="37" spans="1:21" ht="13.5" customHeight="1" x14ac:dyDescent="0.15">
      <c r="A37" s="1135"/>
      <c r="B37" s="1135"/>
      <c r="C37" s="1135"/>
      <c r="D37" s="1135"/>
      <c r="E37" s="1135"/>
      <c r="F37" s="1135"/>
      <c r="G37" s="1135"/>
      <c r="H37" s="1135"/>
      <c r="I37" s="1135"/>
      <c r="J37" s="1135"/>
      <c r="K37" s="1135"/>
      <c r="L37" s="1135"/>
      <c r="M37" s="1135"/>
      <c r="N37" s="1135"/>
      <c r="O37" s="1135"/>
      <c r="P37" s="1135"/>
      <c r="Q37" s="1135"/>
      <c r="R37" s="1135"/>
      <c r="S37" s="1135"/>
      <c r="T37" s="1135"/>
      <c r="U37" s="1135"/>
    </row>
    <row r="38" spans="1:21" ht="13.5" customHeight="1" x14ac:dyDescent="0.15">
      <c r="A38" s="1135"/>
      <c r="B38" s="1135"/>
      <c r="C38" s="1135"/>
      <c r="D38" s="1135"/>
      <c r="E38" s="1135"/>
      <c r="F38" s="1135"/>
      <c r="G38" s="1135"/>
      <c r="H38" s="1135"/>
      <c r="I38" s="1135"/>
      <c r="J38" s="1135"/>
      <c r="K38" s="1135"/>
      <c r="L38" s="1135"/>
      <c r="M38" s="1135"/>
      <c r="N38" s="1135"/>
      <c r="O38" s="1135"/>
      <c r="P38" s="1135"/>
      <c r="Q38" s="1135"/>
      <c r="R38" s="1135"/>
      <c r="S38" s="1135"/>
      <c r="T38" s="1135"/>
      <c r="U38" s="1135"/>
    </row>
    <row r="39" spans="1:21" ht="13.5" customHeight="1" x14ac:dyDescent="0.15">
      <c r="A39" s="1135"/>
      <c r="B39" s="1135"/>
      <c r="C39" s="1135"/>
      <c r="D39" s="1135"/>
      <c r="E39" s="1135"/>
      <c r="F39" s="1135"/>
      <c r="G39" s="1135"/>
      <c r="H39" s="1135"/>
      <c r="I39" s="1135"/>
      <c r="J39" s="1135"/>
      <c r="K39" s="1135"/>
      <c r="L39" s="1135"/>
      <c r="M39" s="1135"/>
      <c r="N39" s="1135"/>
      <c r="O39" s="1135"/>
      <c r="P39" s="1135"/>
      <c r="Q39" s="1135"/>
      <c r="R39" s="1135"/>
      <c r="S39" s="1135"/>
      <c r="T39" s="1135"/>
      <c r="U39" s="1135"/>
    </row>
    <row r="40" spans="1:21" ht="13.5" customHeight="1" x14ac:dyDescent="0.15">
      <c r="A40" s="1135"/>
      <c r="B40" s="1135"/>
      <c r="C40" s="1135"/>
      <c r="D40" s="1135"/>
      <c r="E40" s="1135"/>
      <c r="F40" s="1135"/>
      <c r="G40" s="1135"/>
      <c r="H40" s="1135"/>
      <c r="I40" s="1135"/>
      <c r="J40" s="1135"/>
      <c r="K40" s="1135"/>
      <c r="L40" s="1135"/>
      <c r="M40" s="1135"/>
      <c r="N40" s="1135"/>
      <c r="O40" s="1135"/>
      <c r="P40" s="1135"/>
      <c r="Q40" s="1135"/>
      <c r="R40" s="1135"/>
      <c r="S40" s="1135"/>
      <c r="T40" s="1135"/>
      <c r="U40" s="1135"/>
    </row>
    <row r="41" spans="1:21" ht="13.5" customHeight="1" x14ac:dyDescent="0.15">
      <c r="A41" s="1135"/>
      <c r="B41" s="1135"/>
      <c r="C41" s="1135"/>
      <c r="D41" s="1135"/>
      <c r="E41" s="1135"/>
      <c r="F41" s="1135"/>
      <c r="G41" s="1135"/>
      <c r="H41" s="1135"/>
      <c r="I41" s="1135"/>
      <c r="J41" s="1135"/>
      <c r="K41" s="1135"/>
      <c r="L41" s="1135"/>
      <c r="M41" s="1135"/>
      <c r="N41" s="1135"/>
      <c r="O41" s="1135"/>
      <c r="P41" s="1135"/>
      <c r="Q41" s="1135"/>
      <c r="R41" s="1135"/>
      <c r="S41" s="1135"/>
      <c r="T41" s="1135"/>
      <c r="U41" s="1135"/>
    </row>
    <row r="42" spans="1:21" ht="13.5" customHeight="1" x14ac:dyDescent="0.15">
      <c r="A42" s="1135"/>
      <c r="B42" s="1135"/>
      <c r="C42" s="1135"/>
      <c r="D42" s="1135"/>
      <c r="E42" s="1135"/>
      <c r="F42" s="1135"/>
      <c r="G42" s="1135"/>
      <c r="H42" s="1135"/>
      <c r="I42" s="1135"/>
      <c r="J42" s="1135"/>
      <c r="K42" s="1135"/>
      <c r="L42" s="1135"/>
      <c r="M42" s="1135"/>
      <c r="N42" s="1135"/>
      <c r="O42" s="1135"/>
      <c r="P42" s="1135"/>
      <c r="Q42" s="1135"/>
      <c r="R42" s="1135"/>
      <c r="S42" s="1135"/>
      <c r="T42" s="1135"/>
      <c r="U42" s="1135"/>
    </row>
    <row r="43" spans="1:21" ht="30.75" customHeight="1" thickBot="1" x14ac:dyDescent="0.2">
      <c r="A43" s="1135"/>
      <c r="B43" s="1135"/>
      <c r="C43" s="1135"/>
      <c r="D43" s="1135"/>
      <c r="E43" s="1135"/>
      <c r="F43" s="1135"/>
      <c r="G43" s="1135"/>
      <c r="H43" s="1135"/>
      <c r="I43" s="1135"/>
      <c r="J43" s="1135"/>
      <c r="K43" s="1135"/>
      <c r="L43" s="1135"/>
      <c r="M43" s="1135"/>
      <c r="N43" s="1135"/>
      <c r="O43" s="1137" t="s">
        <v>525</v>
      </c>
      <c r="P43" s="1135"/>
      <c r="Q43" s="1135"/>
      <c r="R43" s="1135"/>
      <c r="S43" s="1135"/>
      <c r="T43" s="1135"/>
      <c r="U43" s="1135"/>
    </row>
    <row r="44" spans="1:21" ht="30.75" customHeight="1" thickBot="1" x14ac:dyDescent="0.2">
      <c r="A44" s="1135"/>
      <c r="B44" s="1138" t="s">
        <v>526</v>
      </c>
      <c r="C44" s="1139"/>
      <c r="D44" s="1139"/>
      <c r="E44" s="1140"/>
      <c r="F44" s="1140"/>
      <c r="G44" s="1140"/>
      <c r="H44" s="1140"/>
      <c r="I44" s="1140"/>
      <c r="J44" s="1141" t="s">
        <v>508</v>
      </c>
      <c r="K44" s="1142" t="s">
        <v>4</v>
      </c>
      <c r="L44" s="1143" t="s">
        <v>5</v>
      </c>
      <c r="M44" s="1143" t="s">
        <v>6</v>
      </c>
      <c r="N44" s="1143" t="s">
        <v>7</v>
      </c>
      <c r="O44" s="1144" t="s">
        <v>8</v>
      </c>
      <c r="P44" s="1135"/>
      <c r="Q44" s="1135"/>
      <c r="R44" s="1135"/>
      <c r="S44" s="1135"/>
      <c r="T44" s="1135"/>
      <c r="U44" s="1135"/>
    </row>
    <row r="45" spans="1:21" ht="30.75" customHeight="1" x14ac:dyDescent="0.15">
      <c r="A45" s="1135"/>
      <c r="B45" s="1145" t="s">
        <v>527</v>
      </c>
      <c r="C45" s="1146"/>
      <c r="D45" s="1147"/>
      <c r="E45" s="1148" t="s">
        <v>528</v>
      </c>
      <c r="F45" s="1148"/>
      <c r="G45" s="1148"/>
      <c r="H45" s="1148"/>
      <c r="I45" s="1148"/>
      <c r="J45" s="1149"/>
      <c r="K45" s="1150">
        <v>287</v>
      </c>
      <c r="L45" s="1151">
        <v>308</v>
      </c>
      <c r="M45" s="1151">
        <v>320</v>
      </c>
      <c r="N45" s="1151">
        <v>333</v>
      </c>
      <c r="O45" s="1152">
        <v>363</v>
      </c>
      <c r="P45" s="1135"/>
      <c r="Q45" s="1135"/>
      <c r="R45" s="1135"/>
      <c r="S45" s="1135"/>
      <c r="T45" s="1135"/>
      <c r="U45" s="1135"/>
    </row>
    <row r="46" spans="1:21" ht="30.75" customHeight="1" x14ac:dyDescent="0.15">
      <c r="A46" s="1135"/>
      <c r="B46" s="1153"/>
      <c r="C46" s="1154"/>
      <c r="D46" s="1155"/>
      <c r="E46" s="1156" t="s">
        <v>529</v>
      </c>
      <c r="F46" s="1156"/>
      <c r="G46" s="1156"/>
      <c r="H46" s="1156"/>
      <c r="I46" s="1156"/>
      <c r="J46" s="1157"/>
      <c r="K46" s="1158" t="s">
        <v>467</v>
      </c>
      <c r="L46" s="1159" t="s">
        <v>467</v>
      </c>
      <c r="M46" s="1159" t="s">
        <v>467</v>
      </c>
      <c r="N46" s="1159" t="s">
        <v>467</v>
      </c>
      <c r="O46" s="1160" t="s">
        <v>467</v>
      </c>
      <c r="P46" s="1135"/>
      <c r="Q46" s="1135"/>
      <c r="R46" s="1135"/>
      <c r="S46" s="1135"/>
      <c r="T46" s="1135"/>
      <c r="U46" s="1135"/>
    </row>
    <row r="47" spans="1:21" ht="30.75" customHeight="1" x14ac:dyDescent="0.15">
      <c r="A47" s="1135"/>
      <c r="B47" s="1153"/>
      <c r="C47" s="1154"/>
      <c r="D47" s="1155"/>
      <c r="E47" s="1156" t="s">
        <v>530</v>
      </c>
      <c r="F47" s="1156"/>
      <c r="G47" s="1156"/>
      <c r="H47" s="1156"/>
      <c r="I47" s="1156"/>
      <c r="J47" s="1157"/>
      <c r="K47" s="1158" t="s">
        <v>467</v>
      </c>
      <c r="L47" s="1159" t="s">
        <v>467</v>
      </c>
      <c r="M47" s="1159" t="s">
        <v>467</v>
      </c>
      <c r="N47" s="1159" t="s">
        <v>467</v>
      </c>
      <c r="O47" s="1160" t="s">
        <v>467</v>
      </c>
      <c r="P47" s="1135"/>
      <c r="Q47" s="1135"/>
      <c r="R47" s="1135"/>
      <c r="S47" s="1135"/>
      <c r="T47" s="1135"/>
      <c r="U47" s="1135"/>
    </row>
    <row r="48" spans="1:21" ht="30.75" customHeight="1" x14ac:dyDescent="0.15">
      <c r="A48" s="1135"/>
      <c r="B48" s="1153"/>
      <c r="C48" s="1154"/>
      <c r="D48" s="1155"/>
      <c r="E48" s="1156" t="s">
        <v>531</v>
      </c>
      <c r="F48" s="1156"/>
      <c r="G48" s="1156"/>
      <c r="H48" s="1156"/>
      <c r="I48" s="1156"/>
      <c r="J48" s="1157"/>
      <c r="K48" s="1158">
        <v>178</v>
      </c>
      <c r="L48" s="1159">
        <v>205</v>
      </c>
      <c r="M48" s="1159">
        <v>196</v>
      </c>
      <c r="N48" s="1159">
        <v>245</v>
      </c>
      <c r="O48" s="1160">
        <v>250</v>
      </c>
      <c r="P48" s="1135"/>
      <c r="Q48" s="1135"/>
      <c r="R48" s="1135"/>
      <c r="S48" s="1135"/>
      <c r="T48" s="1135"/>
      <c r="U48" s="1135"/>
    </row>
    <row r="49" spans="1:21" ht="30.75" customHeight="1" x14ac:dyDescent="0.15">
      <c r="A49" s="1135"/>
      <c r="B49" s="1153"/>
      <c r="C49" s="1154"/>
      <c r="D49" s="1155"/>
      <c r="E49" s="1156" t="s">
        <v>532</v>
      </c>
      <c r="F49" s="1156"/>
      <c r="G49" s="1156"/>
      <c r="H49" s="1156"/>
      <c r="I49" s="1156"/>
      <c r="J49" s="1157"/>
      <c r="K49" s="1158">
        <v>10</v>
      </c>
      <c r="L49" s="1159">
        <v>10</v>
      </c>
      <c r="M49" s="1159">
        <v>10</v>
      </c>
      <c r="N49" s="1159">
        <v>5</v>
      </c>
      <c r="O49" s="1160">
        <v>8</v>
      </c>
      <c r="P49" s="1135"/>
      <c r="Q49" s="1135"/>
      <c r="R49" s="1135"/>
      <c r="S49" s="1135"/>
      <c r="T49" s="1135"/>
      <c r="U49" s="1135"/>
    </row>
    <row r="50" spans="1:21" ht="30.75" customHeight="1" x14ac:dyDescent="0.15">
      <c r="A50" s="1135"/>
      <c r="B50" s="1153"/>
      <c r="C50" s="1154"/>
      <c r="D50" s="1155"/>
      <c r="E50" s="1156" t="s">
        <v>533</v>
      </c>
      <c r="F50" s="1156"/>
      <c r="G50" s="1156"/>
      <c r="H50" s="1156"/>
      <c r="I50" s="1156"/>
      <c r="J50" s="1157"/>
      <c r="K50" s="1158">
        <v>23</v>
      </c>
      <c r="L50" s="1159">
        <v>10</v>
      </c>
      <c r="M50" s="1159">
        <v>10</v>
      </c>
      <c r="N50" s="1159">
        <v>10</v>
      </c>
      <c r="O50" s="1160" t="s">
        <v>467</v>
      </c>
      <c r="P50" s="1135"/>
      <c r="Q50" s="1135"/>
      <c r="R50" s="1135"/>
      <c r="S50" s="1135"/>
      <c r="T50" s="1135"/>
      <c r="U50" s="1135"/>
    </row>
    <row r="51" spans="1:21" ht="30.75" customHeight="1" x14ac:dyDescent="0.15">
      <c r="A51" s="1135"/>
      <c r="B51" s="1161"/>
      <c r="C51" s="1162"/>
      <c r="D51" s="1163"/>
      <c r="E51" s="1156" t="s">
        <v>534</v>
      </c>
      <c r="F51" s="1156"/>
      <c r="G51" s="1156"/>
      <c r="H51" s="1156"/>
      <c r="I51" s="1156"/>
      <c r="J51" s="1157"/>
      <c r="K51" s="1158">
        <v>0</v>
      </c>
      <c r="L51" s="1159">
        <v>0</v>
      </c>
      <c r="M51" s="1159" t="s">
        <v>467</v>
      </c>
      <c r="N51" s="1159" t="s">
        <v>467</v>
      </c>
      <c r="O51" s="1160" t="s">
        <v>467</v>
      </c>
      <c r="P51" s="1135"/>
      <c r="Q51" s="1135"/>
      <c r="R51" s="1135"/>
      <c r="S51" s="1135"/>
      <c r="T51" s="1135"/>
      <c r="U51" s="1135"/>
    </row>
    <row r="52" spans="1:21" ht="30.75" customHeight="1" x14ac:dyDescent="0.15">
      <c r="A52" s="1135"/>
      <c r="B52" s="1164" t="s">
        <v>535</v>
      </c>
      <c r="C52" s="1165"/>
      <c r="D52" s="1163"/>
      <c r="E52" s="1156" t="s">
        <v>536</v>
      </c>
      <c r="F52" s="1156"/>
      <c r="G52" s="1156"/>
      <c r="H52" s="1156"/>
      <c r="I52" s="1156"/>
      <c r="J52" s="1157"/>
      <c r="K52" s="1158">
        <v>367</v>
      </c>
      <c r="L52" s="1159">
        <v>375</v>
      </c>
      <c r="M52" s="1159">
        <v>375</v>
      </c>
      <c r="N52" s="1159">
        <v>393</v>
      </c>
      <c r="O52" s="1160">
        <v>396</v>
      </c>
      <c r="P52" s="1135"/>
      <c r="Q52" s="1135"/>
      <c r="R52" s="1135"/>
      <c r="S52" s="1135"/>
      <c r="T52" s="1135"/>
      <c r="U52" s="1135"/>
    </row>
    <row r="53" spans="1:21" ht="30.75" customHeight="1" thickBot="1" x14ac:dyDescent="0.2">
      <c r="A53" s="1135"/>
      <c r="B53" s="1166" t="s">
        <v>537</v>
      </c>
      <c r="C53" s="1167"/>
      <c r="D53" s="1168"/>
      <c r="E53" s="1169" t="s">
        <v>538</v>
      </c>
      <c r="F53" s="1169"/>
      <c r="G53" s="1169"/>
      <c r="H53" s="1169"/>
      <c r="I53" s="1169"/>
      <c r="J53" s="1170"/>
      <c r="K53" s="1171">
        <v>131</v>
      </c>
      <c r="L53" s="1172">
        <v>158</v>
      </c>
      <c r="M53" s="1172">
        <v>161</v>
      </c>
      <c r="N53" s="1172">
        <v>200</v>
      </c>
      <c r="O53" s="1173">
        <v>225</v>
      </c>
      <c r="P53" s="1135"/>
      <c r="Q53" s="1135"/>
      <c r="R53" s="1135"/>
      <c r="S53" s="1135"/>
      <c r="T53" s="1135"/>
      <c r="U53" s="1135"/>
    </row>
    <row r="54" spans="1:21" ht="24" customHeight="1" x14ac:dyDescent="0.15">
      <c r="A54" s="1135"/>
      <c r="B54" s="1174" t="s">
        <v>539</v>
      </c>
      <c r="C54" s="1135"/>
      <c r="D54" s="1135"/>
      <c r="E54" s="1135"/>
      <c r="F54" s="1135"/>
      <c r="G54" s="1135"/>
      <c r="H54" s="1135"/>
      <c r="I54" s="1135"/>
      <c r="J54" s="1135"/>
      <c r="K54" s="1135"/>
      <c r="L54" s="1135"/>
      <c r="M54" s="1135"/>
      <c r="N54" s="1135"/>
      <c r="O54" s="1135"/>
      <c r="P54" s="1135"/>
      <c r="Q54" s="1135"/>
      <c r="R54" s="1135"/>
      <c r="S54" s="1135"/>
      <c r="T54" s="1135"/>
      <c r="U54" s="1135"/>
    </row>
    <row r="55" spans="1:21" ht="24" customHeight="1" thickBot="1" x14ac:dyDescent="0.2">
      <c r="A55" s="1135"/>
      <c r="B55" s="1175" t="s">
        <v>540</v>
      </c>
      <c r="C55" s="1176"/>
      <c r="D55" s="1176"/>
      <c r="E55" s="1176"/>
      <c r="F55" s="1176"/>
      <c r="G55" s="1176"/>
      <c r="H55" s="1176"/>
      <c r="I55" s="1176"/>
      <c r="J55" s="1176"/>
      <c r="K55" s="1177"/>
      <c r="L55" s="1177"/>
      <c r="M55" s="1177"/>
      <c r="N55" s="1177"/>
      <c r="O55" s="1178" t="s">
        <v>541</v>
      </c>
      <c r="P55" s="1135"/>
      <c r="Q55" s="1135"/>
      <c r="R55" s="1135"/>
      <c r="S55" s="1135"/>
      <c r="T55" s="1135"/>
      <c r="U55" s="1135"/>
    </row>
    <row r="56" spans="1:21" ht="31.5" customHeight="1" thickBot="1" x14ac:dyDescent="0.2">
      <c r="A56" s="1135"/>
      <c r="B56" s="1179"/>
      <c r="C56" s="1180"/>
      <c r="D56" s="1180"/>
      <c r="E56" s="1181"/>
      <c r="F56" s="1181"/>
      <c r="G56" s="1181"/>
      <c r="H56" s="1181"/>
      <c r="I56" s="1181"/>
      <c r="J56" s="1182" t="s">
        <v>508</v>
      </c>
      <c r="K56" s="1183" t="s">
        <v>542</v>
      </c>
      <c r="L56" s="1184" t="s">
        <v>543</v>
      </c>
      <c r="M56" s="1184" t="s">
        <v>544</v>
      </c>
      <c r="N56" s="1184" t="s">
        <v>545</v>
      </c>
      <c r="O56" s="1185" t="s">
        <v>546</v>
      </c>
      <c r="P56" s="1135"/>
      <c r="Q56" s="1135"/>
      <c r="R56" s="1135"/>
      <c r="S56" s="1135"/>
      <c r="T56" s="1135"/>
      <c r="U56" s="1135"/>
    </row>
    <row r="57" spans="1:21" ht="31.5" customHeight="1" x14ac:dyDescent="0.15">
      <c r="B57" s="1186" t="s">
        <v>547</v>
      </c>
      <c r="C57" s="1187"/>
      <c r="D57" s="1188" t="s">
        <v>548</v>
      </c>
      <c r="E57" s="1189"/>
      <c r="F57" s="1189"/>
      <c r="G57" s="1189"/>
      <c r="H57" s="1189"/>
      <c r="I57" s="1189"/>
      <c r="J57" s="1190"/>
      <c r="K57" s="1191" t="s">
        <v>333</v>
      </c>
      <c r="L57" s="1192" t="s">
        <v>549</v>
      </c>
      <c r="M57" s="1192" t="s">
        <v>333</v>
      </c>
      <c r="N57" s="1192" t="s">
        <v>333</v>
      </c>
      <c r="O57" s="1193" t="s">
        <v>549</v>
      </c>
    </row>
    <row r="58" spans="1:21" ht="31.5" customHeight="1" thickBot="1" x14ac:dyDescent="0.2">
      <c r="B58" s="1194"/>
      <c r="C58" s="1195"/>
      <c r="D58" s="1196" t="s">
        <v>550</v>
      </c>
      <c r="E58" s="1197"/>
      <c r="F58" s="1197"/>
      <c r="G58" s="1197"/>
      <c r="H58" s="1197"/>
      <c r="I58" s="1197"/>
      <c r="J58" s="1198"/>
      <c r="K58" s="1199" t="s">
        <v>551</v>
      </c>
      <c r="L58" s="1200" t="s">
        <v>549</v>
      </c>
      <c r="M58" s="1200" t="s">
        <v>333</v>
      </c>
      <c r="N58" s="1200" t="s">
        <v>551</v>
      </c>
      <c r="O58" s="1201" t="s">
        <v>333</v>
      </c>
    </row>
    <row r="59" spans="1:21" ht="24" customHeight="1" x14ac:dyDescent="0.15">
      <c r="B59" s="1202"/>
      <c r="C59" s="1202"/>
      <c r="D59" s="1203" t="s">
        <v>552</v>
      </c>
      <c r="E59" s="1204"/>
      <c r="F59" s="1204"/>
      <c r="G59" s="1204"/>
      <c r="H59" s="1204"/>
      <c r="I59" s="1204"/>
      <c r="J59" s="1204"/>
      <c r="K59" s="1204"/>
      <c r="L59" s="1204"/>
      <c r="M59" s="1204"/>
      <c r="N59" s="1204"/>
      <c r="O59" s="1204"/>
    </row>
    <row r="60" spans="1:21" ht="24" customHeight="1" x14ac:dyDescent="0.15">
      <c r="B60" s="1205"/>
      <c r="C60" s="1205"/>
      <c r="D60" s="1203" t="s">
        <v>553</v>
      </c>
      <c r="E60" s="1204"/>
      <c r="F60" s="1204"/>
      <c r="G60" s="1204"/>
      <c r="H60" s="1204"/>
      <c r="I60" s="1204"/>
      <c r="J60" s="1204"/>
      <c r="K60" s="1204"/>
      <c r="L60" s="1204"/>
      <c r="M60" s="1204"/>
      <c r="N60" s="1204"/>
      <c r="O60" s="1204"/>
    </row>
    <row r="61" spans="1:21" ht="24" customHeight="1" x14ac:dyDescent="0.15">
      <c r="A61" s="1135"/>
      <c r="B61" s="1174"/>
      <c r="C61" s="1135"/>
      <c r="D61" s="1135"/>
      <c r="E61" s="1135"/>
      <c r="F61" s="1135"/>
      <c r="G61" s="1135"/>
      <c r="H61" s="1135"/>
      <c r="I61" s="1135"/>
      <c r="J61" s="1135"/>
      <c r="K61" s="1135"/>
      <c r="L61" s="1135"/>
      <c r="M61" s="1135"/>
      <c r="N61" s="1135"/>
      <c r="O61" s="1135"/>
      <c r="P61" s="1135"/>
      <c r="Q61" s="1135"/>
      <c r="R61" s="1135"/>
      <c r="S61" s="1135"/>
      <c r="T61" s="1135"/>
      <c r="U61" s="1135"/>
    </row>
    <row r="62" spans="1:21" ht="24" customHeight="1" x14ac:dyDescent="0.15">
      <c r="A62" s="1135"/>
      <c r="B62" s="1174"/>
      <c r="C62" s="1135"/>
      <c r="D62" s="1135"/>
      <c r="E62" s="1135"/>
      <c r="F62" s="1135"/>
      <c r="G62" s="1135"/>
      <c r="H62" s="1135"/>
      <c r="I62" s="1135"/>
      <c r="J62" s="1135"/>
      <c r="K62" s="1135"/>
      <c r="L62" s="1135"/>
      <c r="M62" s="1135"/>
      <c r="N62" s="1135"/>
      <c r="O62" s="1135"/>
      <c r="P62" s="1135"/>
      <c r="Q62" s="1135"/>
      <c r="R62" s="1135"/>
      <c r="S62" s="1135"/>
      <c r="T62" s="1135"/>
      <c r="U62" s="1135"/>
    </row>
  </sheetData>
  <sheetProtection algorithmName="SHA-512" hashValue="grGAQ1HdTCf1JMtxcWilwig12+LQp1DOv3UkZg9lleTgOz08YCUIpC0rKgxK6T7/A9gq9H3bpJo45Bj11Jrx2A==" saltValue="2DAgrOa3IAH9ieXYUnAy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1206" customWidth="1"/>
    <col min="2" max="3" width="12.625" style="1206" customWidth="1"/>
    <col min="4" max="4" width="11.625" style="1206" customWidth="1"/>
    <col min="5" max="8" width="10.375" style="1206" customWidth="1"/>
    <col min="9" max="13" width="16.375" style="1206" customWidth="1"/>
    <col min="14" max="19" width="12.625" style="1206" customWidth="1"/>
    <col min="20" max="16384" width="0" style="120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7" t="s">
        <v>525</v>
      </c>
    </row>
    <row r="40" spans="2:13" ht="27.75" customHeight="1" thickBot="1" x14ac:dyDescent="0.2">
      <c r="B40" s="1208" t="s">
        <v>526</v>
      </c>
      <c r="C40" s="1209"/>
      <c r="D40" s="1209"/>
      <c r="E40" s="1210"/>
      <c r="F40" s="1210"/>
      <c r="G40" s="1210"/>
      <c r="H40" s="1211" t="s">
        <v>508</v>
      </c>
      <c r="I40" s="1212" t="s">
        <v>4</v>
      </c>
      <c r="J40" s="1213" t="s">
        <v>5</v>
      </c>
      <c r="K40" s="1213" t="s">
        <v>6</v>
      </c>
      <c r="L40" s="1213" t="s">
        <v>7</v>
      </c>
      <c r="M40" s="1214" t="s">
        <v>8</v>
      </c>
    </row>
    <row r="41" spans="2:13" ht="27.75" customHeight="1" x14ac:dyDescent="0.15">
      <c r="B41" s="1215" t="s">
        <v>554</v>
      </c>
      <c r="C41" s="1216"/>
      <c r="D41" s="1217"/>
      <c r="E41" s="1218" t="s">
        <v>555</v>
      </c>
      <c r="F41" s="1218"/>
      <c r="G41" s="1218"/>
      <c r="H41" s="1219"/>
      <c r="I41" s="1220">
        <v>4087</v>
      </c>
      <c r="J41" s="1221">
        <v>4752</v>
      </c>
      <c r="K41" s="1221">
        <v>5257</v>
      </c>
      <c r="L41" s="1221">
        <v>5389</v>
      </c>
      <c r="M41" s="1222">
        <v>5626</v>
      </c>
    </row>
    <row r="42" spans="2:13" ht="27.75" customHeight="1" x14ac:dyDescent="0.15">
      <c r="B42" s="1223"/>
      <c r="C42" s="1224"/>
      <c r="D42" s="1225"/>
      <c r="E42" s="1226" t="s">
        <v>556</v>
      </c>
      <c r="F42" s="1226"/>
      <c r="G42" s="1226"/>
      <c r="H42" s="1227"/>
      <c r="I42" s="1228">
        <v>13</v>
      </c>
      <c r="J42" s="1229">
        <v>10</v>
      </c>
      <c r="K42" s="1229">
        <v>10</v>
      </c>
      <c r="L42" s="1229" t="s">
        <v>467</v>
      </c>
      <c r="M42" s="1230" t="s">
        <v>467</v>
      </c>
    </row>
    <row r="43" spans="2:13" ht="27.75" customHeight="1" x14ac:dyDescent="0.15">
      <c r="B43" s="1223"/>
      <c r="C43" s="1224"/>
      <c r="D43" s="1225"/>
      <c r="E43" s="1226" t="s">
        <v>557</v>
      </c>
      <c r="F43" s="1226"/>
      <c r="G43" s="1226"/>
      <c r="H43" s="1227"/>
      <c r="I43" s="1228">
        <v>2446</v>
      </c>
      <c r="J43" s="1229">
        <v>2534</v>
      </c>
      <c r="K43" s="1229">
        <v>2420</v>
      </c>
      <c r="L43" s="1229">
        <v>2298</v>
      </c>
      <c r="M43" s="1230">
        <v>2238</v>
      </c>
    </row>
    <row r="44" spans="2:13" ht="27.75" customHeight="1" x14ac:dyDescent="0.15">
      <c r="B44" s="1223"/>
      <c r="C44" s="1224"/>
      <c r="D44" s="1225"/>
      <c r="E44" s="1226" t="s">
        <v>558</v>
      </c>
      <c r="F44" s="1226"/>
      <c r="G44" s="1226"/>
      <c r="H44" s="1227"/>
      <c r="I44" s="1228">
        <v>18</v>
      </c>
      <c r="J44" s="1229">
        <v>12</v>
      </c>
      <c r="K44" s="1229">
        <v>7</v>
      </c>
      <c r="L44" s="1229">
        <v>18</v>
      </c>
      <c r="M44" s="1230">
        <v>10</v>
      </c>
    </row>
    <row r="45" spans="2:13" ht="27.75" customHeight="1" x14ac:dyDescent="0.15">
      <c r="B45" s="1223"/>
      <c r="C45" s="1224"/>
      <c r="D45" s="1225"/>
      <c r="E45" s="1226" t="s">
        <v>559</v>
      </c>
      <c r="F45" s="1226"/>
      <c r="G45" s="1226"/>
      <c r="H45" s="1227"/>
      <c r="I45" s="1228">
        <v>488</v>
      </c>
      <c r="J45" s="1229">
        <v>367</v>
      </c>
      <c r="K45" s="1229">
        <v>389</v>
      </c>
      <c r="L45" s="1229">
        <v>359</v>
      </c>
      <c r="M45" s="1230">
        <v>346</v>
      </c>
    </row>
    <row r="46" spans="2:13" ht="27.75" customHeight="1" x14ac:dyDescent="0.15">
      <c r="B46" s="1223"/>
      <c r="C46" s="1224"/>
      <c r="D46" s="1231"/>
      <c r="E46" s="1226" t="s">
        <v>560</v>
      </c>
      <c r="F46" s="1226"/>
      <c r="G46" s="1226"/>
      <c r="H46" s="1227"/>
      <c r="I46" s="1228" t="s">
        <v>467</v>
      </c>
      <c r="J46" s="1229" t="s">
        <v>467</v>
      </c>
      <c r="K46" s="1229" t="s">
        <v>467</v>
      </c>
      <c r="L46" s="1229" t="s">
        <v>467</v>
      </c>
      <c r="M46" s="1230" t="s">
        <v>467</v>
      </c>
    </row>
    <row r="47" spans="2:13" ht="27.75" customHeight="1" x14ac:dyDescent="0.15">
      <c r="B47" s="1223"/>
      <c r="C47" s="1224"/>
      <c r="D47" s="1232"/>
      <c r="E47" s="1233" t="s">
        <v>561</v>
      </c>
      <c r="F47" s="1234"/>
      <c r="G47" s="1234"/>
      <c r="H47" s="1235"/>
      <c r="I47" s="1228" t="s">
        <v>467</v>
      </c>
      <c r="J47" s="1229" t="s">
        <v>467</v>
      </c>
      <c r="K47" s="1229" t="s">
        <v>467</v>
      </c>
      <c r="L47" s="1229" t="s">
        <v>467</v>
      </c>
      <c r="M47" s="1230" t="s">
        <v>467</v>
      </c>
    </row>
    <row r="48" spans="2:13" ht="27.75" customHeight="1" x14ac:dyDescent="0.15">
      <c r="B48" s="1223"/>
      <c r="C48" s="1224"/>
      <c r="D48" s="1225"/>
      <c r="E48" s="1226" t="s">
        <v>562</v>
      </c>
      <c r="F48" s="1226"/>
      <c r="G48" s="1226"/>
      <c r="H48" s="1227"/>
      <c r="I48" s="1228" t="s">
        <v>467</v>
      </c>
      <c r="J48" s="1229" t="s">
        <v>467</v>
      </c>
      <c r="K48" s="1229" t="s">
        <v>467</v>
      </c>
      <c r="L48" s="1229" t="s">
        <v>467</v>
      </c>
      <c r="M48" s="1230" t="s">
        <v>467</v>
      </c>
    </row>
    <row r="49" spans="2:13" ht="27.75" customHeight="1" x14ac:dyDescent="0.15">
      <c r="B49" s="1236"/>
      <c r="C49" s="1237"/>
      <c r="D49" s="1225"/>
      <c r="E49" s="1226" t="s">
        <v>563</v>
      </c>
      <c r="F49" s="1226"/>
      <c r="G49" s="1226"/>
      <c r="H49" s="1227"/>
      <c r="I49" s="1228" t="s">
        <v>467</v>
      </c>
      <c r="J49" s="1229" t="s">
        <v>467</v>
      </c>
      <c r="K49" s="1229" t="s">
        <v>467</v>
      </c>
      <c r="L49" s="1229" t="s">
        <v>467</v>
      </c>
      <c r="M49" s="1230" t="s">
        <v>467</v>
      </c>
    </row>
    <row r="50" spans="2:13" ht="27.75" customHeight="1" x14ac:dyDescent="0.15">
      <c r="B50" s="1238" t="s">
        <v>564</v>
      </c>
      <c r="C50" s="1239"/>
      <c r="D50" s="1240"/>
      <c r="E50" s="1226" t="s">
        <v>565</v>
      </c>
      <c r="F50" s="1226"/>
      <c r="G50" s="1226"/>
      <c r="H50" s="1227"/>
      <c r="I50" s="1228">
        <v>1356</v>
      </c>
      <c r="J50" s="1229">
        <v>1518</v>
      </c>
      <c r="K50" s="1229">
        <v>1680</v>
      </c>
      <c r="L50" s="1229">
        <v>1620</v>
      </c>
      <c r="M50" s="1230">
        <v>1408</v>
      </c>
    </row>
    <row r="51" spans="2:13" ht="27.75" customHeight="1" x14ac:dyDescent="0.15">
      <c r="B51" s="1223"/>
      <c r="C51" s="1224"/>
      <c r="D51" s="1225"/>
      <c r="E51" s="1226" t="s">
        <v>566</v>
      </c>
      <c r="F51" s="1226"/>
      <c r="G51" s="1226"/>
      <c r="H51" s="1227"/>
      <c r="I51" s="1228">
        <v>35</v>
      </c>
      <c r="J51" s="1229">
        <v>28</v>
      </c>
      <c r="K51" s="1229">
        <v>22</v>
      </c>
      <c r="L51" s="1229">
        <v>15</v>
      </c>
      <c r="M51" s="1230">
        <v>8</v>
      </c>
    </row>
    <row r="52" spans="2:13" ht="27.75" customHeight="1" x14ac:dyDescent="0.15">
      <c r="B52" s="1236"/>
      <c r="C52" s="1237"/>
      <c r="D52" s="1225"/>
      <c r="E52" s="1226" t="s">
        <v>567</v>
      </c>
      <c r="F52" s="1226"/>
      <c r="G52" s="1226"/>
      <c r="H52" s="1227"/>
      <c r="I52" s="1228">
        <v>4093</v>
      </c>
      <c r="J52" s="1229">
        <v>4077</v>
      </c>
      <c r="K52" s="1229">
        <v>4359</v>
      </c>
      <c r="L52" s="1229">
        <v>4570</v>
      </c>
      <c r="M52" s="1230">
        <v>4625</v>
      </c>
    </row>
    <row r="53" spans="2:13" ht="27.75" customHeight="1" thickBot="1" x14ac:dyDescent="0.2">
      <c r="B53" s="1241" t="s">
        <v>568</v>
      </c>
      <c r="C53" s="1242"/>
      <c r="D53" s="1243"/>
      <c r="E53" s="1244" t="s">
        <v>569</v>
      </c>
      <c r="F53" s="1244"/>
      <c r="G53" s="1244"/>
      <c r="H53" s="1245"/>
      <c r="I53" s="1246">
        <v>1568</v>
      </c>
      <c r="J53" s="1247">
        <v>2052</v>
      </c>
      <c r="K53" s="1247">
        <v>2023</v>
      </c>
      <c r="L53" s="1247">
        <v>1858</v>
      </c>
      <c r="M53" s="1248">
        <v>2178</v>
      </c>
    </row>
    <row r="54" spans="2:13" ht="27.75" customHeight="1" x14ac:dyDescent="0.15">
      <c r="B54" s="1249" t="s">
        <v>570</v>
      </c>
      <c r="C54" s="1250"/>
      <c r="D54" s="1250"/>
      <c r="E54" s="1251"/>
      <c r="F54" s="1251"/>
      <c r="G54" s="1251"/>
      <c r="H54" s="1251"/>
      <c r="I54" s="1252"/>
      <c r="J54" s="1252"/>
      <c r="K54" s="1252"/>
      <c r="L54" s="1252"/>
      <c r="M54" s="125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Qa725BNetWY0O+LLQNJ1yOa2LUrpDsxO84UWpqiM8nt7bWHPoXXJJZOcX02ug5ivGIjHY9mqNQNqRJW82pMaQ==" saltValue="0XAr+0DbsBtD9Dl3uYc/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074" customWidth="1"/>
    <col min="2" max="2" width="16.375" style="1074" customWidth="1"/>
    <col min="3" max="5" width="26.25" style="1074" customWidth="1"/>
    <col min="6" max="8" width="24.25" style="1074" customWidth="1"/>
    <col min="9" max="14" width="26" style="1074" customWidth="1"/>
    <col min="15" max="15" width="6.125" style="1074" customWidth="1"/>
    <col min="16" max="16" width="9" style="1074" hidden="1" customWidth="1"/>
    <col min="17" max="20" width="0" style="1074" hidden="1" customWidth="1"/>
    <col min="21" max="21" width="9" style="1074" hidden="1" customWidth="1"/>
    <col min="22" max="22" width="0" style="1074" hidden="1" customWidth="1"/>
    <col min="23" max="23" width="9" style="1074" hidden="1" customWidth="1"/>
    <col min="24"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5"/>
      <c r="C53" s="1075"/>
      <c r="D53" s="1075"/>
      <c r="E53" s="1075"/>
      <c r="F53" s="1075"/>
      <c r="G53" s="1075"/>
      <c r="H53" s="1253" t="s">
        <v>571</v>
      </c>
    </row>
    <row r="54" spans="2:8" ht="29.25" customHeight="1" thickBot="1" x14ac:dyDescent="0.25">
      <c r="B54" s="1254" t="s">
        <v>26</v>
      </c>
      <c r="C54" s="1255"/>
      <c r="D54" s="1255"/>
      <c r="E54" s="1256" t="s">
        <v>508</v>
      </c>
      <c r="F54" s="1257" t="s">
        <v>6</v>
      </c>
      <c r="G54" s="1257" t="s">
        <v>7</v>
      </c>
      <c r="H54" s="1258" t="s">
        <v>8</v>
      </c>
    </row>
    <row r="55" spans="2:8" ht="52.5" customHeight="1" x14ac:dyDescent="0.15">
      <c r="B55" s="1259"/>
      <c r="C55" s="1260" t="s">
        <v>126</v>
      </c>
      <c r="D55" s="1260"/>
      <c r="E55" s="1261"/>
      <c r="F55" s="1262">
        <v>1054</v>
      </c>
      <c r="G55" s="1262">
        <v>959</v>
      </c>
      <c r="H55" s="1263">
        <v>759</v>
      </c>
    </row>
    <row r="56" spans="2:8" ht="52.5" customHeight="1" x14ac:dyDescent="0.15">
      <c r="B56" s="1264"/>
      <c r="C56" s="1265" t="s">
        <v>572</v>
      </c>
      <c r="D56" s="1265"/>
      <c r="E56" s="1266"/>
      <c r="F56" s="1267">
        <v>66</v>
      </c>
      <c r="G56" s="1267">
        <v>68</v>
      </c>
      <c r="H56" s="1268">
        <v>69</v>
      </c>
    </row>
    <row r="57" spans="2:8" ht="53.25" customHeight="1" x14ac:dyDescent="0.15">
      <c r="B57" s="1264"/>
      <c r="C57" s="1269" t="s">
        <v>131</v>
      </c>
      <c r="D57" s="1269"/>
      <c r="E57" s="1270"/>
      <c r="F57" s="1271">
        <v>421</v>
      </c>
      <c r="G57" s="1271">
        <v>455</v>
      </c>
      <c r="H57" s="1272">
        <v>434</v>
      </c>
    </row>
    <row r="58" spans="2:8" ht="45.75" customHeight="1" x14ac:dyDescent="0.15">
      <c r="B58" s="1273"/>
      <c r="C58" s="1274" t="s">
        <v>573</v>
      </c>
      <c r="D58" s="1275"/>
      <c r="E58" s="1276"/>
      <c r="F58" s="1277">
        <v>174</v>
      </c>
      <c r="G58" s="1277">
        <v>178</v>
      </c>
      <c r="H58" s="1278">
        <v>163</v>
      </c>
    </row>
    <row r="59" spans="2:8" ht="45.75" customHeight="1" x14ac:dyDescent="0.15">
      <c r="B59" s="1273"/>
      <c r="C59" s="1274" t="s">
        <v>574</v>
      </c>
      <c r="D59" s="1275"/>
      <c r="E59" s="1276"/>
      <c r="F59" s="1277">
        <v>60</v>
      </c>
      <c r="G59" s="1277">
        <v>80</v>
      </c>
      <c r="H59" s="1278">
        <v>80</v>
      </c>
    </row>
    <row r="60" spans="2:8" ht="45.75" customHeight="1" x14ac:dyDescent="0.15">
      <c r="B60" s="1273"/>
      <c r="C60" s="1274" t="s">
        <v>575</v>
      </c>
      <c r="D60" s="1275"/>
      <c r="E60" s="1276"/>
      <c r="F60" s="1277">
        <v>74</v>
      </c>
      <c r="G60" s="1277">
        <v>74</v>
      </c>
      <c r="H60" s="1278">
        <v>74</v>
      </c>
    </row>
    <row r="61" spans="2:8" ht="45.75" customHeight="1" x14ac:dyDescent="0.15">
      <c r="B61" s="1273"/>
      <c r="C61" s="1274" t="s">
        <v>576</v>
      </c>
      <c r="D61" s="1275"/>
      <c r="E61" s="1276"/>
      <c r="F61" s="1277">
        <v>50</v>
      </c>
      <c r="G61" s="1277">
        <v>55</v>
      </c>
      <c r="H61" s="1278">
        <v>51</v>
      </c>
    </row>
    <row r="62" spans="2:8" ht="45.75" customHeight="1" thickBot="1" x14ac:dyDescent="0.2">
      <c r="B62" s="1279"/>
      <c r="C62" s="1280" t="s">
        <v>577</v>
      </c>
      <c r="D62" s="1281"/>
      <c r="E62" s="1282"/>
      <c r="F62" s="1283">
        <v>26</v>
      </c>
      <c r="G62" s="1283">
        <v>26</v>
      </c>
      <c r="H62" s="1284">
        <v>26</v>
      </c>
    </row>
    <row r="63" spans="2:8" ht="52.5" customHeight="1" thickBot="1" x14ac:dyDescent="0.2">
      <c r="B63" s="1285"/>
      <c r="C63" s="1286" t="s">
        <v>578</v>
      </c>
      <c r="D63" s="1286"/>
      <c r="E63" s="1287"/>
      <c r="F63" s="1288">
        <v>1540</v>
      </c>
      <c r="G63" s="1288">
        <v>1482</v>
      </c>
      <c r="H63" s="1289">
        <v>1262</v>
      </c>
    </row>
    <row r="64" spans="2:8" ht="15" customHeight="1" x14ac:dyDescent="0.15"/>
  </sheetData>
  <sheetProtection algorithmName="SHA-512" hashValue="Y85VxctlvkQUdC1dUoiGdxhju9rWuX/hMiqLGl7qSglQZQUZekAyo7EHjzVK2uWM36DJ62ht/HXeyU+8TwHwow==" saltValue="Tj3kt8G84UJRC0iRDJFM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election activeCell="AL20" sqref="AL20"/>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2" t="s">
        <v>17</v>
      </c>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4"/>
    </row>
    <row r="44" spans="2:109" x14ac:dyDescent="0.15">
      <c r="B44" s="12"/>
      <c r="AN44" s="45"/>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7"/>
    </row>
    <row r="45" spans="2:109" x14ac:dyDescent="0.15">
      <c r="B45" s="12"/>
      <c r="AN45" s="45"/>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7"/>
    </row>
    <row r="46" spans="2:109" x14ac:dyDescent="0.15">
      <c r="B46" s="12"/>
      <c r="AN46" s="45"/>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7"/>
    </row>
    <row r="47" spans="2:109" x14ac:dyDescent="0.15">
      <c r="B47" s="12"/>
      <c r="AN47" s="48"/>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50"/>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1"/>
      <c r="H50" s="51"/>
      <c r="I50" s="51"/>
      <c r="J50" s="51"/>
      <c r="K50" s="22"/>
      <c r="L50" s="22"/>
      <c r="M50" s="23"/>
      <c r="N50" s="23"/>
      <c r="AN50" s="52"/>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4"/>
      <c r="BP50" s="55" t="s">
        <v>4</v>
      </c>
      <c r="BQ50" s="55"/>
      <c r="BR50" s="55"/>
      <c r="BS50" s="55"/>
      <c r="BT50" s="55"/>
      <c r="BU50" s="55"/>
      <c r="BV50" s="55"/>
      <c r="BW50" s="55"/>
      <c r="BX50" s="55" t="s">
        <v>5</v>
      </c>
      <c r="BY50" s="55"/>
      <c r="BZ50" s="55"/>
      <c r="CA50" s="55"/>
      <c r="CB50" s="55"/>
      <c r="CC50" s="55"/>
      <c r="CD50" s="55"/>
      <c r="CE50" s="55"/>
      <c r="CF50" s="55" t="s">
        <v>6</v>
      </c>
      <c r="CG50" s="55"/>
      <c r="CH50" s="55"/>
      <c r="CI50" s="55"/>
      <c r="CJ50" s="55"/>
      <c r="CK50" s="55"/>
      <c r="CL50" s="55"/>
      <c r="CM50" s="55"/>
      <c r="CN50" s="55" t="s">
        <v>7</v>
      </c>
      <c r="CO50" s="55"/>
      <c r="CP50" s="55"/>
      <c r="CQ50" s="55"/>
      <c r="CR50" s="55"/>
      <c r="CS50" s="55"/>
      <c r="CT50" s="55"/>
      <c r="CU50" s="55"/>
      <c r="CV50" s="55" t="s">
        <v>8</v>
      </c>
      <c r="CW50" s="55"/>
      <c r="CX50" s="55"/>
      <c r="CY50" s="55"/>
      <c r="CZ50" s="55"/>
      <c r="DA50" s="55"/>
      <c r="DB50" s="55"/>
      <c r="DC50" s="55"/>
    </row>
    <row r="51" spans="1:109" ht="13.5" customHeight="1" x14ac:dyDescent="0.15">
      <c r="B51" s="12"/>
      <c r="G51" s="56"/>
      <c r="H51" s="56"/>
      <c r="I51" s="60"/>
      <c r="J51" s="60"/>
      <c r="K51" s="57"/>
      <c r="L51" s="57"/>
      <c r="M51" s="57"/>
      <c r="N51" s="57"/>
      <c r="AM51" s="21"/>
      <c r="AN51" s="58" t="s">
        <v>9</v>
      </c>
      <c r="AO51" s="58"/>
      <c r="AP51" s="58"/>
      <c r="AQ51" s="58"/>
      <c r="AR51" s="58"/>
      <c r="AS51" s="58"/>
      <c r="AT51" s="58"/>
      <c r="AU51" s="58"/>
      <c r="AV51" s="58"/>
      <c r="AW51" s="58"/>
      <c r="AX51" s="58"/>
      <c r="AY51" s="58"/>
      <c r="AZ51" s="58"/>
      <c r="BA51" s="58"/>
      <c r="BB51" s="58" t="s">
        <v>10</v>
      </c>
      <c r="BC51" s="58"/>
      <c r="BD51" s="58"/>
      <c r="BE51" s="58"/>
      <c r="BF51" s="58"/>
      <c r="BG51" s="58"/>
      <c r="BH51" s="58"/>
      <c r="BI51" s="58"/>
      <c r="BJ51" s="58"/>
      <c r="BK51" s="58"/>
      <c r="BL51" s="58"/>
      <c r="BM51" s="58"/>
      <c r="BN51" s="58"/>
      <c r="BO51" s="58"/>
      <c r="BP51" s="59"/>
      <c r="BQ51" s="41"/>
      <c r="BR51" s="41"/>
      <c r="BS51" s="41"/>
      <c r="BT51" s="41"/>
      <c r="BU51" s="41"/>
      <c r="BV51" s="41"/>
      <c r="BW51" s="41"/>
      <c r="BX51" s="41">
        <v>96.1</v>
      </c>
      <c r="BY51" s="41"/>
      <c r="BZ51" s="41"/>
      <c r="CA51" s="41"/>
      <c r="CB51" s="41"/>
      <c r="CC51" s="41"/>
      <c r="CD51" s="41"/>
      <c r="CE51" s="41"/>
      <c r="CF51" s="41">
        <v>97.3</v>
      </c>
      <c r="CG51" s="41"/>
      <c r="CH51" s="41"/>
      <c r="CI51" s="41"/>
      <c r="CJ51" s="41"/>
      <c r="CK51" s="41"/>
      <c r="CL51" s="41"/>
      <c r="CM51" s="41"/>
      <c r="CN51" s="41">
        <v>91.7</v>
      </c>
      <c r="CO51" s="41"/>
      <c r="CP51" s="41"/>
      <c r="CQ51" s="41"/>
      <c r="CR51" s="41"/>
      <c r="CS51" s="41"/>
      <c r="CT51" s="41"/>
      <c r="CU51" s="41"/>
      <c r="CV51" s="41">
        <v>106.3</v>
      </c>
      <c r="CW51" s="41"/>
      <c r="CX51" s="41"/>
      <c r="CY51" s="41"/>
      <c r="CZ51" s="41"/>
      <c r="DA51" s="41"/>
      <c r="DB51" s="41"/>
      <c r="DC51" s="41"/>
    </row>
    <row r="52" spans="1:109" x14ac:dyDescent="0.15">
      <c r="B52" s="12"/>
      <c r="G52" s="56"/>
      <c r="H52" s="56"/>
      <c r="I52" s="60"/>
      <c r="J52" s="60"/>
      <c r="K52" s="57"/>
      <c r="L52" s="57"/>
      <c r="M52" s="57"/>
      <c r="N52" s="57"/>
      <c r="AM52" s="21"/>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20"/>
      <c r="B53" s="12"/>
      <c r="G53" s="56"/>
      <c r="H53" s="56"/>
      <c r="I53" s="51"/>
      <c r="J53" s="51"/>
      <c r="K53" s="57"/>
      <c r="L53" s="57"/>
      <c r="M53" s="57"/>
      <c r="N53" s="57"/>
      <c r="AM53" s="21"/>
      <c r="AN53" s="58"/>
      <c r="AO53" s="58"/>
      <c r="AP53" s="58"/>
      <c r="AQ53" s="58"/>
      <c r="AR53" s="58"/>
      <c r="AS53" s="58"/>
      <c r="AT53" s="58"/>
      <c r="AU53" s="58"/>
      <c r="AV53" s="58"/>
      <c r="AW53" s="58"/>
      <c r="AX53" s="58"/>
      <c r="AY53" s="58"/>
      <c r="AZ53" s="58"/>
      <c r="BA53" s="58"/>
      <c r="BB53" s="58" t="s">
        <v>11</v>
      </c>
      <c r="BC53" s="58"/>
      <c r="BD53" s="58"/>
      <c r="BE53" s="58"/>
      <c r="BF53" s="58"/>
      <c r="BG53" s="58"/>
      <c r="BH53" s="58"/>
      <c r="BI53" s="58"/>
      <c r="BJ53" s="58"/>
      <c r="BK53" s="58"/>
      <c r="BL53" s="58"/>
      <c r="BM53" s="58"/>
      <c r="BN53" s="58"/>
      <c r="BO53" s="58"/>
      <c r="BP53" s="59"/>
      <c r="BQ53" s="41"/>
      <c r="BR53" s="41"/>
      <c r="BS53" s="41"/>
      <c r="BT53" s="41"/>
      <c r="BU53" s="41"/>
      <c r="BV53" s="41"/>
      <c r="BW53" s="41"/>
      <c r="BX53" s="41">
        <v>52.9</v>
      </c>
      <c r="BY53" s="41"/>
      <c r="BZ53" s="41"/>
      <c r="CA53" s="41"/>
      <c r="CB53" s="41"/>
      <c r="CC53" s="41"/>
      <c r="CD53" s="41"/>
      <c r="CE53" s="41"/>
      <c r="CF53" s="41">
        <v>53.2</v>
      </c>
      <c r="CG53" s="41"/>
      <c r="CH53" s="41"/>
      <c r="CI53" s="41"/>
      <c r="CJ53" s="41"/>
      <c r="CK53" s="41"/>
      <c r="CL53" s="41"/>
      <c r="CM53" s="41"/>
      <c r="CN53" s="41">
        <v>54.6</v>
      </c>
      <c r="CO53" s="41"/>
      <c r="CP53" s="41"/>
      <c r="CQ53" s="41"/>
      <c r="CR53" s="41"/>
      <c r="CS53" s="41"/>
      <c r="CT53" s="41"/>
      <c r="CU53" s="41"/>
      <c r="CV53" s="41">
        <v>49.6</v>
      </c>
      <c r="CW53" s="41"/>
      <c r="CX53" s="41"/>
      <c r="CY53" s="41"/>
      <c r="CZ53" s="41"/>
      <c r="DA53" s="41"/>
      <c r="DB53" s="41"/>
      <c r="DC53" s="41"/>
    </row>
    <row r="54" spans="1:109" x14ac:dyDescent="0.15">
      <c r="A54" s="20"/>
      <c r="B54" s="12"/>
      <c r="G54" s="56"/>
      <c r="H54" s="56"/>
      <c r="I54" s="51"/>
      <c r="J54" s="51"/>
      <c r="K54" s="57"/>
      <c r="L54" s="57"/>
      <c r="M54" s="57"/>
      <c r="N54" s="57"/>
      <c r="AM54" s="21"/>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20"/>
      <c r="B55" s="12"/>
      <c r="G55" s="51"/>
      <c r="H55" s="51"/>
      <c r="I55" s="51"/>
      <c r="J55" s="51"/>
      <c r="K55" s="57"/>
      <c r="L55" s="57"/>
      <c r="M55" s="57"/>
      <c r="N55" s="57"/>
      <c r="AN55" s="55" t="s">
        <v>12</v>
      </c>
      <c r="AO55" s="55"/>
      <c r="AP55" s="55"/>
      <c r="AQ55" s="55"/>
      <c r="AR55" s="55"/>
      <c r="AS55" s="55"/>
      <c r="AT55" s="55"/>
      <c r="AU55" s="55"/>
      <c r="AV55" s="55"/>
      <c r="AW55" s="55"/>
      <c r="AX55" s="55"/>
      <c r="AY55" s="55"/>
      <c r="AZ55" s="55"/>
      <c r="BA55" s="55"/>
      <c r="BB55" s="58" t="s">
        <v>10</v>
      </c>
      <c r="BC55" s="58"/>
      <c r="BD55" s="58"/>
      <c r="BE55" s="58"/>
      <c r="BF55" s="58"/>
      <c r="BG55" s="58"/>
      <c r="BH55" s="58"/>
      <c r="BI55" s="58"/>
      <c r="BJ55" s="58"/>
      <c r="BK55" s="58"/>
      <c r="BL55" s="58"/>
      <c r="BM55" s="58"/>
      <c r="BN55" s="58"/>
      <c r="BO55" s="58"/>
      <c r="BP55" s="59"/>
      <c r="BQ55" s="41"/>
      <c r="BR55" s="41"/>
      <c r="BS55" s="41"/>
      <c r="BT55" s="41"/>
      <c r="BU55" s="41"/>
      <c r="BV55" s="41"/>
      <c r="BW55" s="41"/>
      <c r="BX55" s="41">
        <v>0</v>
      </c>
      <c r="BY55" s="41"/>
      <c r="BZ55" s="41"/>
      <c r="CA55" s="41"/>
      <c r="CB55" s="41"/>
      <c r="CC55" s="41"/>
      <c r="CD55" s="41"/>
      <c r="CE55" s="41"/>
      <c r="CF55" s="41">
        <v>0</v>
      </c>
      <c r="CG55" s="41"/>
      <c r="CH55" s="41"/>
      <c r="CI55" s="41"/>
      <c r="CJ55" s="41"/>
      <c r="CK55" s="41"/>
      <c r="CL55" s="41"/>
      <c r="CM55" s="41"/>
      <c r="CN55" s="41">
        <v>0</v>
      </c>
      <c r="CO55" s="41"/>
      <c r="CP55" s="41"/>
      <c r="CQ55" s="41"/>
      <c r="CR55" s="41"/>
      <c r="CS55" s="41"/>
      <c r="CT55" s="41"/>
      <c r="CU55" s="41"/>
      <c r="CV55" s="41">
        <v>0</v>
      </c>
      <c r="CW55" s="41"/>
      <c r="CX55" s="41"/>
      <c r="CY55" s="41"/>
      <c r="CZ55" s="41"/>
      <c r="DA55" s="41"/>
      <c r="DB55" s="41"/>
      <c r="DC55" s="41"/>
    </row>
    <row r="56" spans="1:109" x14ac:dyDescent="0.15">
      <c r="A56" s="20"/>
      <c r="B56" s="12"/>
      <c r="G56" s="51"/>
      <c r="H56" s="51"/>
      <c r="I56" s="51"/>
      <c r="J56" s="51"/>
      <c r="K56" s="57"/>
      <c r="L56" s="57"/>
      <c r="M56" s="57"/>
      <c r="N56" s="57"/>
      <c r="AN56" s="55"/>
      <c r="AO56" s="55"/>
      <c r="AP56" s="55"/>
      <c r="AQ56" s="55"/>
      <c r="AR56" s="55"/>
      <c r="AS56" s="55"/>
      <c r="AT56" s="55"/>
      <c r="AU56" s="55"/>
      <c r="AV56" s="55"/>
      <c r="AW56" s="55"/>
      <c r="AX56" s="55"/>
      <c r="AY56" s="55"/>
      <c r="AZ56" s="55"/>
      <c r="BA56" s="55"/>
      <c r="BB56" s="58"/>
      <c r="BC56" s="58"/>
      <c r="BD56" s="58"/>
      <c r="BE56" s="58"/>
      <c r="BF56" s="58"/>
      <c r="BG56" s="58"/>
      <c r="BH56" s="58"/>
      <c r="BI56" s="58"/>
      <c r="BJ56" s="58"/>
      <c r="BK56" s="58"/>
      <c r="BL56" s="58"/>
      <c r="BM56" s="58"/>
      <c r="BN56" s="58"/>
      <c r="BO56" s="58"/>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20" customFormat="1" x14ac:dyDescent="0.15">
      <c r="B57" s="24"/>
      <c r="G57" s="51"/>
      <c r="H57" s="51"/>
      <c r="I57" s="61"/>
      <c r="J57" s="61"/>
      <c r="K57" s="57"/>
      <c r="L57" s="57"/>
      <c r="M57" s="57"/>
      <c r="N57" s="57"/>
      <c r="AM57" s="3"/>
      <c r="AN57" s="55"/>
      <c r="AO57" s="55"/>
      <c r="AP57" s="55"/>
      <c r="AQ57" s="55"/>
      <c r="AR57" s="55"/>
      <c r="AS57" s="55"/>
      <c r="AT57" s="55"/>
      <c r="AU57" s="55"/>
      <c r="AV57" s="55"/>
      <c r="AW57" s="55"/>
      <c r="AX57" s="55"/>
      <c r="AY57" s="55"/>
      <c r="AZ57" s="55"/>
      <c r="BA57" s="55"/>
      <c r="BB57" s="58" t="s">
        <v>11</v>
      </c>
      <c r="BC57" s="58"/>
      <c r="BD57" s="58"/>
      <c r="BE57" s="58"/>
      <c r="BF57" s="58"/>
      <c r="BG57" s="58"/>
      <c r="BH57" s="58"/>
      <c r="BI57" s="58"/>
      <c r="BJ57" s="58"/>
      <c r="BK57" s="58"/>
      <c r="BL57" s="58"/>
      <c r="BM57" s="58"/>
      <c r="BN57" s="58"/>
      <c r="BO57" s="58"/>
      <c r="BP57" s="59"/>
      <c r="BQ57" s="41"/>
      <c r="BR57" s="41"/>
      <c r="BS57" s="41"/>
      <c r="BT57" s="41"/>
      <c r="BU57" s="41"/>
      <c r="BV57" s="41"/>
      <c r="BW57" s="41"/>
      <c r="BX57" s="41">
        <v>57.5</v>
      </c>
      <c r="BY57" s="41"/>
      <c r="BZ57" s="41"/>
      <c r="CA57" s="41"/>
      <c r="CB57" s="41"/>
      <c r="CC57" s="41"/>
      <c r="CD57" s="41"/>
      <c r="CE57" s="41"/>
      <c r="CF57" s="41">
        <v>58.4</v>
      </c>
      <c r="CG57" s="41"/>
      <c r="CH57" s="41"/>
      <c r="CI57" s="41"/>
      <c r="CJ57" s="41"/>
      <c r="CK57" s="41"/>
      <c r="CL57" s="41"/>
      <c r="CM57" s="41"/>
      <c r="CN57" s="41">
        <v>61.8</v>
      </c>
      <c r="CO57" s="41"/>
      <c r="CP57" s="41"/>
      <c r="CQ57" s="41"/>
      <c r="CR57" s="41"/>
      <c r="CS57" s="41"/>
      <c r="CT57" s="41"/>
      <c r="CU57" s="41"/>
      <c r="CV57" s="41">
        <v>62.3</v>
      </c>
      <c r="CW57" s="41"/>
      <c r="CX57" s="41"/>
      <c r="CY57" s="41"/>
      <c r="CZ57" s="41"/>
      <c r="DA57" s="41"/>
      <c r="DB57" s="41"/>
      <c r="DC57" s="41"/>
      <c r="DD57" s="25"/>
      <c r="DE57" s="24"/>
    </row>
    <row r="58" spans="1:109" s="20" customFormat="1" x14ac:dyDescent="0.15">
      <c r="A58" s="3"/>
      <c r="B58" s="24"/>
      <c r="G58" s="51"/>
      <c r="H58" s="51"/>
      <c r="I58" s="61"/>
      <c r="J58" s="61"/>
      <c r="K58" s="57"/>
      <c r="L58" s="57"/>
      <c r="M58" s="57"/>
      <c r="N58" s="57"/>
      <c r="AM58" s="3"/>
      <c r="AN58" s="55"/>
      <c r="AO58" s="55"/>
      <c r="AP58" s="55"/>
      <c r="AQ58" s="55"/>
      <c r="AR58" s="55"/>
      <c r="AS58" s="55"/>
      <c r="AT58" s="55"/>
      <c r="AU58" s="55"/>
      <c r="AV58" s="55"/>
      <c r="AW58" s="55"/>
      <c r="AX58" s="55"/>
      <c r="AY58" s="55"/>
      <c r="AZ58" s="55"/>
      <c r="BA58" s="55"/>
      <c r="BB58" s="58"/>
      <c r="BC58" s="58"/>
      <c r="BD58" s="58"/>
      <c r="BE58" s="58"/>
      <c r="BF58" s="58"/>
      <c r="BG58" s="58"/>
      <c r="BH58" s="58"/>
      <c r="BI58" s="58"/>
      <c r="BJ58" s="58"/>
      <c r="BK58" s="58"/>
      <c r="BL58" s="58"/>
      <c r="BM58" s="58"/>
      <c r="BN58" s="58"/>
      <c r="BO58" s="58"/>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2" t="s">
        <v>18</v>
      </c>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4"/>
    </row>
    <row r="66" spans="2:107" x14ac:dyDescent="0.15">
      <c r="B66" s="12"/>
      <c r="AN66" s="45"/>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7"/>
    </row>
    <row r="67" spans="2:107" x14ac:dyDescent="0.15">
      <c r="B67" s="12"/>
      <c r="AN67" s="45"/>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7"/>
    </row>
    <row r="68" spans="2:107" x14ac:dyDescent="0.15">
      <c r="B68" s="12"/>
      <c r="AN68" s="45"/>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7"/>
    </row>
    <row r="69" spans="2:107" x14ac:dyDescent="0.15">
      <c r="B69" s="12"/>
      <c r="AN69" s="48"/>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50"/>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1"/>
      <c r="H72" s="51"/>
      <c r="I72" s="51"/>
      <c r="J72" s="51"/>
      <c r="K72" s="22"/>
      <c r="L72" s="22"/>
      <c r="M72" s="23"/>
      <c r="N72" s="23"/>
      <c r="AN72" s="52"/>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4"/>
      <c r="BP72" s="55" t="s">
        <v>4</v>
      </c>
      <c r="BQ72" s="55"/>
      <c r="BR72" s="55"/>
      <c r="BS72" s="55"/>
      <c r="BT72" s="55"/>
      <c r="BU72" s="55"/>
      <c r="BV72" s="55"/>
      <c r="BW72" s="55"/>
      <c r="BX72" s="55" t="s">
        <v>5</v>
      </c>
      <c r="BY72" s="55"/>
      <c r="BZ72" s="55"/>
      <c r="CA72" s="55"/>
      <c r="CB72" s="55"/>
      <c r="CC72" s="55"/>
      <c r="CD72" s="55"/>
      <c r="CE72" s="55"/>
      <c r="CF72" s="55" t="s">
        <v>6</v>
      </c>
      <c r="CG72" s="55"/>
      <c r="CH72" s="55"/>
      <c r="CI72" s="55"/>
      <c r="CJ72" s="55"/>
      <c r="CK72" s="55"/>
      <c r="CL72" s="55"/>
      <c r="CM72" s="55"/>
      <c r="CN72" s="55" t="s">
        <v>7</v>
      </c>
      <c r="CO72" s="55"/>
      <c r="CP72" s="55"/>
      <c r="CQ72" s="55"/>
      <c r="CR72" s="55"/>
      <c r="CS72" s="55"/>
      <c r="CT72" s="55"/>
      <c r="CU72" s="55"/>
      <c r="CV72" s="55" t="s">
        <v>8</v>
      </c>
      <c r="CW72" s="55"/>
      <c r="CX72" s="55"/>
      <c r="CY72" s="55"/>
      <c r="CZ72" s="55"/>
      <c r="DA72" s="55"/>
      <c r="DB72" s="55"/>
      <c r="DC72" s="55"/>
    </row>
    <row r="73" spans="2:107" x14ac:dyDescent="0.15">
      <c r="B73" s="12"/>
      <c r="G73" s="56"/>
      <c r="H73" s="56"/>
      <c r="I73" s="56"/>
      <c r="J73" s="56"/>
      <c r="K73" s="62"/>
      <c r="L73" s="62"/>
      <c r="M73" s="62"/>
      <c r="N73" s="62"/>
      <c r="AM73" s="21"/>
      <c r="AN73" s="58" t="s">
        <v>9</v>
      </c>
      <c r="AO73" s="58"/>
      <c r="AP73" s="58"/>
      <c r="AQ73" s="58"/>
      <c r="AR73" s="58"/>
      <c r="AS73" s="58"/>
      <c r="AT73" s="58"/>
      <c r="AU73" s="58"/>
      <c r="AV73" s="58"/>
      <c r="AW73" s="58"/>
      <c r="AX73" s="58"/>
      <c r="AY73" s="58"/>
      <c r="AZ73" s="58"/>
      <c r="BA73" s="58"/>
      <c r="BB73" s="58" t="s">
        <v>10</v>
      </c>
      <c r="BC73" s="58"/>
      <c r="BD73" s="58"/>
      <c r="BE73" s="58"/>
      <c r="BF73" s="58"/>
      <c r="BG73" s="58"/>
      <c r="BH73" s="58"/>
      <c r="BI73" s="58"/>
      <c r="BJ73" s="58"/>
      <c r="BK73" s="58"/>
      <c r="BL73" s="58"/>
      <c r="BM73" s="58"/>
      <c r="BN73" s="58"/>
      <c r="BO73" s="58"/>
      <c r="BP73" s="41">
        <v>72</v>
      </c>
      <c r="BQ73" s="41"/>
      <c r="BR73" s="41"/>
      <c r="BS73" s="41"/>
      <c r="BT73" s="41"/>
      <c r="BU73" s="41"/>
      <c r="BV73" s="41"/>
      <c r="BW73" s="41"/>
      <c r="BX73" s="41">
        <v>96.1</v>
      </c>
      <c r="BY73" s="41"/>
      <c r="BZ73" s="41"/>
      <c r="CA73" s="41"/>
      <c r="CB73" s="41"/>
      <c r="CC73" s="41"/>
      <c r="CD73" s="41"/>
      <c r="CE73" s="41"/>
      <c r="CF73" s="41">
        <v>97.3</v>
      </c>
      <c r="CG73" s="41"/>
      <c r="CH73" s="41"/>
      <c r="CI73" s="41"/>
      <c r="CJ73" s="41"/>
      <c r="CK73" s="41"/>
      <c r="CL73" s="41"/>
      <c r="CM73" s="41"/>
      <c r="CN73" s="41">
        <v>91.7</v>
      </c>
      <c r="CO73" s="41"/>
      <c r="CP73" s="41"/>
      <c r="CQ73" s="41"/>
      <c r="CR73" s="41"/>
      <c r="CS73" s="41"/>
      <c r="CT73" s="41"/>
      <c r="CU73" s="41"/>
      <c r="CV73" s="41">
        <v>106.3</v>
      </c>
      <c r="CW73" s="41"/>
      <c r="CX73" s="41"/>
      <c r="CY73" s="41"/>
      <c r="CZ73" s="41"/>
      <c r="DA73" s="41"/>
      <c r="DB73" s="41"/>
      <c r="DC73" s="41"/>
    </row>
    <row r="74" spans="2:107" x14ac:dyDescent="0.15">
      <c r="B74" s="12"/>
      <c r="G74" s="56"/>
      <c r="H74" s="56"/>
      <c r="I74" s="56"/>
      <c r="J74" s="56"/>
      <c r="K74" s="62"/>
      <c r="L74" s="62"/>
      <c r="M74" s="62"/>
      <c r="N74" s="62"/>
      <c r="AM74" s="21"/>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2"/>
      <c r="G75" s="56"/>
      <c r="H75" s="56"/>
      <c r="I75" s="51"/>
      <c r="J75" s="51"/>
      <c r="K75" s="57"/>
      <c r="L75" s="57"/>
      <c r="M75" s="57"/>
      <c r="N75" s="57"/>
      <c r="AM75" s="21"/>
      <c r="AN75" s="58"/>
      <c r="AO75" s="58"/>
      <c r="AP75" s="58"/>
      <c r="AQ75" s="58"/>
      <c r="AR75" s="58"/>
      <c r="AS75" s="58"/>
      <c r="AT75" s="58"/>
      <c r="AU75" s="58"/>
      <c r="AV75" s="58"/>
      <c r="AW75" s="58"/>
      <c r="AX75" s="58"/>
      <c r="AY75" s="58"/>
      <c r="AZ75" s="58"/>
      <c r="BA75" s="58"/>
      <c r="BB75" s="58" t="s">
        <v>14</v>
      </c>
      <c r="BC75" s="58"/>
      <c r="BD75" s="58"/>
      <c r="BE75" s="58"/>
      <c r="BF75" s="58"/>
      <c r="BG75" s="58"/>
      <c r="BH75" s="58"/>
      <c r="BI75" s="58"/>
      <c r="BJ75" s="58"/>
      <c r="BK75" s="58"/>
      <c r="BL75" s="58"/>
      <c r="BM75" s="58"/>
      <c r="BN75" s="58"/>
      <c r="BO75" s="58"/>
      <c r="BP75" s="41">
        <v>6.8</v>
      </c>
      <c r="BQ75" s="41"/>
      <c r="BR75" s="41"/>
      <c r="BS75" s="41"/>
      <c r="BT75" s="41"/>
      <c r="BU75" s="41"/>
      <c r="BV75" s="41"/>
      <c r="BW75" s="41"/>
      <c r="BX75" s="41">
        <v>6.4</v>
      </c>
      <c r="BY75" s="41"/>
      <c r="BZ75" s="41"/>
      <c r="CA75" s="41"/>
      <c r="CB75" s="41"/>
      <c r="CC75" s="41"/>
      <c r="CD75" s="41"/>
      <c r="CE75" s="41"/>
      <c r="CF75" s="41">
        <v>7</v>
      </c>
      <c r="CG75" s="41"/>
      <c r="CH75" s="41"/>
      <c r="CI75" s="41"/>
      <c r="CJ75" s="41"/>
      <c r="CK75" s="41"/>
      <c r="CL75" s="41"/>
      <c r="CM75" s="41"/>
      <c r="CN75" s="41">
        <v>8.3000000000000007</v>
      </c>
      <c r="CO75" s="41"/>
      <c r="CP75" s="41"/>
      <c r="CQ75" s="41"/>
      <c r="CR75" s="41"/>
      <c r="CS75" s="41"/>
      <c r="CT75" s="41"/>
      <c r="CU75" s="41"/>
      <c r="CV75" s="41">
        <v>9.5</v>
      </c>
      <c r="CW75" s="41"/>
      <c r="CX75" s="41"/>
      <c r="CY75" s="41"/>
      <c r="CZ75" s="41"/>
      <c r="DA75" s="41"/>
      <c r="DB75" s="41"/>
      <c r="DC75" s="41"/>
    </row>
    <row r="76" spans="2:107" x14ac:dyDescent="0.15">
      <c r="B76" s="12"/>
      <c r="G76" s="56"/>
      <c r="H76" s="56"/>
      <c r="I76" s="51"/>
      <c r="J76" s="51"/>
      <c r="K76" s="57"/>
      <c r="L76" s="57"/>
      <c r="M76" s="57"/>
      <c r="N76" s="57"/>
      <c r="AM76" s="21"/>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2"/>
      <c r="G77" s="51"/>
      <c r="H77" s="51"/>
      <c r="I77" s="51"/>
      <c r="J77" s="51"/>
      <c r="K77" s="62"/>
      <c r="L77" s="62"/>
      <c r="M77" s="62"/>
      <c r="N77" s="62"/>
      <c r="AN77" s="55" t="s">
        <v>12</v>
      </c>
      <c r="AO77" s="55"/>
      <c r="AP77" s="55"/>
      <c r="AQ77" s="55"/>
      <c r="AR77" s="55"/>
      <c r="AS77" s="55"/>
      <c r="AT77" s="55"/>
      <c r="AU77" s="55"/>
      <c r="AV77" s="55"/>
      <c r="AW77" s="55"/>
      <c r="AX77" s="55"/>
      <c r="AY77" s="55"/>
      <c r="AZ77" s="55"/>
      <c r="BA77" s="55"/>
      <c r="BB77" s="58" t="s">
        <v>10</v>
      </c>
      <c r="BC77" s="58"/>
      <c r="BD77" s="58"/>
      <c r="BE77" s="58"/>
      <c r="BF77" s="58"/>
      <c r="BG77" s="58"/>
      <c r="BH77" s="58"/>
      <c r="BI77" s="58"/>
      <c r="BJ77" s="58"/>
      <c r="BK77" s="58"/>
      <c r="BL77" s="58"/>
      <c r="BM77" s="58"/>
      <c r="BN77" s="58"/>
      <c r="BO77" s="58"/>
      <c r="BP77" s="41">
        <v>0</v>
      </c>
      <c r="BQ77" s="41"/>
      <c r="BR77" s="41"/>
      <c r="BS77" s="41"/>
      <c r="BT77" s="41"/>
      <c r="BU77" s="41"/>
      <c r="BV77" s="41"/>
      <c r="BW77" s="41"/>
      <c r="BX77" s="41">
        <v>0</v>
      </c>
      <c r="BY77" s="41"/>
      <c r="BZ77" s="41"/>
      <c r="CA77" s="41"/>
      <c r="CB77" s="41"/>
      <c r="CC77" s="41"/>
      <c r="CD77" s="41"/>
      <c r="CE77" s="41"/>
      <c r="CF77" s="41">
        <v>0</v>
      </c>
      <c r="CG77" s="41"/>
      <c r="CH77" s="41"/>
      <c r="CI77" s="41"/>
      <c r="CJ77" s="41"/>
      <c r="CK77" s="41"/>
      <c r="CL77" s="41"/>
      <c r="CM77" s="41"/>
      <c r="CN77" s="41">
        <v>0</v>
      </c>
      <c r="CO77" s="41"/>
      <c r="CP77" s="41"/>
      <c r="CQ77" s="41"/>
      <c r="CR77" s="41"/>
      <c r="CS77" s="41"/>
      <c r="CT77" s="41"/>
      <c r="CU77" s="41"/>
      <c r="CV77" s="41">
        <v>0</v>
      </c>
      <c r="CW77" s="41"/>
      <c r="CX77" s="41"/>
      <c r="CY77" s="41"/>
      <c r="CZ77" s="41"/>
      <c r="DA77" s="41"/>
      <c r="DB77" s="41"/>
      <c r="DC77" s="41"/>
    </row>
    <row r="78" spans="2:107" x14ac:dyDescent="0.15">
      <c r="B78" s="12"/>
      <c r="G78" s="51"/>
      <c r="H78" s="51"/>
      <c r="I78" s="51"/>
      <c r="J78" s="51"/>
      <c r="K78" s="62"/>
      <c r="L78" s="62"/>
      <c r="M78" s="62"/>
      <c r="N78" s="62"/>
      <c r="AN78" s="55"/>
      <c r="AO78" s="55"/>
      <c r="AP78" s="55"/>
      <c r="AQ78" s="55"/>
      <c r="AR78" s="55"/>
      <c r="AS78" s="55"/>
      <c r="AT78" s="55"/>
      <c r="AU78" s="55"/>
      <c r="AV78" s="55"/>
      <c r="AW78" s="55"/>
      <c r="AX78" s="55"/>
      <c r="AY78" s="55"/>
      <c r="AZ78" s="55"/>
      <c r="BA78" s="55"/>
      <c r="BB78" s="58"/>
      <c r="BC78" s="58"/>
      <c r="BD78" s="58"/>
      <c r="BE78" s="58"/>
      <c r="BF78" s="58"/>
      <c r="BG78" s="58"/>
      <c r="BH78" s="58"/>
      <c r="BI78" s="58"/>
      <c r="BJ78" s="58"/>
      <c r="BK78" s="58"/>
      <c r="BL78" s="58"/>
      <c r="BM78" s="58"/>
      <c r="BN78" s="58"/>
      <c r="BO78" s="58"/>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2"/>
      <c r="G79" s="51"/>
      <c r="H79" s="51"/>
      <c r="I79" s="61"/>
      <c r="J79" s="61"/>
      <c r="K79" s="63"/>
      <c r="L79" s="63"/>
      <c r="M79" s="63"/>
      <c r="N79" s="63"/>
      <c r="AN79" s="55"/>
      <c r="AO79" s="55"/>
      <c r="AP79" s="55"/>
      <c r="AQ79" s="55"/>
      <c r="AR79" s="55"/>
      <c r="AS79" s="55"/>
      <c r="AT79" s="55"/>
      <c r="AU79" s="55"/>
      <c r="AV79" s="55"/>
      <c r="AW79" s="55"/>
      <c r="AX79" s="55"/>
      <c r="AY79" s="55"/>
      <c r="AZ79" s="55"/>
      <c r="BA79" s="55"/>
      <c r="BB79" s="58" t="s">
        <v>14</v>
      </c>
      <c r="BC79" s="58"/>
      <c r="BD79" s="58"/>
      <c r="BE79" s="58"/>
      <c r="BF79" s="58"/>
      <c r="BG79" s="58"/>
      <c r="BH79" s="58"/>
      <c r="BI79" s="58"/>
      <c r="BJ79" s="58"/>
      <c r="BK79" s="58"/>
      <c r="BL79" s="58"/>
      <c r="BM79" s="58"/>
      <c r="BN79" s="58"/>
      <c r="BO79" s="58"/>
      <c r="BP79" s="41">
        <v>7.2</v>
      </c>
      <c r="BQ79" s="41"/>
      <c r="BR79" s="41"/>
      <c r="BS79" s="41"/>
      <c r="BT79" s="41"/>
      <c r="BU79" s="41"/>
      <c r="BV79" s="41"/>
      <c r="BW79" s="41"/>
      <c r="BX79" s="41">
        <v>6</v>
      </c>
      <c r="BY79" s="41"/>
      <c r="BZ79" s="41"/>
      <c r="CA79" s="41"/>
      <c r="CB79" s="41"/>
      <c r="CC79" s="41"/>
      <c r="CD79" s="41"/>
      <c r="CE79" s="41"/>
      <c r="CF79" s="41">
        <v>5.6</v>
      </c>
      <c r="CG79" s="41"/>
      <c r="CH79" s="41"/>
      <c r="CI79" s="41"/>
      <c r="CJ79" s="41"/>
      <c r="CK79" s="41"/>
      <c r="CL79" s="41"/>
      <c r="CM79" s="41"/>
      <c r="CN79" s="41">
        <v>5.3</v>
      </c>
      <c r="CO79" s="41"/>
      <c r="CP79" s="41"/>
      <c r="CQ79" s="41"/>
      <c r="CR79" s="41"/>
      <c r="CS79" s="41"/>
      <c r="CT79" s="41"/>
      <c r="CU79" s="41"/>
      <c r="CV79" s="41">
        <v>5.8</v>
      </c>
      <c r="CW79" s="41"/>
      <c r="CX79" s="41"/>
      <c r="CY79" s="41"/>
      <c r="CZ79" s="41"/>
      <c r="DA79" s="41"/>
      <c r="DB79" s="41"/>
      <c r="DC79" s="41"/>
    </row>
    <row r="80" spans="2:107" x14ac:dyDescent="0.15">
      <c r="B80" s="12"/>
      <c r="G80" s="51"/>
      <c r="H80" s="51"/>
      <c r="I80" s="61"/>
      <c r="J80" s="61"/>
      <c r="K80" s="63"/>
      <c r="L80" s="63"/>
      <c r="M80" s="63"/>
      <c r="N80" s="63"/>
      <c r="AN80" s="55"/>
      <c r="AO80" s="55"/>
      <c r="AP80" s="55"/>
      <c r="AQ80" s="55"/>
      <c r="AR80" s="55"/>
      <c r="AS80" s="55"/>
      <c r="AT80" s="55"/>
      <c r="AU80" s="55"/>
      <c r="AV80" s="55"/>
      <c r="AW80" s="55"/>
      <c r="AX80" s="55"/>
      <c r="AY80" s="55"/>
      <c r="AZ80" s="55"/>
      <c r="BA80" s="55"/>
      <c r="BB80" s="58"/>
      <c r="BC80" s="58"/>
      <c r="BD80" s="58"/>
      <c r="BE80" s="58"/>
      <c r="BF80" s="58"/>
      <c r="BG80" s="58"/>
      <c r="BH80" s="58"/>
      <c r="BI80" s="58"/>
      <c r="BJ80" s="58"/>
      <c r="BK80" s="58"/>
      <c r="BL80" s="58"/>
      <c r="BM80" s="58"/>
      <c r="BN80" s="58"/>
      <c r="BO80" s="58"/>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KV9YgtWW/tY9W7L+LchjliGCL1uePFPQ5myRR/YEDB8Ng38C+CrQ39Rsc96ZRbeb3585OjKIihB+o1tg6pK7Kw==" saltValue="qfcQt4jmOuYwfIoXQTEv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yAz/nRSj2V6MTg3NySdU6fQ6lGeuQ9WHrtjTlq5gD/oXoN3f1h9R2Ly3OqoCLvjALv1AD1SoiI2L+0ZxqlCt/A==" saltValue="l/6ibJkRMt91jiUu064X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iIVQ5cExwqWymAGga5Esd+K9rwKlec7KTIRX+uUE8x6Q+0Ad74HoVD5J290SXcS9cBp2VXVzWw4I/SO2HMhWJQ==" saltValue="q7D99qfV55YOnfFcTtxt7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D23" sqref="AD23:AK23"/>
    </sheetView>
  </sheetViews>
  <sheetFormatPr defaultColWidth="0" defaultRowHeight="11.25" customHeight="1" zeroHeight="1" x14ac:dyDescent="0.15"/>
  <cols>
    <col min="1" max="95" width="1.625" style="342" customWidth="1"/>
    <col min="96" max="133" width="1.625" style="497" customWidth="1"/>
    <col min="134" max="143" width="1.625" style="342" customWidth="1"/>
    <col min="144" max="16384" width="0" style="342" hidden="1"/>
  </cols>
  <sheetData>
    <row r="1" spans="2:143" ht="22.5" customHeight="1" thickBot="1" x14ac:dyDescent="0.2">
      <c r="B1" s="33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9" t="s">
        <v>157</v>
      </c>
      <c r="DI1" s="340"/>
      <c r="DJ1" s="340"/>
      <c r="DK1" s="340"/>
      <c r="DL1" s="340"/>
      <c r="DM1" s="340"/>
      <c r="DN1" s="341"/>
      <c r="DO1" s="342"/>
      <c r="DP1" s="339" t="s">
        <v>158</v>
      </c>
      <c r="DQ1" s="340"/>
      <c r="DR1" s="340"/>
      <c r="DS1" s="340"/>
      <c r="DT1" s="340"/>
      <c r="DU1" s="340"/>
      <c r="DV1" s="340"/>
      <c r="DW1" s="340"/>
      <c r="DX1" s="340"/>
      <c r="DY1" s="340"/>
      <c r="DZ1" s="340"/>
      <c r="EA1" s="340"/>
      <c r="EB1" s="340"/>
      <c r="EC1" s="341"/>
      <c r="ED1" s="337"/>
      <c r="EE1" s="337"/>
      <c r="EF1" s="337"/>
      <c r="EG1" s="337"/>
      <c r="EH1" s="337"/>
      <c r="EI1" s="337"/>
      <c r="EJ1" s="337"/>
      <c r="EK1" s="337"/>
      <c r="EL1" s="337"/>
      <c r="EM1" s="337"/>
    </row>
    <row r="2" spans="2:143" ht="22.5" customHeight="1" x14ac:dyDescent="0.15">
      <c r="B2" s="343" t="s">
        <v>159</v>
      </c>
      <c r="R2" s="344"/>
      <c r="S2" s="344"/>
      <c r="T2" s="344"/>
      <c r="U2" s="344"/>
      <c r="V2" s="344"/>
      <c r="W2" s="344"/>
      <c r="X2" s="344"/>
      <c r="Y2" s="344"/>
      <c r="Z2" s="344"/>
      <c r="AA2" s="344"/>
      <c r="AB2" s="344"/>
      <c r="AC2" s="344"/>
      <c r="AE2" s="345"/>
      <c r="AF2" s="345"/>
      <c r="AG2" s="345"/>
      <c r="AH2" s="345"/>
      <c r="AI2" s="345"/>
      <c r="AJ2" s="344"/>
      <c r="AK2" s="344"/>
      <c r="AL2" s="344"/>
      <c r="AM2" s="344"/>
      <c r="AN2" s="344"/>
      <c r="AO2" s="344"/>
      <c r="AP2" s="344"/>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row>
    <row r="3" spans="2:143" ht="11.25" customHeight="1" x14ac:dyDescent="0.15">
      <c r="B3" s="346" t="s">
        <v>160</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6" t="s">
        <v>161</v>
      </c>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8"/>
      <c r="CD3" s="349" t="s">
        <v>162</v>
      </c>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c r="DY3" s="350"/>
      <c r="DZ3" s="350"/>
      <c r="EA3" s="350"/>
      <c r="EB3" s="350"/>
      <c r="EC3" s="351"/>
    </row>
    <row r="4" spans="2:143" ht="11.25" customHeight="1" x14ac:dyDescent="0.15">
      <c r="B4" s="346" t="s">
        <v>26</v>
      </c>
      <c r="C4" s="347"/>
      <c r="D4" s="347"/>
      <c r="E4" s="347"/>
      <c r="F4" s="347"/>
      <c r="G4" s="347"/>
      <c r="H4" s="347"/>
      <c r="I4" s="347"/>
      <c r="J4" s="347"/>
      <c r="K4" s="347"/>
      <c r="L4" s="347"/>
      <c r="M4" s="347"/>
      <c r="N4" s="347"/>
      <c r="O4" s="347"/>
      <c r="P4" s="347"/>
      <c r="Q4" s="348"/>
      <c r="R4" s="346" t="s">
        <v>163</v>
      </c>
      <c r="S4" s="347"/>
      <c r="T4" s="347"/>
      <c r="U4" s="347"/>
      <c r="V4" s="347"/>
      <c r="W4" s="347"/>
      <c r="X4" s="347"/>
      <c r="Y4" s="348"/>
      <c r="Z4" s="346" t="s">
        <v>164</v>
      </c>
      <c r="AA4" s="347"/>
      <c r="AB4" s="347"/>
      <c r="AC4" s="348"/>
      <c r="AD4" s="346" t="s">
        <v>165</v>
      </c>
      <c r="AE4" s="347"/>
      <c r="AF4" s="347"/>
      <c r="AG4" s="347"/>
      <c r="AH4" s="347"/>
      <c r="AI4" s="347"/>
      <c r="AJ4" s="347"/>
      <c r="AK4" s="348"/>
      <c r="AL4" s="346" t="s">
        <v>164</v>
      </c>
      <c r="AM4" s="347"/>
      <c r="AN4" s="347"/>
      <c r="AO4" s="348"/>
      <c r="AP4" s="352" t="s">
        <v>166</v>
      </c>
      <c r="AQ4" s="352"/>
      <c r="AR4" s="352"/>
      <c r="AS4" s="352"/>
      <c r="AT4" s="352"/>
      <c r="AU4" s="352"/>
      <c r="AV4" s="352"/>
      <c r="AW4" s="352"/>
      <c r="AX4" s="352"/>
      <c r="AY4" s="352"/>
      <c r="AZ4" s="352"/>
      <c r="BA4" s="352"/>
      <c r="BB4" s="352"/>
      <c r="BC4" s="352"/>
      <c r="BD4" s="352"/>
      <c r="BE4" s="352"/>
      <c r="BF4" s="352"/>
      <c r="BG4" s="352" t="s">
        <v>167</v>
      </c>
      <c r="BH4" s="352"/>
      <c r="BI4" s="352"/>
      <c r="BJ4" s="352"/>
      <c r="BK4" s="352"/>
      <c r="BL4" s="352"/>
      <c r="BM4" s="352"/>
      <c r="BN4" s="352"/>
      <c r="BO4" s="352" t="s">
        <v>164</v>
      </c>
      <c r="BP4" s="352"/>
      <c r="BQ4" s="352"/>
      <c r="BR4" s="352"/>
      <c r="BS4" s="352" t="s">
        <v>168</v>
      </c>
      <c r="BT4" s="352"/>
      <c r="BU4" s="352"/>
      <c r="BV4" s="352"/>
      <c r="BW4" s="352"/>
      <c r="BX4" s="352"/>
      <c r="BY4" s="352"/>
      <c r="BZ4" s="352"/>
      <c r="CA4" s="352"/>
      <c r="CB4" s="352"/>
      <c r="CD4" s="349" t="s">
        <v>169</v>
      </c>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1"/>
    </row>
    <row r="5" spans="2:143" s="370" customFormat="1" ht="11.25" customHeight="1" x14ac:dyDescent="0.15">
      <c r="B5" s="353" t="s">
        <v>170</v>
      </c>
      <c r="C5" s="354"/>
      <c r="D5" s="354"/>
      <c r="E5" s="354"/>
      <c r="F5" s="354"/>
      <c r="G5" s="354"/>
      <c r="H5" s="354"/>
      <c r="I5" s="354"/>
      <c r="J5" s="354"/>
      <c r="K5" s="354"/>
      <c r="L5" s="354"/>
      <c r="M5" s="354"/>
      <c r="N5" s="354"/>
      <c r="O5" s="354"/>
      <c r="P5" s="354"/>
      <c r="Q5" s="355"/>
      <c r="R5" s="356">
        <v>363746</v>
      </c>
      <c r="S5" s="357"/>
      <c r="T5" s="357"/>
      <c r="U5" s="357"/>
      <c r="V5" s="357"/>
      <c r="W5" s="357"/>
      <c r="X5" s="357"/>
      <c r="Y5" s="358"/>
      <c r="Z5" s="359">
        <v>6.2</v>
      </c>
      <c r="AA5" s="359"/>
      <c r="AB5" s="359"/>
      <c r="AC5" s="359"/>
      <c r="AD5" s="360">
        <v>363746</v>
      </c>
      <c r="AE5" s="360"/>
      <c r="AF5" s="360"/>
      <c r="AG5" s="360"/>
      <c r="AH5" s="360"/>
      <c r="AI5" s="360"/>
      <c r="AJ5" s="360"/>
      <c r="AK5" s="360"/>
      <c r="AL5" s="361">
        <v>15.2</v>
      </c>
      <c r="AM5" s="362"/>
      <c r="AN5" s="362"/>
      <c r="AO5" s="363"/>
      <c r="AP5" s="353" t="s">
        <v>171</v>
      </c>
      <c r="AQ5" s="354"/>
      <c r="AR5" s="354"/>
      <c r="AS5" s="354"/>
      <c r="AT5" s="354"/>
      <c r="AU5" s="354"/>
      <c r="AV5" s="354"/>
      <c r="AW5" s="354"/>
      <c r="AX5" s="354"/>
      <c r="AY5" s="354"/>
      <c r="AZ5" s="354"/>
      <c r="BA5" s="354"/>
      <c r="BB5" s="354"/>
      <c r="BC5" s="354"/>
      <c r="BD5" s="354"/>
      <c r="BE5" s="354"/>
      <c r="BF5" s="355"/>
      <c r="BG5" s="364">
        <v>360193</v>
      </c>
      <c r="BH5" s="365"/>
      <c r="BI5" s="365"/>
      <c r="BJ5" s="365"/>
      <c r="BK5" s="365"/>
      <c r="BL5" s="365"/>
      <c r="BM5" s="365"/>
      <c r="BN5" s="366"/>
      <c r="BO5" s="367">
        <v>99</v>
      </c>
      <c r="BP5" s="367"/>
      <c r="BQ5" s="367"/>
      <c r="BR5" s="367"/>
      <c r="BS5" s="368" t="s">
        <v>78</v>
      </c>
      <c r="BT5" s="368"/>
      <c r="BU5" s="368"/>
      <c r="BV5" s="368"/>
      <c r="BW5" s="368"/>
      <c r="BX5" s="368"/>
      <c r="BY5" s="368"/>
      <c r="BZ5" s="368"/>
      <c r="CA5" s="368"/>
      <c r="CB5" s="369"/>
      <c r="CD5" s="349" t="s">
        <v>166</v>
      </c>
      <c r="CE5" s="350"/>
      <c r="CF5" s="350"/>
      <c r="CG5" s="350"/>
      <c r="CH5" s="350"/>
      <c r="CI5" s="350"/>
      <c r="CJ5" s="350"/>
      <c r="CK5" s="350"/>
      <c r="CL5" s="350"/>
      <c r="CM5" s="350"/>
      <c r="CN5" s="350"/>
      <c r="CO5" s="350"/>
      <c r="CP5" s="350"/>
      <c r="CQ5" s="351"/>
      <c r="CR5" s="349" t="s">
        <v>172</v>
      </c>
      <c r="CS5" s="350"/>
      <c r="CT5" s="350"/>
      <c r="CU5" s="350"/>
      <c r="CV5" s="350"/>
      <c r="CW5" s="350"/>
      <c r="CX5" s="350"/>
      <c r="CY5" s="351"/>
      <c r="CZ5" s="349" t="s">
        <v>164</v>
      </c>
      <c r="DA5" s="350"/>
      <c r="DB5" s="350"/>
      <c r="DC5" s="351"/>
      <c r="DD5" s="349" t="s">
        <v>173</v>
      </c>
      <c r="DE5" s="350"/>
      <c r="DF5" s="350"/>
      <c r="DG5" s="350"/>
      <c r="DH5" s="350"/>
      <c r="DI5" s="350"/>
      <c r="DJ5" s="350"/>
      <c r="DK5" s="350"/>
      <c r="DL5" s="350"/>
      <c r="DM5" s="350"/>
      <c r="DN5" s="350"/>
      <c r="DO5" s="350"/>
      <c r="DP5" s="351"/>
      <c r="DQ5" s="349" t="s">
        <v>174</v>
      </c>
      <c r="DR5" s="350"/>
      <c r="DS5" s="350"/>
      <c r="DT5" s="350"/>
      <c r="DU5" s="350"/>
      <c r="DV5" s="350"/>
      <c r="DW5" s="350"/>
      <c r="DX5" s="350"/>
      <c r="DY5" s="350"/>
      <c r="DZ5" s="350"/>
      <c r="EA5" s="350"/>
      <c r="EB5" s="350"/>
      <c r="EC5" s="351"/>
    </row>
    <row r="6" spans="2:143" ht="11.25" customHeight="1" x14ac:dyDescent="0.15">
      <c r="B6" s="371" t="s">
        <v>175</v>
      </c>
      <c r="C6" s="372"/>
      <c r="D6" s="372"/>
      <c r="E6" s="372"/>
      <c r="F6" s="372"/>
      <c r="G6" s="372"/>
      <c r="H6" s="372"/>
      <c r="I6" s="372"/>
      <c r="J6" s="372"/>
      <c r="K6" s="372"/>
      <c r="L6" s="372"/>
      <c r="M6" s="372"/>
      <c r="N6" s="372"/>
      <c r="O6" s="372"/>
      <c r="P6" s="372"/>
      <c r="Q6" s="373"/>
      <c r="R6" s="364">
        <v>33570</v>
      </c>
      <c r="S6" s="365"/>
      <c r="T6" s="365"/>
      <c r="U6" s="365"/>
      <c r="V6" s="365"/>
      <c r="W6" s="365"/>
      <c r="X6" s="365"/>
      <c r="Y6" s="366"/>
      <c r="Z6" s="367">
        <v>0.6</v>
      </c>
      <c r="AA6" s="367"/>
      <c r="AB6" s="367"/>
      <c r="AC6" s="367"/>
      <c r="AD6" s="368">
        <v>33570</v>
      </c>
      <c r="AE6" s="368"/>
      <c r="AF6" s="368"/>
      <c r="AG6" s="368"/>
      <c r="AH6" s="368"/>
      <c r="AI6" s="368"/>
      <c r="AJ6" s="368"/>
      <c r="AK6" s="368"/>
      <c r="AL6" s="374">
        <v>1.4</v>
      </c>
      <c r="AM6" s="375"/>
      <c r="AN6" s="375"/>
      <c r="AO6" s="376"/>
      <c r="AP6" s="371" t="s">
        <v>176</v>
      </c>
      <c r="AQ6" s="372"/>
      <c r="AR6" s="372"/>
      <c r="AS6" s="372"/>
      <c r="AT6" s="372"/>
      <c r="AU6" s="372"/>
      <c r="AV6" s="372"/>
      <c r="AW6" s="372"/>
      <c r="AX6" s="372"/>
      <c r="AY6" s="372"/>
      <c r="AZ6" s="372"/>
      <c r="BA6" s="372"/>
      <c r="BB6" s="372"/>
      <c r="BC6" s="372"/>
      <c r="BD6" s="372"/>
      <c r="BE6" s="372"/>
      <c r="BF6" s="373"/>
      <c r="BG6" s="364">
        <v>360193</v>
      </c>
      <c r="BH6" s="365"/>
      <c r="BI6" s="365"/>
      <c r="BJ6" s="365"/>
      <c r="BK6" s="365"/>
      <c r="BL6" s="365"/>
      <c r="BM6" s="365"/>
      <c r="BN6" s="366"/>
      <c r="BO6" s="367">
        <v>99</v>
      </c>
      <c r="BP6" s="367"/>
      <c r="BQ6" s="367"/>
      <c r="BR6" s="367"/>
      <c r="BS6" s="368" t="s">
        <v>68</v>
      </c>
      <c r="BT6" s="368"/>
      <c r="BU6" s="368"/>
      <c r="BV6" s="368"/>
      <c r="BW6" s="368"/>
      <c r="BX6" s="368"/>
      <c r="BY6" s="368"/>
      <c r="BZ6" s="368"/>
      <c r="CA6" s="368"/>
      <c r="CB6" s="369"/>
      <c r="CD6" s="377" t="s">
        <v>177</v>
      </c>
      <c r="CE6" s="378"/>
      <c r="CF6" s="378"/>
      <c r="CG6" s="378"/>
      <c r="CH6" s="378"/>
      <c r="CI6" s="378"/>
      <c r="CJ6" s="378"/>
      <c r="CK6" s="378"/>
      <c r="CL6" s="378"/>
      <c r="CM6" s="378"/>
      <c r="CN6" s="378"/>
      <c r="CO6" s="378"/>
      <c r="CP6" s="378"/>
      <c r="CQ6" s="379"/>
      <c r="CR6" s="364">
        <v>64648</v>
      </c>
      <c r="CS6" s="365"/>
      <c r="CT6" s="365"/>
      <c r="CU6" s="365"/>
      <c r="CV6" s="365"/>
      <c r="CW6" s="365"/>
      <c r="CX6" s="365"/>
      <c r="CY6" s="366"/>
      <c r="CZ6" s="361">
        <v>1.2</v>
      </c>
      <c r="DA6" s="362"/>
      <c r="DB6" s="362"/>
      <c r="DC6" s="380"/>
      <c r="DD6" s="381" t="s">
        <v>78</v>
      </c>
      <c r="DE6" s="365"/>
      <c r="DF6" s="365"/>
      <c r="DG6" s="365"/>
      <c r="DH6" s="365"/>
      <c r="DI6" s="365"/>
      <c r="DJ6" s="365"/>
      <c r="DK6" s="365"/>
      <c r="DL6" s="365"/>
      <c r="DM6" s="365"/>
      <c r="DN6" s="365"/>
      <c r="DO6" s="365"/>
      <c r="DP6" s="366"/>
      <c r="DQ6" s="381">
        <v>64648</v>
      </c>
      <c r="DR6" s="365"/>
      <c r="DS6" s="365"/>
      <c r="DT6" s="365"/>
      <c r="DU6" s="365"/>
      <c r="DV6" s="365"/>
      <c r="DW6" s="365"/>
      <c r="DX6" s="365"/>
      <c r="DY6" s="365"/>
      <c r="DZ6" s="365"/>
      <c r="EA6" s="365"/>
      <c r="EB6" s="365"/>
      <c r="EC6" s="382"/>
    </row>
    <row r="7" spans="2:143" ht="11.25" customHeight="1" x14ac:dyDescent="0.15">
      <c r="B7" s="371" t="s">
        <v>178</v>
      </c>
      <c r="C7" s="372"/>
      <c r="D7" s="372"/>
      <c r="E7" s="372"/>
      <c r="F7" s="372"/>
      <c r="G7" s="372"/>
      <c r="H7" s="372"/>
      <c r="I7" s="372"/>
      <c r="J7" s="372"/>
      <c r="K7" s="372"/>
      <c r="L7" s="372"/>
      <c r="M7" s="372"/>
      <c r="N7" s="372"/>
      <c r="O7" s="372"/>
      <c r="P7" s="372"/>
      <c r="Q7" s="373"/>
      <c r="R7" s="364">
        <v>283</v>
      </c>
      <c r="S7" s="365"/>
      <c r="T7" s="365"/>
      <c r="U7" s="365"/>
      <c r="V7" s="365"/>
      <c r="W7" s="365"/>
      <c r="X7" s="365"/>
      <c r="Y7" s="366"/>
      <c r="Z7" s="367">
        <v>0</v>
      </c>
      <c r="AA7" s="367"/>
      <c r="AB7" s="367"/>
      <c r="AC7" s="367"/>
      <c r="AD7" s="368">
        <v>283</v>
      </c>
      <c r="AE7" s="368"/>
      <c r="AF7" s="368"/>
      <c r="AG7" s="368"/>
      <c r="AH7" s="368"/>
      <c r="AI7" s="368"/>
      <c r="AJ7" s="368"/>
      <c r="AK7" s="368"/>
      <c r="AL7" s="374">
        <v>0</v>
      </c>
      <c r="AM7" s="375"/>
      <c r="AN7" s="375"/>
      <c r="AO7" s="376"/>
      <c r="AP7" s="371" t="s">
        <v>179</v>
      </c>
      <c r="AQ7" s="372"/>
      <c r="AR7" s="372"/>
      <c r="AS7" s="372"/>
      <c r="AT7" s="372"/>
      <c r="AU7" s="372"/>
      <c r="AV7" s="372"/>
      <c r="AW7" s="372"/>
      <c r="AX7" s="372"/>
      <c r="AY7" s="372"/>
      <c r="AZ7" s="372"/>
      <c r="BA7" s="372"/>
      <c r="BB7" s="372"/>
      <c r="BC7" s="372"/>
      <c r="BD7" s="372"/>
      <c r="BE7" s="372"/>
      <c r="BF7" s="373"/>
      <c r="BG7" s="364">
        <v>129605</v>
      </c>
      <c r="BH7" s="365"/>
      <c r="BI7" s="365"/>
      <c r="BJ7" s="365"/>
      <c r="BK7" s="365"/>
      <c r="BL7" s="365"/>
      <c r="BM7" s="365"/>
      <c r="BN7" s="366"/>
      <c r="BO7" s="367">
        <v>35.6</v>
      </c>
      <c r="BP7" s="367"/>
      <c r="BQ7" s="367"/>
      <c r="BR7" s="367"/>
      <c r="BS7" s="368" t="s">
        <v>68</v>
      </c>
      <c r="BT7" s="368"/>
      <c r="BU7" s="368"/>
      <c r="BV7" s="368"/>
      <c r="BW7" s="368"/>
      <c r="BX7" s="368"/>
      <c r="BY7" s="368"/>
      <c r="BZ7" s="368"/>
      <c r="CA7" s="368"/>
      <c r="CB7" s="369"/>
      <c r="CD7" s="383" t="s">
        <v>180</v>
      </c>
      <c r="CE7" s="384"/>
      <c r="CF7" s="384"/>
      <c r="CG7" s="384"/>
      <c r="CH7" s="384"/>
      <c r="CI7" s="384"/>
      <c r="CJ7" s="384"/>
      <c r="CK7" s="384"/>
      <c r="CL7" s="384"/>
      <c r="CM7" s="384"/>
      <c r="CN7" s="384"/>
      <c r="CO7" s="384"/>
      <c r="CP7" s="384"/>
      <c r="CQ7" s="385"/>
      <c r="CR7" s="364">
        <v>610087</v>
      </c>
      <c r="CS7" s="365"/>
      <c r="CT7" s="365"/>
      <c r="CU7" s="365"/>
      <c r="CV7" s="365"/>
      <c r="CW7" s="365"/>
      <c r="CX7" s="365"/>
      <c r="CY7" s="366"/>
      <c r="CZ7" s="367">
        <v>11.1</v>
      </c>
      <c r="DA7" s="367"/>
      <c r="DB7" s="367"/>
      <c r="DC7" s="367"/>
      <c r="DD7" s="381">
        <v>33949</v>
      </c>
      <c r="DE7" s="365"/>
      <c r="DF7" s="365"/>
      <c r="DG7" s="365"/>
      <c r="DH7" s="365"/>
      <c r="DI7" s="365"/>
      <c r="DJ7" s="365"/>
      <c r="DK7" s="365"/>
      <c r="DL7" s="365"/>
      <c r="DM7" s="365"/>
      <c r="DN7" s="365"/>
      <c r="DO7" s="365"/>
      <c r="DP7" s="366"/>
      <c r="DQ7" s="381">
        <v>518695</v>
      </c>
      <c r="DR7" s="365"/>
      <c r="DS7" s="365"/>
      <c r="DT7" s="365"/>
      <c r="DU7" s="365"/>
      <c r="DV7" s="365"/>
      <c r="DW7" s="365"/>
      <c r="DX7" s="365"/>
      <c r="DY7" s="365"/>
      <c r="DZ7" s="365"/>
      <c r="EA7" s="365"/>
      <c r="EB7" s="365"/>
      <c r="EC7" s="382"/>
    </row>
    <row r="8" spans="2:143" ht="11.25" customHeight="1" x14ac:dyDescent="0.15">
      <c r="B8" s="371" t="s">
        <v>181</v>
      </c>
      <c r="C8" s="372"/>
      <c r="D8" s="372"/>
      <c r="E8" s="372"/>
      <c r="F8" s="372"/>
      <c r="G8" s="372"/>
      <c r="H8" s="372"/>
      <c r="I8" s="372"/>
      <c r="J8" s="372"/>
      <c r="K8" s="372"/>
      <c r="L8" s="372"/>
      <c r="M8" s="372"/>
      <c r="N8" s="372"/>
      <c r="O8" s="372"/>
      <c r="P8" s="372"/>
      <c r="Q8" s="373"/>
      <c r="R8" s="364">
        <v>808</v>
      </c>
      <c r="S8" s="365"/>
      <c r="T8" s="365"/>
      <c r="U8" s="365"/>
      <c r="V8" s="365"/>
      <c r="W8" s="365"/>
      <c r="X8" s="365"/>
      <c r="Y8" s="366"/>
      <c r="Z8" s="367">
        <v>0</v>
      </c>
      <c r="AA8" s="367"/>
      <c r="AB8" s="367"/>
      <c r="AC8" s="367"/>
      <c r="AD8" s="368">
        <v>808</v>
      </c>
      <c r="AE8" s="368"/>
      <c r="AF8" s="368"/>
      <c r="AG8" s="368"/>
      <c r="AH8" s="368"/>
      <c r="AI8" s="368"/>
      <c r="AJ8" s="368"/>
      <c r="AK8" s="368"/>
      <c r="AL8" s="374">
        <v>0</v>
      </c>
      <c r="AM8" s="375"/>
      <c r="AN8" s="375"/>
      <c r="AO8" s="376"/>
      <c r="AP8" s="371" t="s">
        <v>182</v>
      </c>
      <c r="AQ8" s="372"/>
      <c r="AR8" s="372"/>
      <c r="AS8" s="372"/>
      <c r="AT8" s="372"/>
      <c r="AU8" s="372"/>
      <c r="AV8" s="372"/>
      <c r="AW8" s="372"/>
      <c r="AX8" s="372"/>
      <c r="AY8" s="372"/>
      <c r="AZ8" s="372"/>
      <c r="BA8" s="372"/>
      <c r="BB8" s="372"/>
      <c r="BC8" s="372"/>
      <c r="BD8" s="372"/>
      <c r="BE8" s="372"/>
      <c r="BF8" s="373"/>
      <c r="BG8" s="364">
        <v>7119</v>
      </c>
      <c r="BH8" s="365"/>
      <c r="BI8" s="365"/>
      <c r="BJ8" s="365"/>
      <c r="BK8" s="365"/>
      <c r="BL8" s="365"/>
      <c r="BM8" s="365"/>
      <c r="BN8" s="366"/>
      <c r="BO8" s="367">
        <v>2</v>
      </c>
      <c r="BP8" s="367"/>
      <c r="BQ8" s="367"/>
      <c r="BR8" s="367"/>
      <c r="BS8" s="381" t="s">
        <v>78</v>
      </c>
      <c r="BT8" s="365"/>
      <c r="BU8" s="365"/>
      <c r="BV8" s="365"/>
      <c r="BW8" s="365"/>
      <c r="BX8" s="365"/>
      <c r="BY8" s="365"/>
      <c r="BZ8" s="365"/>
      <c r="CA8" s="365"/>
      <c r="CB8" s="382"/>
      <c r="CD8" s="383" t="s">
        <v>183</v>
      </c>
      <c r="CE8" s="384"/>
      <c r="CF8" s="384"/>
      <c r="CG8" s="384"/>
      <c r="CH8" s="384"/>
      <c r="CI8" s="384"/>
      <c r="CJ8" s="384"/>
      <c r="CK8" s="384"/>
      <c r="CL8" s="384"/>
      <c r="CM8" s="384"/>
      <c r="CN8" s="384"/>
      <c r="CO8" s="384"/>
      <c r="CP8" s="384"/>
      <c r="CQ8" s="385"/>
      <c r="CR8" s="364">
        <v>731344</v>
      </c>
      <c r="CS8" s="365"/>
      <c r="CT8" s="365"/>
      <c r="CU8" s="365"/>
      <c r="CV8" s="365"/>
      <c r="CW8" s="365"/>
      <c r="CX8" s="365"/>
      <c r="CY8" s="366"/>
      <c r="CZ8" s="367">
        <v>13.3</v>
      </c>
      <c r="DA8" s="367"/>
      <c r="DB8" s="367"/>
      <c r="DC8" s="367"/>
      <c r="DD8" s="381">
        <v>4244</v>
      </c>
      <c r="DE8" s="365"/>
      <c r="DF8" s="365"/>
      <c r="DG8" s="365"/>
      <c r="DH8" s="365"/>
      <c r="DI8" s="365"/>
      <c r="DJ8" s="365"/>
      <c r="DK8" s="365"/>
      <c r="DL8" s="365"/>
      <c r="DM8" s="365"/>
      <c r="DN8" s="365"/>
      <c r="DO8" s="365"/>
      <c r="DP8" s="366"/>
      <c r="DQ8" s="381">
        <v>500522</v>
      </c>
      <c r="DR8" s="365"/>
      <c r="DS8" s="365"/>
      <c r="DT8" s="365"/>
      <c r="DU8" s="365"/>
      <c r="DV8" s="365"/>
      <c r="DW8" s="365"/>
      <c r="DX8" s="365"/>
      <c r="DY8" s="365"/>
      <c r="DZ8" s="365"/>
      <c r="EA8" s="365"/>
      <c r="EB8" s="365"/>
      <c r="EC8" s="382"/>
    </row>
    <row r="9" spans="2:143" ht="11.25" customHeight="1" x14ac:dyDescent="0.15">
      <c r="B9" s="371" t="s">
        <v>184</v>
      </c>
      <c r="C9" s="372"/>
      <c r="D9" s="372"/>
      <c r="E9" s="372"/>
      <c r="F9" s="372"/>
      <c r="G9" s="372"/>
      <c r="H9" s="372"/>
      <c r="I9" s="372"/>
      <c r="J9" s="372"/>
      <c r="K9" s="372"/>
      <c r="L9" s="372"/>
      <c r="M9" s="372"/>
      <c r="N9" s="372"/>
      <c r="O9" s="372"/>
      <c r="P9" s="372"/>
      <c r="Q9" s="373"/>
      <c r="R9" s="364">
        <v>453</v>
      </c>
      <c r="S9" s="365"/>
      <c r="T9" s="365"/>
      <c r="U9" s="365"/>
      <c r="V9" s="365"/>
      <c r="W9" s="365"/>
      <c r="X9" s="365"/>
      <c r="Y9" s="366"/>
      <c r="Z9" s="367">
        <v>0</v>
      </c>
      <c r="AA9" s="367"/>
      <c r="AB9" s="367"/>
      <c r="AC9" s="367"/>
      <c r="AD9" s="368">
        <v>453</v>
      </c>
      <c r="AE9" s="368"/>
      <c r="AF9" s="368"/>
      <c r="AG9" s="368"/>
      <c r="AH9" s="368"/>
      <c r="AI9" s="368"/>
      <c r="AJ9" s="368"/>
      <c r="AK9" s="368"/>
      <c r="AL9" s="374">
        <v>0</v>
      </c>
      <c r="AM9" s="375"/>
      <c r="AN9" s="375"/>
      <c r="AO9" s="376"/>
      <c r="AP9" s="371" t="s">
        <v>185</v>
      </c>
      <c r="AQ9" s="372"/>
      <c r="AR9" s="372"/>
      <c r="AS9" s="372"/>
      <c r="AT9" s="372"/>
      <c r="AU9" s="372"/>
      <c r="AV9" s="372"/>
      <c r="AW9" s="372"/>
      <c r="AX9" s="372"/>
      <c r="AY9" s="372"/>
      <c r="AZ9" s="372"/>
      <c r="BA9" s="372"/>
      <c r="BB9" s="372"/>
      <c r="BC9" s="372"/>
      <c r="BD9" s="372"/>
      <c r="BE9" s="372"/>
      <c r="BF9" s="373"/>
      <c r="BG9" s="364">
        <v>111761</v>
      </c>
      <c r="BH9" s="365"/>
      <c r="BI9" s="365"/>
      <c r="BJ9" s="365"/>
      <c r="BK9" s="365"/>
      <c r="BL9" s="365"/>
      <c r="BM9" s="365"/>
      <c r="BN9" s="366"/>
      <c r="BO9" s="367">
        <v>30.7</v>
      </c>
      <c r="BP9" s="367"/>
      <c r="BQ9" s="367"/>
      <c r="BR9" s="367"/>
      <c r="BS9" s="381" t="s">
        <v>78</v>
      </c>
      <c r="BT9" s="365"/>
      <c r="BU9" s="365"/>
      <c r="BV9" s="365"/>
      <c r="BW9" s="365"/>
      <c r="BX9" s="365"/>
      <c r="BY9" s="365"/>
      <c r="BZ9" s="365"/>
      <c r="CA9" s="365"/>
      <c r="CB9" s="382"/>
      <c r="CD9" s="383" t="s">
        <v>186</v>
      </c>
      <c r="CE9" s="384"/>
      <c r="CF9" s="384"/>
      <c r="CG9" s="384"/>
      <c r="CH9" s="384"/>
      <c r="CI9" s="384"/>
      <c r="CJ9" s="384"/>
      <c r="CK9" s="384"/>
      <c r="CL9" s="384"/>
      <c r="CM9" s="384"/>
      <c r="CN9" s="384"/>
      <c r="CO9" s="384"/>
      <c r="CP9" s="384"/>
      <c r="CQ9" s="385"/>
      <c r="CR9" s="364">
        <v>351168</v>
      </c>
      <c r="CS9" s="365"/>
      <c r="CT9" s="365"/>
      <c r="CU9" s="365"/>
      <c r="CV9" s="365"/>
      <c r="CW9" s="365"/>
      <c r="CX9" s="365"/>
      <c r="CY9" s="366"/>
      <c r="CZ9" s="367">
        <v>6.4</v>
      </c>
      <c r="DA9" s="367"/>
      <c r="DB9" s="367"/>
      <c r="DC9" s="367"/>
      <c r="DD9" s="381">
        <v>19320</v>
      </c>
      <c r="DE9" s="365"/>
      <c r="DF9" s="365"/>
      <c r="DG9" s="365"/>
      <c r="DH9" s="365"/>
      <c r="DI9" s="365"/>
      <c r="DJ9" s="365"/>
      <c r="DK9" s="365"/>
      <c r="DL9" s="365"/>
      <c r="DM9" s="365"/>
      <c r="DN9" s="365"/>
      <c r="DO9" s="365"/>
      <c r="DP9" s="366"/>
      <c r="DQ9" s="381">
        <v>256656</v>
      </c>
      <c r="DR9" s="365"/>
      <c r="DS9" s="365"/>
      <c r="DT9" s="365"/>
      <c r="DU9" s="365"/>
      <c r="DV9" s="365"/>
      <c r="DW9" s="365"/>
      <c r="DX9" s="365"/>
      <c r="DY9" s="365"/>
      <c r="DZ9" s="365"/>
      <c r="EA9" s="365"/>
      <c r="EB9" s="365"/>
      <c r="EC9" s="382"/>
    </row>
    <row r="10" spans="2:143" ht="11.25" customHeight="1" x14ac:dyDescent="0.15">
      <c r="B10" s="371" t="s">
        <v>187</v>
      </c>
      <c r="C10" s="372"/>
      <c r="D10" s="372"/>
      <c r="E10" s="372"/>
      <c r="F10" s="372"/>
      <c r="G10" s="372"/>
      <c r="H10" s="372"/>
      <c r="I10" s="372"/>
      <c r="J10" s="372"/>
      <c r="K10" s="372"/>
      <c r="L10" s="372"/>
      <c r="M10" s="372"/>
      <c r="N10" s="372"/>
      <c r="O10" s="372"/>
      <c r="P10" s="372"/>
      <c r="Q10" s="373"/>
      <c r="R10" s="364" t="s">
        <v>68</v>
      </c>
      <c r="S10" s="365"/>
      <c r="T10" s="365"/>
      <c r="U10" s="365"/>
      <c r="V10" s="365"/>
      <c r="W10" s="365"/>
      <c r="X10" s="365"/>
      <c r="Y10" s="366"/>
      <c r="Z10" s="367" t="s">
        <v>68</v>
      </c>
      <c r="AA10" s="367"/>
      <c r="AB10" s="367"/>
      <c r="AC10" s="367"/>
      <c r="AD10" s="368" t="s">
        <v>68</v>
      </c>
      <c r="AE10" s="368"/>
      <c r="AF10" s="368"/>
      <c r="AG10" s="368"/>
      <c r="AH10" s="368"/>
      <c r="AI10" s="368"/>
      <c r="AJ10" s="368"/>
      <c r="AK10" s="368"/>
      <c r="AL10" s="374" t="s">
        <v>78</v>
      </c>
      <c r="AM10" s="375"/>
      <c r="AN10" s="375"/>
      <c r="AO10" s="376"/>
      <c r="AP10" s="371" t="s">
        <v>188</v>
      </c>
      <c r="AQ10" s="372"/>
      <c r="AR10" s="372"/>
      <c r="AS10" s="372"/>
      <c r="AT10" s="372"/>
      <c r="AU10" s="372"/>
      <c r="AV10" s="372"/>
      <c r="AW10" s="372"/>
      <c r="AX10" s="372"/>
      <c r="AY10" s="372"/>
      <c r="AZ10" s="372"/>
      <c r="BA10" s="372"/>
      <c r="BB10" s="372"/>
      <c r="BC10" s="372"/>
      <c r="BD10" s="372"/>
      <c r="BE10" s="372"/>
      <c r="BF10" s="373"/>
      <c r="BG10" s="364">
        <v>4810</v>
      </c>
      <c r="BH10" s="365"/>
      <c r="BI10" s="365"/>
      <c r="BJ10" s="365"/>
      <c r="BK10" s="365"/>
      <c r="BL10" s="365"/>
      <c r="BM10" s="365"/>
      <c r="BN10" s="366"/>
      <c r="BO10" s="367">
        <v>1.3</v>
      </c>
      <c r="BP10" s="367"/>
      <c r="BQ10" s="367"/>
      <c r="BR10" s="367"/>
      <c r="BS10" s="381" t="s">
        <v>68</v>
      </c>
      <c r="BT10" s="365"/>
      <c r="BU10" s="365"/>
      <c r="BV10" s="365"/>
      <c r="BW10" s="365"/>
      <c r="BX10" s="365"/>
      <c r="BY10" s="365"/>
      <c r="BZ10" s="365"/>
      <c r="CA10" s="365"/>
      <c r="CB10" s="382"/>
      <c r="CD10" s="383" t="s">
        <v>189</v>
      </c>
      <c r="CE10" s="384"/>
      <c r="CF10" s="384"/>
      <c r="CG10" s="384"/>
      <c r="CH10" s="384"/>
      <c r="CI10" s="384"/>
      <c r="CJ10" s="384"/>
      <c r="CK10" s="384"/>
      <c r="CL10" s="384"/>
      <c r="CM10" s="384"/>
      <c r="CN10" s="384"/>
      <c r="CO10" s="384"/>
      <c r="CP10" s="384"/>
      <c r="CQ10" s="385"/>
      <c r="CR10" s="364">
        <v>7323</v>
      </c>
      <c r="CS10" s="365"/>
      <c r="CT10" s="365"/>
      <c r="CU10" s="365"/>
      <c r="CV10" s="365"/>
      <c r="CW10" s="365"/>
      <c r="CX10" s="365"/>
      <c r="CY10" s="366"/>
      <c r="CZ10" s="367">
        <v>0.1</v>
      </c>
      <c r="DA10" s="367"/>
      <c r="DB10" s="367"/>
      <c r="DC10" s="367"/>
      <c r="DD10" s="381" t="s">
        <v>78</v>
      </c>
      <c r="DE10" s="365"/>
      <c r="DF10" s="365"/>
      <c r="DG10" s="365"/>
      <c r="DH10" s="365"/>
      <c r="DI10" s="365"/>
      <c r="DJ10" s="365"/>
      <c r="DK10" s="365"/>
      <c r="DL10" s="365"/>
      <c r="DM10" s="365"/>
      <c r="DN10" s="365"/>
      <c r="DO10" s="365"/>
      <c r="DP10" s="366"/>
      <c r="DQ10" s="381">
        <v>323</v>
      </c>
      <c r="DR10" s="365"/>
      <c r="DS10" s="365"/>
      <c r="DT10" s="365"/>
      <c r="DU10" s="365"/>
      <c r="DV10" s="365"/>
      <c r="DW10" s="365"/>
      <c r="DX10" s="365"/>
      <c r="DY10" s="365"/>
      <c r="DZ10" s="365"/>
      <c r="EA10" s="365"/>
      <c r="EB10" s="365"/>
      <c r="EC10" s="382"/>
    </row>
    <row r="11" spans="2:143" ht="11.25" customHeight="1" x14ac:dyDescent="0.15">
      <c r="B11" s="371" t="s">
        <v>190</v>
      </c>
      <c r="C11" s="372"/>
      <c r="D11" s="372"/>
      <c r="E11" s="372"/>
      <c r="F11" s="372"/>
      <c r="G11" s="372"/>
      <c r="H11" s="372"/>
      <c r="I11" s="372"/>
      <c r="J11" s="372"/>
      <c r="K11" s="372"/>
      <c r="L11" s="372"/>
      <c r="M11" s="372"/>
      <c r="N11" s="372"/>
      <c r="O11" s="372"/>
      <c r="P11" s="372"/>
      <c r="Q11" s="373"/>
      <c r="R11" s="364">
        <v>75122</v>
      </c>
      <c r="S11" s="365"/>
      <c r="T11" s="365"/>
      <c r="U11" s="365"/>
      <c r="V11" s="365"/>
      <c r="W11" s="365"/>
      <c r="X11" s="365"/>
      <c r="Y11" s="366"/>
      <c r="Z11" s="374">
        <v>1.3</v>
      </c>
      <c r="AA11" s="375"/>
      <c r="AB11" s="375"/>
      <c r="AC11" s="386"/>
      <c r="AD11" s="381">
        <v>75122</v>
      </c>
      <c r="AE11" s="365"/>
      <c r="AF11" s="365"/>
      <c r="AG11" s="365"/>
      <c r="AH11" s="365"/>
      <c r="AI11" s="365"/>
      <c r="AJ11" s="365"/>
      <c r="AK11" s="366"/>
      <c r="AL11" s="374">
        <v>3.1</v>
      </c>
      <c r="AM11" s="375"/>
      <c r="AN11" s="375"/>
      <c r="AO11" s="376"/>
      <c r="AP11" s="371" t="s">
        <v>191</v>
      </c>
      <c r="AQ11" s="372"/>
      <c r="AR11" s="372"/>
      <c r="AS11" s="372"/>
      <c r="AT11" s="372"/>
      <c r="AU11" s="372"/>
      <c r="AV11" s="372"/>
      <c r="AW11" s="372"/>
      <c r="AX11" s="372"/>
      <c r="AY11" s="372"/>
      <c r="AZ11" s="372"/>
      <c r="BA11" s="372"/>
      <c r="BB11" s="372"/>
      <c r="BC11" s="372"/>
      <c r="BD11" s="372"/>
      <c r="BE11" s="372"/>
      <c r="BF11" s="373"/>
      <c r="BG11" s="364">
        <v>5915</v>
      </c>
      <c r="BH11" s="365"/>
      <c r="BI11" s="365"/>
      <c r="BJ11" s="365"/>
      <c r="BK11" s="365"/>
      <c r="BL11" s="365"/>
      <c r="BM11" s="365"/>
      <c r="BN11" s="366"/>
      <c r="BO11" s="367">
        <v>1.6</v>
      </c>
      <c r="BP11" s="367"/>
      <c r="BQ11" s="367"/>
      <c r="BR11" s="367"/>
      <c r="BS11" s="381" t="s">
        <v>69</v>
      </c>
      <c r="BT11" s="365"/>
      <c r="BU11" s="365"/>
      <c r="BV11" s="365"/>
      <c r="BW11" s="365"/>
      <c r="BX11" s="365"/>
      <c r="BY11" s="365"/>
      <c r="BZ11" s="365"/>
      <c r="CA11" s="365"/>
      <c r="CB11" s="382"/>
      <c r="CD11" s="383" t="s">
        <v>192</v>
      </c>
      <c r="CE11" s="384"/>
      <c r="CF11" s="384"/>
      <c r="CG11" s="384"/>
      <c r="CH11" s="384"/>
      <c r="CI11" s="384"/>
      <c r="CJ11" s="384"/>
      <c r="CK11" s="384"/>
      <c r="CL11" s="384"/>
      <c r="CM11" s="384"/>
      <c r="CN11" s="384"/>
      <c r="CO11" s="384"/>
      <c r="CP11" s="384"/>
      <c r="CQ11" s="385"/>
      <c r="CR11" s="364">
        <v>1848257</v>
      </c>
      <c r="CS11" s="365"/>
      <c r="CT11" s="365"/>
      <c r="CU11" s="365"/>
      <c r="CV11" s="365"/>
      <c r="CW11" s="365"/>
      <c r="CX11" s="365"/>
      <c r="CY11" s="366"/>
      <c r="CZ11" s="367">
        <v>33.700000000000003</v>
      </c>
      <c r="DA11" s="367"/>
      <c r="DB11" s="367"/>
      <c r="DC11" s="367"/>
      <c r="DD11" s="381">
        <v>166416</v>
      </c>
      <c r="DE11" s="365"/>
      <c r="DF11" s="365"/>
      <c r="DG11" s="365"/>
      <c r="DH11" s="365"/>
      <c r="DI11" s="365"/>
      <c r="DJ11" s="365"/>
      <c r="DK11" s="365"/>
      <c r="DL11" s="365"/>
      <c r="DM11" s="365"/>
      <c r="DN11" s="365"/>
      <c r="DO11" s="365"/>
      <c r="DP11" s="366"/>
      <c r="DQ11" s="381">
        <v>235404</v>
      </c>
      <c r="DR11" s="365"/>
      <c r="DS11" s="365"/>
      <c r="DT11" s="365"/>
      <c r="DU11" s="365"/>
      <c r="DV11" s="365"/>
      <c r="DW11" s="365"/>
      <c r="DX11" s="365"/>
      <c r="DY11" s="365"/>
      <c r="DZ11" s="365"/>
      <c r="EA11" s="365"/>
      <c r="EB11" s="365"/>
      <c r="EC11" s="382"/>
    </row>
    <row r="12" spans="2:143" ht="11.25" customHeight="1" x14ac:dyDescent="0.15">
      <c r="B12" s="371" t="s">
        <v>193</v>
      </c>
      <c r="C12" s="372"/>
      <c r="D12" s="372"/>
      <c r="E12" s="372"/>
      <c r="F12" s="372"/>
      <c r="G12" s="372"/>
      <c r="H12" s="372"/>
      <c r="I12" s="372"/>
      <c r="J12" s="372"/>
      <c r="K12" s="372"/>
      <c r="L12" s="372"/>
      <c r="M12" s="372"/>
      <c r="N12" s="372"/>
      <c r="O12" s="372"/>
      <c r="P12" s="372"/>
      <c r="Q12" s="373"/>
      <c r="R12" s="364" t="s">
        <v>68</v>
      </c>
      <c r="S12" s="365"/>
      <c r="T12" s="365"/>
      <c r="U12" s="365"/>
      <c r="V12" s="365"/>
      <c r="W12" s="365"/>
      <c r="X12" s="365"/>
      <c r="Y12" s="366"/>
      <c r="Z12" s="367" t="s">
        <v>68</v>
      </c>
      <c r="AA12" s="367"/>
      <c r="AB12" s="367"/>
      <c r="AC12" s="367"/>
      <c r="AD12" s="368" t="s">
        <v>68</v>
      </c>
      <c r="AE12" s="368"/>
      <c r="AF12" s="368"/>
      <c r="AG12" s="368"/>
      <c r="AH12" s="368"/>
      <c r="AI12" s="368"/>
      <c r="AJ12" s="368"/>
      <c r="AK12" s="368"/>
      <c r="AL12" s="374" t="s">
        <v>78</v>
      </c>
      <c r="AM12" s="375"/>
      <c r="AN12" s="375"/>
      <c r="AO12" s="376"/>
      <c r="AP12" s="371" t="s">
        <v>194</v>
      </c>
      <c r="AQ12" s="372"/>
      <c r="AR12" s="372"/>
      <c r="AS12" s="372"/>
      <c r="AT12" s="372"/>
      <c r="AU12" s="372"/>
      <c r="AV12" s="372"/>
      <c r="AW12" s="372"/>
      <c r="AX12" s="372"/>
      <c r="AY12" s="372"/>
      <c r="AZ12" s="372"/>
      <c r="BA12" s="372"/>
      <c r="BB12" s="372"/>
      <c r="BC12" s="372"/>
      <c r="BD12" s="372"/>
      <c r="BE12" s="372"/>
      <c r="BF12" s="373"/>
      <c r="BG12" s="364">
        <v>185996</v>
      </c>
      <c r="BH12" s="365"/>
      <c r="BI12" s="365"/>
      <c r="BJ12" s="365"/>
      <c r="BK12" s="365"/>
      <c r="BL12" s="365"/>
      <c r="BM12" s="365"/>
      <c r="BN12" s="366"/>
      <c r="BO12" s="367">
        <v>51.1</v>
      </c>
      <c r="BP12" s="367"/>
      <c r="BQ12" s="367"/>
      <c r="BR12" s="367"/>
      <c r="BS12" s="381" t="s">
        <v>68</v>
      </c>
      <c r="BT12" s="365"/>
      <c r="BU12" s="365"/>
      <c r="BV12" s="365"/>
      <c r="BW12" s="365"/>
      <c r="BX12" s="365"/>
      <c r="BY12" s="365"/>
      <c r="BZ12" s="365"/>
      <c r="CA12" s="365"/>
      <c r="CB12" s="382"/>
      <c r="CD12" s="383" t="s">
        <v>195</v>
      </c>
      <c r="CE12" s="384"/>
      <c r="CF12" s="384"/>
      <c r="CG12" s="384"/>
      <c r="CH12" s="384"/>
      <c r="CI12" s="384"/>
      <c r="CJ12" s="384"/>
      <c r="CK12" s="384"/>
      <c r="CL12" s="384"/>
      <c r="CM12" s="384"/>
      <c r="CN12" s="384"/>
      <c r="CO12" s="384"/>
      <c r="CP12" s="384"/>
      <c r="CQ12" s="385"/>
      <c r="CR12" s="364">
        <v>25727</v>
      </c>
      <c r="CS12" s="365"/>
      <c r="CT12" s="365"/>
      <c r="CU12" s="365"/>
      <c r="CV12" s="365"/>
      <c r="CW12" s="365"/>
      <c r="CX12" s="365"/>
      <c r="CY12" s="366"/>
      <c r="CZ12" s="367">
        <v>0.5</v>
      </c>
      <c r="DA12" s="367"/>
      <c r="DB12" s="367"/>
      <c r="DC12" s="367"/>
      <c r="DD12" s="381">
        <v>640</v>
      </c>
      <c r="DE12" s="365"/>
      <c r="DF12" s="365"/>
      <c r="DG12" s="365"/>
      <c r="DH12" s="365"/>
      <c r="DI12" s="365"/>
      <c r="DJ12" s="365"/>
      <c r="DK12" s="365"/>
      <c r="DL12" s="365"/>
      <c r="DM12" s="365"/>
      <c r="DN12" s="365"/>
      <c r="DO12" s="365"/>
      <c r="DP12" s="366"/>
      <c r="DQ12" s="381">
        <v>19867</v>
      </c>
      <c r="DR12" s="365"/>
      <c r="DS12" s="365"/>
      <c r="DT12" s="365"/>
      <c r="DU12" s="365"/>
      <c r="DV12" s="365"/>
      <c r="DW12" s="365"/>
      <c r="DX12" s="365"/>
      <c r="DY12" s="365"/>
      <c r="DZ12" s="365"/>
      <c r="EA12" s="365"/>
      <c r="EB12" s="365"/>
      <c r="EC12" s="382"/>
    </row>
    <row r="13" spans="2:143" ht="11.25" customHeight="1" x14ac:dyDescent="0.15">
      <c r="B13" s="371" t="s">
        <v>196</v>
      </c>
      <c r="C13" s="372"/>
      <c r="D13" s="372"/>
      <c r="E13" s="372"/>
      <c r="F13" s="372"/>
      <c r="G13" s="372"/>
      <c r="H13" s="372"/>
      <c r="I13" s="372"/>
      <c r="J13" s="372"/>
      <c r="K13" s="372"/>
      <c r="L13" s="372"/>
      <c r="M13" s="372"/>
      <c r="N13" s="372"/>
      <c r="O13" s="372"/>
      <c r="P13" s="372"/>
      <c r="Q13" s="373"/>
      <c r="R13" s="364" t="s">
        <v>68</v>
      </c>
      <c r="S13" s="365"/>
      <c r="T13" s="365"/>
      <c r="U13" s="365"/>
      <c r="V13" s="365"/>
      <c r="W13" s="365"/>
      <c r="X13" s="365"/>
      <c r="Y13" s="366"/>
      <c r="Z13" s="367" t="s">
        <v>68</v>
      </c>
      <c r="AA13" s="367"/>
      <c r="AB13" s="367"/>
      <c r="AC13" s="367"/>
      <c r="AD13" s="368" t="s">
        <v>68</v>
      </c>
      <c r="AE13" s="368"/>
      <c r="AF13" s="368"/>
      <c r="AG13" s="368"/>
      <c r="AH13" s="368"/>
      <c r="AI13" s="368"/>
      <c r="AJ13" s="368"/>
      <c r="AK13" s="368"/>
      <c r="AL13" s="374" t="s">
        <v>68</v>
      </c>
      <c r="AM13" s="375"/>
      <c r="AN13" s="375"/>
      <c r="AO13" s="376"/>
      <c r="AP13" s="371" t="s">
        <v>197</v>
      </c>
      <c r="AQ13" s="372"/>
      <c r="AR13" s="372"/>
      <c r="AS13" s="372"/>
      <c r="AT13" s="372"/>
      <c r="AU13" s="372"/>
      <c r="AV13" s="372"/>
      <c r="AW13" s="372"/>
      <c r="AX13" s="372"/>
      <c r="AY13" s="372"/>
      <c r="AZ13" s="372"/>
      <c r="BA13" s="372"/>
      <c r="BB13" s="372"/>
      <c r="BC13" s="372"/>
      <c r="BD13" s="372"/>
      <c r="BE13" s="372"/>
      <c r="BF13" s="373"/>
      <c r="BG13" s="364">
        <v>158640</v>
      </c>
      <c r="BH13" s="365"/>
      <c r="BI13" s="365"/>
      <c r="BJ13" s="365"/>
      <c r="BK13" s="365"/>
      <c r="BL13" s="365"/>
      <c r="BM13" s="365"/>
      <c r="BN13" s="366"/>
      <c r="BO13" s="367">
        <v>43.6</v>
      </c>
      <c r="BP13" s="367"/>
      <c r="BQ13" s="367"/>
      <c r="BR13" s="367"/>
      <c r="BS13" s="381" t="s">
        <v>68</v>
      </c>
      <c r="BT13" s="365"/>
      <c r="BU13" s="365"/>
      <c r="BV13" s="365"/>
      <c r="BW13" s="365"/>
      <c r="BX13" s="365"/>
      <c r="BY13" s="365"/>
      <c r="BZ13" s="365"/>
      <c r="CA13" s="365"/>
      <c r="CB13" s="382"/>
      <c r="CD13" s="383" t="s">
        <v>198</v>
      </c>
      <c r="CE13" s="384"/>
      <c r="CF13" s="384"/>
      <c r="CG13" s="384"/>
      <c r="CH13" s="384"/>
      <c r="CI13" s="384"/>
      <c r="CJ13" s="384"/>
      <c r="CK13" s="384"/>
      <c r="CL13" s="384"/>
      <c r="CM13" s="384"/>
      <c r="CN13" s="384"/>
      <c r="CO13" s="384"/>
      <c r="CP13" s="384"/>
      <c r="CQ13" s="385"/>
      <c r="CR13" s="364">
        <v>476790</v>
      </c>
      <c r="CS13" s="365"/>
      <c r="CT13" s="365"/>
      <c r="CU13" s="365"/>
      <c r="CV13" s="365"/>
      <c r="CW13" s="365"/>
      <c r="CX13" s="365"/>
      <c r="CY13" s="366"/>
      <c r="CZ13" s="367">
        <v>8.6999999999999993</v>
      </c>
      <c r="DA13" s="367"/>
      <c r="DB13" s="367"/>
      <c r="DC13" s="367"/>
      <c r="DD13" s="381">
        <v>276552</v>
      </c>
      <c r="DE13" s="365"/>
      <c r="DF13" s="365"/>
      <c r="DG13" s="365"/>
      <c r="DH13" s="365"/>
      <c r="DI13" s="365"/>
      <c r="DJ13" s="365"/>
      <c r="DK13" s="365"/>
      <c r="DL13" s="365"/>
      <c r="DM13" s="365"/>
      <c r="DN13" s="365"/>
      <c r="DO13" s="365"/>
      <c r="DP13" s="366"/>
      <c r="DQ13" s="381">
        <v>246591</v>
      </c>
      <c r="DR13" s="365"/>
      <c r="DS13" s="365"/>
      <c r="DT13" s="365"/>
      <c r="DU13" s="365"/>
      <c r="DV13" s="365"/>
      <c r="DW13" s="365"/>
      <c r="DX13" s="365"/>
      <c r="DY13" s="365"/>
      <c r="DZ13" s="365"/>
      <c r="EA13" s="365"/>
      <c r="EB13" s="365"/>
      <c r="EC13" s="382"/>
    </row>
    <row r="14" spans="2:143" ht="11.25" customHeight="1" x14ac:dyDescent="0.15">
      <c r="B14" s="371" t="s">
        <v>199</v>
      </c>
      <c r="C14" s="372"/>
      <c r="D14" s="372"/>
      <c r="E14" s="372"/>
      <c r="F14" s="372"/>
      <c r="G14" s="372"/>
      <c r="H14" s="372"/>
      <c r="I14" s="372"/>
      <c r="J14" s="372"/>
      <c r="K14" s="372"/>
      <c r="L14" s="372"/>
      <c r="M14" s="372"/>
      <c r="N14" s="372"/>
      <c r="O14" s="372"/>
      <c r="P14" s="372"/>
      <c r="Q14" s="373"/>
      <c r="R14" s="364">
        <v>4192</v>
      </c>
      <c r="S14" s="365"/>
      <c r="T14" s="365"/>
      <c r="U14" s="365"/>
      <c r="V14" s="365"/>
      <c r="W14" s="365"/>
      <c r="X14" s="365"/>
      <c r="Y14" s="366"/>
      <c r="Z14" s="367">
        <v>0.1</v>
      </c>
      <c r="AA14" s="367"/>
      <c r="AB14" s="367"/>
      <c r="AC14" s="367"/>
      <c r="AD14" s="368">
        <v>4192</v>
      </c>
      <c r="AE14" s="368"/>
      <c r="AF14" s="368"/>
      <c r="AG14" s="368"/>
      <c r="AH14" s="368"/>
      <c r="AI14" s="368"/>
      <c r="AJ14" s="368"/>
      <c r="AK14" s="368"/>
      <c r="AL14" s="374">
        <v>0.2</v>
      </c>
      <c r="AM14" s="375"/>
      <c r="AN14" s="375"/>
      <c r="AO14" s="376"/>
      <c r="AP14" s="371" t="s">
        <v>200</v>
      </c>
      <c r="AQ14" s="372"/>
      <c r="AR14" s="372"/>
      <c r="AS14" s="372"/>
      <c r="AT14" s="372"/>
      <c r="AU14" s="372"/>
      <c r="AV14" s="372"/>
      <c r="AW14" s="372"/>
      <c r="AX14" s="372"/>
      <c r="AY14" s="372"/>
      <c r="AZ14" s="372"/>
      <c r="BA14" s="372"/>
      <c r="BB14" s="372"/>
      <c r="BC14" s="372"/>
      <c r="BD14" s="372"/>
      <c r="BE14" s="372"/>
      <c r="BF14" s="373"/>
      <c r="BG14" s="364">
        <v>16691</v>
      </c>
      <c r="BH14" s="365"/>
      <c r="BI14" s="365"/>
      <c r="BJ14" s="365"/>
      <c r="BK14" s="365"/>
      <c r="BL14" s="365"/>
      <c r="BM14" s="365"/>
      <c r="BN14" s="366"/>
      <c r="BO14" s="367">
        <v>4.5999999999999996</v>
      </c>
      <c r="BP14" s="367"/>
      <c r="BQ14" s="367"/>
      <c r="BR14" s="367"/>
      <c r="BS14" s="381" t="s">
        <v>69</v>
      </c>
      <c r="BT14" s="365"/>
      <c r="BU14" s="365"/>
      <c r="BV14" s="365"/>
      <c r="BW14" s="365"/>
      <c r="BX14" s="365"/>
      <c r="BY14" s="365"/>
      <c r="BZ14" s="365"/>
      <c r="CA14" s="365"/>
      <c r="CB14" s="382"/>
      <c r="CD14" s="383" t="s">
        <v>201</v>
      </c>
      <c r="CE14" s="384"/>
      <c r="CF14" s="384"/>
      <c r="CG14" s="384"/>
      <c r="CH14" s="384"/>
      <c r="CI14" s="384"/>
      <c r="CJ14" s="384"/>
      <c r="CK14" s="384"/>
      <c r="CL14" s="384"/>
      <c r="CM14" s="384"/>
      <c r="CN14" s="384"/>
      <c r="CO14" s="384"/>
      <c r="CP14" s="384"/>
      <c r="CQ14" s="385"/>
      <c r="CR14" s="364">
        <v>134419</v>
      </c>
      <c r="CS14" s="365"/>
      <c r="CT14" s="365"/>
      <c r="CU14" s="365"/>
      <c r="CV14" s="365"/>
      <c r="CW14" s="365"/>
      <c r="CX14" s="365"/>
      <c r="CY14" s="366"/>
      <c r="CZ14" s="367">
        <v>2.5</v>
      </c>
      <c r="DA14" s="367"/>
      <c r="DB14" s="367"/>
      <c r="DC14" s="367"/>
      <c r="DD14" s="381">
        <v>2161</v>
      </c>
      <c r="DE14" s="365"/>
      <c r="DF14" s="365"/>
      <c r="DG14" s="365"/>
      <c r="DH14" s="365"/>
      <c r="DI14" s="365"/>
      <c r="DJ14" s="365"/>
      <c r="DK14" s="365"/>
      <c r="DL14" s="365"/>
      <c r="DM14" s="365"/>
      <c r="DN14" s="365"/>
      <c r="DO14" s="365"/>
      <c r="DP14" s="366"/>
      <c r="DQ14" s="381">
        <v>132919</v>
      </c>
      <c r="DR14" s="365"/>
      <c r="DS14" s="365"/>
      <c r="DT14" s="365"/>
      <c r="DU14" s="365"/>
      <c r="DV14" s="365"/>
      <c r="DW14" s="365"/>
      <c r="DX14" s="365"/>
      <c r="DY14" s="365"/>
      <c r="DZ14" s="365"/>
      <c r="EA14" s="365"/>
      <c r="EB14" s="365"/>
      <c r="EC14" s="382"/>
    </row>
    <row r="15" spans="2:143" ht="11.25" customHeight="1" x14ac:dyDescent="0.15">
      <c r="B15" s="371" t="s">
        <v>202</v>
      </c>
      <c r="C15" s="372"/>
      <c r="D15" s="372"/>
      <c r="E15" s="372"/>
      <c r="F15" s="372"/>
      <c r="G15" s="372"/>
      <c r="H15" s="372"/>
      <c r="I15" s="372"/>
      <c r="J15" s="372"/>
      <c r="K15" s="372"/>
      <c r="L15" s="372"/>
      <c r="M15" s="372"/>
      <c r="N15" s="372"/>
      <c r="O15" s="372"/>
      <c r="P15" s="372"/>
      <c r="Q15" s="373"/>
      <c r="R15" s="364" t="s">
        <v>78</v>
      </c>
      <c r="S15" s="365"/>
      <c r="T15" s="365"/>
      <c r="U15" s="365"/>
      <c r="V15" s="365"/>
      <c r="W15" s="365"/>
      <c r="X15" s="365"/>
      <c r="Y15" s="366"/>
      <c r="Z15" s="367" t="s">
        <v>78</v>
      </c>
      <c r="AA15" s="367"/>
      <c r="AB15" s="367"/>
      <c r="AC15" s="367"/>
      <c r="AD15" s="368" t="s">
        <v>68</v>
      </c>
      <c r="AE15" s="368"/>
      <c r="AF15" s="368"/>
      <c r="AG15" s="368"/>
      <c r="AH15" s="368"/>
      <c r="AI15" s="368"/>
      <c r="AJ15" s="368"/>
      <c r="AK15" s="368"/>
      <c r="AL15" s="374" t="s">
        <v>68</v>
      </c>
      <c r="AM15" s="375"/>
      <c r="AN15" s="375"/>
      <c r="AO15" s="376"/>
      <c r="AP15" s="371" t="s">
        <v>203</v>
      </c>
      <c r="AQ15" s="372"/>
      <c r="AR15" s="372"/>
      <c r="AS15" s="372"/>
      <c r="AT15" s="372"/>
      <c r="AU15" s="372"/>
      <c r="AV15" s="372"/>
      <c r="AW15" s="372"/>
      <c r="AX15" s="372"/>
      <c r="AY15" s="372"/>
      <c r="AZ15" s="372"/>
      <c r="BA15" s="372"/>
      <c r="BB15" s="372"/>
      <c r="BC15" s="372"/>
      <c r="BD15" s="372"/>
      <c r="BE15" s="372"/>
      <c r="BF15" s="373"/>
      <c r="BG15" s="364">
        <v>27901</v>
      </c>
      <c r="BH15" s="365"/>
      <c r="BI15" s="365"/>
      <c r="BJ15" s="365"/>
      <c r="BK15" s="365"/>
      <c r="BL15" s="365"/>
      <c r="BM15" s="365"/>
      <c r="BN15" s="366"/>
      <c r="BO15" s="367">
        <v>7.7</v>
      </c>
      <c r="BP15" s="367"/>
      <c r="BQ15" s="367"/>
      <c r="BR15" s="367"/>
      <c r="BS15" s="381" t="s">
        <v>68</v>
      </c>
      <c r="BT15" s="365"/>
      <c r="BU15" s="365"/>
      <c r="BV15" s="365"/>
      <c r="BW15" s="365"/>
      <c r="BX15" s="365"/>
      <c r="BY15" s="365"/>
      <c r="BZ15" s="365"/>
      <c r="CA15" s="365"/>
      <c r="CB15" s="382"/>
      <c r="CD15" s="383" t="s">
        <v>204</v>
      </c>
      <c r="CE15" s="384"/>
      <c r="CF15" s="384"/>
      <c r="CG15" s="384"/>
      <c r="CH15" s="384"/>
      <c r="CI15" s="384"/>
      <c r="CJ15" s="384"/>
      <c r="CK15" s="384"/>
      <c r="CL15" s="384"/>
      <c r="CM15" s="384"/>
      <c r="CN15" s="384"/>
      <c r="CO15" s="384"/>
      <c r="CP15" s="384"/>
      <c r="CQ15" s="385"/>
      <c r="CR15" s="364">
        <v>488833</v>
      </c>
      <c r="CS15" s="365"/>
      <c r="CT15" s="365"/>
      <c r="CU15" s="365"/>
      <c r="CV15" s="365"/>
      <c r="CW15" s="365"/>
      <c r="CX15" s="365"/>
      <c r="CY15" s="366"/>
      <c r="CZ15" s="367">
        <v>8.9</v>
      </c>
      <c r="DA15" s="367"/>
      <c r="DB15" s="367"/>
      <c r="DC15" s="367"/>
      <c r="DD15" s="381">
        <v>194157</v>
      </c>
      <c r="DE15" s="365"/>
      <c r="DF15" s="365"/>
      <c r="DG15" s="365"/>
      <c r="DH15" s="365"/>
      <c r="DI15" s="365"/>
      <c r="DJ15" s="365"/>
      <c r="DK15" s="365"/>
      <c r="DL15" s="365"/>
      <c r="DM15" s="365"/>
      <c r="DN15" s="365"/>
      <c r="DO15" s="365"/>
      <c r="DP15" s="366"/>
      <c r="DQ15" s="381">
        <v>285888</v>
      </c>
      <c r="DR15" s="365"/>
      <c r="DS15" s="365"/>
      <c r="DT15" s="365"/>
      <c r="DU15" s="365"/>
      <c r="DV15" s="365"/>
      <c r="DW15" s="365"/>
      <c r="DX15" s="365"/>
      <c r="DY15" s="365"/>
      <c r="DZ15" s="365"/>
      <c r="EA15" s="365"/>
      <c r="EB15" s="365"/>
      <c r="EC15" s="382"/>
    </row>
    <row r="16" spans="2:143" ht="11.25" customHeight="1" x14ac:dyDescent="0.15">
      <c r="B16" s="371" t="s">
        <v>205</v>
      </c>
      <c r="C16" s="372"/>
      <c r="D16" s="372"/>
      <c r="E16" s="372"/>
      <c r="F16" s="372"/>
      <c r="G16" s="372"/>
      <c r="H16" s="372"/>
      <c r="I16" s="372"/>
      <c r="J16" s="372"/>
      <c r="K16" s="372"/>
      <c r="L16" s="372"/>
      <c r="M16" s="372"/>
      <c r="N16" s="372"/>
      <c r="O16" s="372"/>
      <c r="P16" s="372"/>
      <c r="Q16" s="373"/>
      <c r="R16" s="364">
        <v>1052</v>
      </c>
      <c r="S16" s="365"/>
      <c r="T16" s="365"/>
      <c r="U16" s="365"/>
      <c r="V16" s="365"/>
      <c r="W16" s="365"/>
      <c r="X16" s="365"/>
      <c r="Y16" s="366"/>
      <c r="Z16" s="367">
        <v>0</v>
      </c>
      <c r="AA16" s="367"/>
      <c r="AB16" s="367"/>
      <c r="AC16" s="367"/>
      <c r="AD16" s="368">
        <v>1052</v>
      </c>
      <c r="AE16" s="368"/>
      <c r="AF16" s="368"/>
      <c r="AG16" s="368"/>
      <c r="AH16" s="368"/>
      <c r="AI16" s="368"/>
      <c r="AJ16" s="368"/>
      <c r="AK16" s="368"/>
      <c r="AL16" s="374">
        <v>0</v>
      </c>
      <c r="AM16" s="375"/>
      <c r="AN16" s="375"/>
      <c r="AO16" s="376"/>
      <c r="AP16" s="371" t="s">
        <v>206</v>
      </c>
      <c r="AQ16" s="372"/>
      <c r="AR16" s="372"/>
      <c r="AS16" s="372"/>
      <c r="AT16" s="372"/>
      <c r="AU16" s="372"/>
      <c r="AV16" s="372"/>
      <c r="AW16" s="372"/>
      <c r="AX16" s="372"/>
      <c r="AY16" s="372"/>
      <c r="AZ16" s="372"/>
      <c r="BA16" s="372"/>
      <c r="BB16" s="372"/>
      <c r="BC16" s="372"/>
      <c r="BD16" s="372"/>
      <c r="BE16" s="372"/>
      <c r="BF16" s="373"/>
      <c r="BG16" s="364" t="s">
        <v>78</v>
      </c>
      <c r="BH16" s="365"/>
      <c r="BI16" s="365"/>
      <c r="BJ16" s="365"/>
      <c r="BK16" s="365"/>
      <c r="BL16" s="365"/>
      <c r="BM16" s="365"/>
      <c r="BN16" s="366"/>
      <c r="BO16" s="367" t="s">
        <v>69</v>
      </c>
      <c r="BP16" s="367"/>
      <c r="BQ16" s="367"/>
      <c r="BR16" s="367"/>
      <c r="BS16" s="381" t="s">
        <v>68</v>
      </c>
      <c r="BT16" s="365"/>
      <c r="BU16" s="365"/>
      <c r="BV16" s="365"/>
      <c r="BW16" s="365"/>
      <c r="BX16" s="365"/>
      <c r="BY16" s="365"/>
      <c r="BZ16" s="365"/>
      <c r="CA16" s="365"/>
      <c r="CB16" s="382"/>
      <c r="CD16" s="383" t="s">
        <v>207</v>
      </c>
      <c r="CE16" s="384"/>
      <c r="CF16" s="384"/>
      <c r="CG16" s="384"/>
      <c r="CH16" s="384"/>
      <c r="CI16" s="384"/>
      <c r="CJ16" s="384"/>
      <c r="CK16" s="384"/>
      <c r="CL16" s="384"/>
      <c r="CM16" s="384"/>
      <c r="CN16" s="384"/>
      <c r="CO16" s="384"/>
      <c r="CP16" s="384"/>
      <c r="CQ16" s="385"/>
      <c r="CR16" s="364">
        <v>383563</v>
      </c>
      <c r="CS16" s="365"/>
      <c r="CT16" s="365"/>
      <c r="CU16" s="365"/>
      <c r="CV16" s="365"/>
      <c r="CW16" s="365"/>
      <c r="CX16" s="365"/>
      <c r="CY16" s="366"/>
      <c r="CZ16" s="367">
        <v>7</v>
      </c>
      <c r="DA16" s="367"/>
      <c r="DB16" s="367"/>
      <c r="DC16" s="367"/>
      <c r="DD16" s="381" t="s">
        <v>78</v>
      </c>
      <c r="DE16" s="365"/>
      <c r="DF16" s="365"/>
      <c r="DG16" s="365"/>
      <c r="DH16" s="365"/>
      <c r="DI16" s="365"/>
      <c r="DJ16" s="365"/>
      <c r="DK16" s="365"/>
      <c r="DL16" s="365"/>
      <c r="DM16" s="365"/>
      <c r="DN16" s="365"/>
      <c r="DO16" s="365"/>
      <c r="DP16" s="366"/>
      <c r="DQ16" s="381">
        <v>72885</v>
      </c>
      <c r="DR16" s="365"/>
      <c r="DS16" s="365"/>
      <c r="DT16" s="365"/>
      <c r="DU16" s="365"/>
      <c r="DV16" s="365"/>
      <c r="DW16" s="365"/>
      <c r="DX16" s="365"/>
      <c r="DY16" s="365"/>
      <c r="DZ16" s="365"/>
      <c r="EA16" s="365"/>
      <c r="EB16" s="365"/>
      <c r="EC16" s="382"/>
    </row>
    <row r="17" spans="2:133" ht="11.25" customHeight="1" x14ac:dyDescent="0.15">
      <c r="B17" s="371" t="s">
        <v>208</v>
      </c>
      <c r="C17" s="372"/>
      <c r="D17" s="372"/>
      <c r="E17" s="372"/>
      <c r="F17" s="372"/>
      <c r="G17" s="372"/>
      <c r="H17" s="372"/>
      <c r="I17" s="372"/>
      <c r="J17" s="372"/>
      <c r="K17" s="372"/>
      <c r="L17" s="372"/>
      <c r="M17" s="372"/>
      <c r="N17" s="372"/>
      <c r="O17" s="372"/>
      <c r="P17" s="372"/>
      <c r="Q17" s="373"/>
      <c r="R17" s="364">
        <v>11232</v>
      </c>
      <c r="S17" s="365"/>
      <c r="T17" s="365"/>
      <c r="U17" s="365"/>
      <c r="V17" s="365"/>
      <c r="W17" s="365"/>
      <c r="X17" s="365"/>
      <c r="Y17" s="366"/>
      <c r="Z17" s="367">
        <v>0.2</v>
      </c>
      <c r="AA17" s="367"/>
      <c r="AB17" s="367"/>
      <c r="AC17" s="367"/>
      <c r="AD17" s="368">
        <v>11232</v>
      </c>
      <c r="AE17" s="368"/>
      <c r="AF17" s="368"/>
      <c r="AG17" s="368"/>
      <c r="AH17" s="368"/>
      <c r="AI17" s="368"/>
      <c r="AJ17" s="368"/>
      <c r="AK17" s="368"/>
      <c r="AL17" s="374">
        <v>0.5</v>
      </c>
      <c r="AM17" s="375"/>
      <c r="AN17" s="375"/>
      <c r="AO17" s="376"/>
      <c r="AP17" s="371" t="s">
        <v>209</v>
      </c>
      <c r="AQ17" s="372"/>
      <c r="AR17" s="372"/>
      <c r="AS17" s="372"/>
      <c r="AT17" s="372"/>
      <c r="AU17" s="372"/>
      <c r="AV17" s="372"/>
      <c r="AW17" s="372"/>
      <c r="AX17" s="372"/>
      <c r="AY17" s="372"/>
      <c r="AZ17" s="372"/>
      <c r="BA17" s="372"/>
      <c r="BB17" s="372"/>
      <c r="BC17" s="372"/>
      <c r="BD17" s="372"/>
      <c r="BE17" s="372"/>
      <c r="BF17" s="373"/>
      <c r="BG17" s="364" t="s">
        <v>68</v>
      </c>
      <c r="BH17" s="365"/>
      <c r="BI17" s="365"/>
      <c r="BJ17" s="365"/>
      <c r="BK17" s="365"/>
      <c r="BL17" s="365"/>
      <c r="BM17" s="365"/>
      <c r="BN17" s="366"/>
      <c r="BO17" s="367" t="s">
        <v>68</v>
      </c>
      <c r="BP17" s="367"/>
      <c r="BQ17" s="367"/>
      <c r="BR17" s="367"/>
      <c r="BS17" s="381" t="s">
        <v>68</v>
      </c>
      <c r="BT17" s="365"/>
      <c r="BU17" s="365"/>
      <c r="BV17" s="365"/>
      <c r="BW17" s="365"/>
      <c r="BX17" s="365"/>
      <c r="BY17" s="365"/>
      <c r="BZ17" s="365"/>
      <c r="CA17" s="365"/>
      <c r="CB17" s="382"/>
      <c r="CD17" s="383" t="s">
        <v>210</v>
      </c>
      <c r="CE17" s="384"/>
      <c r="CF17" s="384"/>
      <c r="CG17" s="384"/>
      <c r="CH17" s="384"/>
      <c r="CI17" s="384"/>
      <c r="CJ17" s="384"/>
      <c r="CK17" s="384"/>
      <c r="CL17" s="384"/>
      <c r="CM17" s="384"/>
      <c r="CN17" s="384"/>
      <c r="CO17" s="384"/>
      <c r="CP17" s="384"/>
      <c r="CQ17" s="385"/>
      <c r="CR17" s="364">
        <v>362561</v>
      </c>
      <c r="CS17" s="365"/>
      <c r="CT17" s="365"/>
      <c r="CU17" s="365"/>
      <c r="CV17" s="365"/>
      <c r="CW17" s="365"/>
      <c r="CX17" s="365"/>
      <c r="CY17" s="366"/>
      <c r="CZ17" s="367">
        <v>6.6</v>
      </c>
      <c r="DA17" s="367"/>
      <c r="DB17" s="367"/>
      <c r="DC17" s="367"/>
      <c r="DD17" s="381" t="s">
        <v>78</v>
      </c>
      <c r="DE17" s="365"/>
      <c r="DF17" s="365"/>
      <c r="DG17" s="365"/>
      <c r="DH17" s="365"/>
      <c r="DI17" s="365"/>
      <c r="DJ17" s="365"/>
      <c r="DK17" s="365"/>
      <c r="DL17" s="365"/>
      <c r="DM17" s="365"/>
      <c r="DN17" s="365"/>
      <c r="DO17" s="365"/>
      <c r="DP17" s="366"/>
      <c r="DQ17" s="381">
        <v>354541</v>
      </c>
      <c r="DR17" s="365"/>
      <c r="DS17" s="365"/>
      <c r="DT17" s="365"/>
      <c r="DU17" s="365"/>
      <c r="DV17" s="365"/>
      <c r="DW17" s="365"/>
      <c r="DX17" s="365"/>
      <c r="DY17" s="365"/>
      <c r="DZ17" s="365"/>
      <c r="EA17" s="365"/>
      <c r="EB17" s="365"/>
      <c r="EC17" s="382"/>
    </row>
    <row r="18" spans="2:133" ht="11.25" customHeight="1" x14ac:dyDescent="0.15">
      <c r="B18" s="371" t="s">
        <v>211</v>
      </c>
      <c r="C18" s="372"/>
      <c r="D18" s="372"/>
      <c r="E18" s="372"/>
      <c r="F18" s="372"/>
      <c r="G18" s="372"/>
      <c r="H18" s="372"/>
      <c r="I18" s="372"/>
      <c r="J18" s="372"/>
      <c r="K18" s="372"/>
      <c r="L18" s="372"/>
      <c r="M18" s="372"/>
      <c r="N18" s="372"/>
      <c r="O18" s="372"/>
      <c r="P18" s="372"/>
      <c r="Q18" s="373"/>
      <c r="R18" s="364">
        <v>1093</v>
      </c>
      <c r="S18" s="365"/>
      <c r="T18" s="365"/>
      <c r="U18" s="365"/>
      <c r="V18" s="365"/>
      <c r="W18" s="365"/>
      <c r="X18" s="365"/>
      <c r="Y18" s="366"/>
      <c r="Z18" s="367">
        <v>0</v>
      </c>
      <c r="AA18" s="367"/>
      <c r="AB18" s="367"/>
      <c r="AC18" s="367"/>
      <c r="AD18" s="368">
        <v>1093</v>
      </c>
      <c r="AE18" s="368"/>
      <c r="AF18" s="368"/>
      <c r="AG18" s="368"/>
      <c r="AH18" s="368"/>
      <c r="AI18" s="368"/>
      <c r="AJ18" s="368"/>
      <c r="AK18" s="368"/>
      <c r="AL18" s="374">
        <v>0</v>
      </c>
      <c r="AM18" s="375"/>
      <c r="AN18" s="375"/>
      <c r="AO18" s="376"/>
      <c r="AP18" s="371" t="s">
        <v>212</v>
      </c>
      <c r="AQ18" s="372"/>
      <c r="AR18" s="372"/>
      <c r="AS18" s="372"/>
      <c r="AT18" s="372"/>
      <c r="AU18" s="372"/>
      <c r="AV18" s="372"/>
      <c r="AW18" s="372"/>
      <c r="AX18" s="372"/>
      <c r="AY18" s="372"/>
      <c r="AZ18" s="372"/>
      <c r="BA18" s="372"/>
      <c r="BB18" s="372"/>
      <c r="BC18" s="372"/>
      <c r="BD18" s="372"/>
      <c r="BE18" s="372"/>
      <c r="BF18" s="373"/>
      <c r="BG18" s="364" t="s">
        <v>78</v>
      </c>
      <c r="BH18" s="365"/>
      <c r="BI18" s="365"/>
      <c r="BJ18" s="365"/>
      <c r="BK18" s="365"/>
      <c r="BL18" s="365"/>
      <c r="BM18" s="365"/>
      <c r="BN18" s="366"/>
      <c r="BO18" s="367" t="s">
        <v>68</v>
      </c>
      <c r="BP18" s="367"/>
      <c r="BQ18" s="367"/>
      <c r="BR18" s="367"/>
      <c r="BS18" s="381" t="s">
        <v>69</v>
      </c>
      <c r="BT18" s="365"/>
      <c r="BU18" s="365"/>
      <c r="BV18" s="365"/>
      <c r="BW18" s="365"/>
      <c r="BX18" s="365"/>
      <c r="BY18" s="365"/>
      <c r="BZ18" s="365"/>
      <c r="CA18" s="365"/>
      <c r="CB18" s="382"/>
      <c r="CD18" s="383" t="s">
        <v>213</v>
      </c>
      <c r="CE18" s="384"/>
      <c r="CF18" s="384"/>
      <c r="CG18" s="384"/>
      <c r="CH18" s="384"/>
      <c r="CI18" s="384"/>
      <c r="CJ18" s="384"/>
      <c r="CK18" s="384"/>
      <c r="CL18" s="384"/>
      <c r="CM18" s="384"/>
      <c r="CN18" s="384"/>
      <c r="CO18" s="384"/>
      <c r="CP18" s="384"/>
      <c r="CQ18" s="385"/>
      <c r="CR18" s="364" t="s">
        <v>78</v>
      </c>
      <c r="CS18" s="365"/>
      <c r="CT18" s="365"/>
      <c r="CU18" s="365"/>
      <c r="CV18" s="365"/>
      <c r="CW18" s="365"/>
      <c r="CX18" s="365"/>
      <c r="CY18" s="366"/>
      <c r="CZ18" s="367" t="s">
        <v>78</v>
      </c>
      <c r="DA18" s="367"/>
      <c r="DB18" s="367"/>
      <c r="DC18" s="367"/>
      <c r="DD18" s="381" t="s">
        <v>78</v>
      </c>
      <c r="DE18" s="365"/>
      <c r="DF18" s="365"/>
      <c r="DG18" s="365"/>
      <c r="DH18" s="365"/>
      <c r="DI18" s="365"/>
      <c r="DJ18" s="365"/>
      <c r="DK18" s="365"/>
      <c r="DL18" s="365"/>
      <c r="DM18" s="365"/>
      <c r="DN18" s="365"/>
      <c r="DO18" s="365"/>
      <c r="DP18" s="366"/>
      <c r="DQ18" s="381" t="s">
        <v>68</v>
      </c>
      <c r="DR18" s="365"/>
      <c r="DS18" s="365"/>
      <c r="DT18" s="365"/>
      <c r="DU18" s="365"/>
      <c r="DV18" s="365"/>
      <c r="DW18" s="365"/>
      <c r="DX18" s="365"/>
      <c r="DY18" s="365"/>
      <c r="DZ18" s="365"/>
      <c r="EA18" s="365"/>
      <c r="EB18" s="365"/>
      <c r="EC18" s="382"/>
    </row>
    <row r="19" spans="2:133" ht="11.25" customHeight="1" x14ac:dyDescent="0.15">
      <c r="B19" s="371" t="s">
        <v>214</v>
      </c>
      <c r="C19" s="372"/>
      <c r="D19" s="372"/>
      <c r="E19" s="372"/>
      <c r="F19" s="372"/>
      <c r="G19" s="372"/>
      <c r="H19" s="372"/>
      <c r="I19" s="372"/>
      <c r="J19" s="372"/>
      <c r="K19" s="372"/>
      <c r="L19" s="372"/>
      <c r="M19" s="372"/>
      <c r="N19" s="372"/>
      <c r="O19" s="372"/>
      <c r="P19" s="372"/>
      <c r="Q19" s="373"/>
      <c r="R19" s="364">
        <v>566</v>
      </c>
      <c r="S19" s="365"/>
      <c r="T19" s="365"/>
      <c r="U19" s="365"/>
      <c r="V19" s="365"/>
      <c r="W19" s="365"/>
      <c r="X19" s="365"/>
      <c r="Y19" s="366"/>
      <c r="Z19" s="367">
        <v>0</v>
      </c>
      <c r="AA19" s="367"/>
      <c r="AB19" s="367"/>
      <c r="AC19" s="367"/>
      <c r="AD19" s="368">
        <v>566</v>
      </c>
      <c r="AE19" s="368"/>
      <c r="AF19" s="368"/>
      <c r="AG19" s="368"/>
      <c r="AH19" s="368"/>
      <c r="AI19" s="368"/>
      <c r="AJ19" s="368"/>
      <c r="AK19" s="368"/>
      <c r="AL19" s="374">
        <v>0</v>
      </c>
      <c r="AM19" s="375"/>
      <c r="AN19" s="375"/>
      <c r="AO19" s="376"/>
      <c r="AP19" s="371" t="s">
        <v>215</v>
      </c>
      <c r="AQ19" s="372"/>
      <c r="AR19" s="372"/>
      <c r="AS19" s="372"/>
      <c r="AT19" s="372"/>
      <c r="AU19" s="372"/>
      <c r="AV19" s="372"/>
      <c r="AW19" s="372"/>
      <c r="AX19" s="372"/>
      <c r="AY19" s="372"/>
      <c r="AZ19" s="372"/>
      <c r="BA19" s="372"/>
      <c r="BB19" s="372"/>
      <c r="BC19" s="372"/>
      <c r="BD19" s="372"/>
      <c r="BE19" s="372"/>
      <c r="BF19" s="373"/>
      <c r="BG19" s="364">
        <v>3553</v>
      </c>
      <c r="BH19" s="365"/>
      <c r="BI19" s="365"/>
      <c r="BJ19" s="365"/>
      <c r="BK19" s="365"/>
      <c r="BL19" s="365"/>
      <c r="BM19" s="365"/>
      <c r="BN19" s="366"/>
      <c r="BO19" s="367">
        <v>1</v>
      </c>
      <c r="BP19" s="367"/>
      <c r="BQ19" s="367"/>
      <c r="BR19" s="367"/>
      <c r="BS19" s="381" t="s">
        <v>68</v>
      </c>
      <c r="BT19" s="365"/>
      <c r="BU19" s="365"/>
      <c r="BV19" s="365"/>
      <c r="BW19" s="365"/>
      <c r="BX19" s="365"/>
      <c r="BY19" s="365"/>
      <c r="BZ19" s="365"/>
      <c r="CA19" s="365"/>
      <c r="CB19" s="382"/>
      <c r="CD19" s="383" t="s">
        <v>216</v>
      </c>
      <c r="CE19" s="384"/>
      <c r="CF19" s="384"/>
      <c r="CG19" s="384"/>
      <c r="CH19" s="384"/>
      <c r="CI19" s="384"/>
      <c r="CJ19" s="384"/>
      <c r="CK19" s="384"/>
      <c r="CL19" s="384"/>
      <c r="CM19" s="384"/>
      <c r="CN19" s="384"/>
      <c r="CO19" s="384"/>
      <c r="CP19" s="384"/>
      <c r="CQ19" s="385"/>
      <c r="CR19" s="364" t="s">
        <v>68</v>
      </c>
      <c r="CS19" s="365"/>
      <c r="CT19" s="365"/>
      <c r="CU19" s="365"/>
      <c r="CV19" s="365"/>
      <c r="CW19" s="365"/>
      <c r="CX19" s="365"/>
      <c r="CY19" s="366"/>
      <c r="CZ19" s="367" t="s">
        <v>68</v>
      </c>
      <c r="DA19" s="367"/>
      <c r="DB19" s="367"/>
      <c r="DC19" s="367"/>
      <c r="DD19" s="381" t="s">
        <v>68</v>
      </c>
      <c r="DE19" s="365"/>
      <c r="DF19" s="365"/>
      <c r="DG19" s="365"/>
      <c r="DH19" s="365"/>
      <c r="DI19" s="365"/>
      <c r="DJ19" s="365"/>
      <c r="DK19" s="365"/>
      <c r="DL19" s="365"/>
      <c r="DM19" s="365"/>
      <c r="DN19" s="365"/>
      <c r="DO19" s="365"/>
      <c r="DP19" s="366"/>
      <c r="DQ19" s="381" t="s">
        <v>68</v>
      </c>
      <c r="DR19" s="365"/>
      <c r="DS19" s="365"/>
      <c r="DT19" s="365"/>
      <c r="DU19" s="365"/>
      <c r="DV19" s="365"/>
      <c r="DW19" s="365"/>
      <c r="DX19" s="365"/>
      <c r="DY19" s="365"/>
      <c r="DZ19" s="365"/>
      <c r="EA19" s="365"/>
      <c r="EB19" s="365"/>
      <c r="EC19" s="382"/>
    </row>
    <row r="20" spans="2:133" ht="11.25" customHeight="1" x14ac:dyDescent="0.15">
      <c r="B20" s="371" t="s">
        <v>217</v>
      </c>
      <c r="C20" s="372"/>
      <c r="D20" s="372"/>
      <c r="E20" s="372"/>
      <c r="F20" s="372"/>
      <c r="G20" s="372"/>
      <c r="H20" s="372"/>
      <c r="I20" s="372"/>
      <c r="J20" s="372"/>
      <c r="K20" s="372"/>
      <c r="L20" s="372"/>
      <c r="M20" s="372"/>
      <c r="N20" s="372"/>
      <c r="O20" s="372"/>
      <c r="P20" s="372"/>
      <c r="Q20" s="373"/>
      <c r="R20" s="364">
        <v>111</v>
      </c>
      <c r="S20" s="365"/>
      <c r="T20" s="365"/>
      <c r="U20" s="365"/>
      <c r="V20" s="365"/>
      <c r="W20" s="365"/>
      <c r="X20" s="365"/>
      <c r="Y20" s="366"/>
      <c r="Z20" s="367">
        <v>0</v>
      </c>
      <c r="AA20" s="367"/>
      <c r="AB20" s="367"/>
      <c r="AC20" s="367"/>
      <c r="AD20" s="368">
        <v>111</v>
      </c>
      <c r="AE20" s="368"/>
      <c r="AF20" s="368"/>
      <c r="AG20" s="368"/>
      <c r="AH20" s="368"/>
      <c r="AI20" s="368"/>
      <c r="AJ20" s="368"/>
      <c r="AK20" s="368"/>
      <c r="AL20" s="374">
        <v>0</v>
      </c>
      <c r="AM20" s="375"/>
      <c r="AN20" s="375"/>
      <c r="AO20" s="376"/>
      <c r="AP20" s="371" t="s">
        <v>218</v>
      </c>
      <c r="AQ20" s="372"/>
      <c r="AR20" s="372"/>
      <c r="AS20" s="372"/>
      <c r="AT20" s="372"/>
      <c r="AU20" s="372"/>
      <c r="AV20" s="372"/>
      <c r="AW20" s="372"/>
      <c r="AX20" s="372"/>
      <c r="AY20" s="372"/>
      <c r="AZ20" s="372"/>
      <c r="BA20" s="372"/>
      <c r="BB20" s="372"/>
      <c r="BC20" s="372"/>
      <c r="BD20" s="372"/>
      <c r="BE20" s="372"/>
      <c r="BF20" s="373"/>
      <c r="BG20" s="364">
        <v>3553</v>
      </c>
      <c r="BH20" s="365"/>
      <c r="BI20" s="365"/>
      <c r="BJ20" s="365"/>
      <c r="BK20" s="365"/>
      <c r="BL20" s="365"/>
      <c r="BM20" s="365"/>
      <c r="BN20" s="366"/>
      <c r="BO20" s="367">
        <v>1</v>
      </c>
      <c r="BP20" s="367"/>
      <c r="BQ20" s="367"/>
      <c r="BR20" s="367"/>
      <c r="BS20" s="381" t="s">
        <v>68</v>
      </c>
      <c r="BT20" s="365"/>
      <c r="BU20" s="365"/>
      <c r="BV20" s="365"/>
      <c r="BW20" s="365"/>
      <c r="BX20" s="365"/>
      <c r="BY20" s="365"/>
      <c r="BZ20" s="365"/>
      <c r="CA20" s="365"/>
      <c r="CB20" s="382"/>
      <c r="CD20" s="383" t="s">
        <v>219</v>
      </c>
      <c r="CE20" s="384"/>
      <c r="CF20" s="384"/>
      <c r="CG20" s="384"/>
      <c r="CH20" s="384"/>
      <c r="CI20" s="384"/>
      <c r="CJ20" s="384"/>
      <c r="CK20" s="384"/>
      <c r="CL20" s="384"/>
      <c r="CM20" s="384"/>
      <c r="CN20" s="384"/>
      <c r="CO20" s="384"/>
      <c r="CP20" s="384"/>
      <c r="CQ20" s="385"/>
      <c r="CR20" s="364">
        <v>5484720</v>
      </c>
      <c r="CS20" s="365"/>
      <c r="CT20" s="365"/>
      <c r="CU20" s="365"/>
      <c r="CV20" s="365"/>
      <c r="CW20" s="365"/>
      <c r="CX20" s="365"/>
      <c r="CY20" s="366"/>
      <c r="CZ20" s="367">
        <v>100</v>
      </c>
      <c r="DA20" s="367"/>
      <c r="DB20" s="367"/>
      <c r="DC20" s="367"/>
      <c r="DD20" s="381">
        <v>697439</v>
      </c>
      <c r="DE20" s="365"/>
      <c r="DF20" s="365"/>
      <c r="DG20" s="365"/>
      <c r="DH20" s="365"/>
      <c r="DI20" s="365"/>
      <c r="DJ20" s="365"/>
      <c r="DK20" s="365"/>
      <c r="DL20" s="365"/>
      <c r="DM20" s="365"/>
      <c r="DN20" s="365"/>
      <c r="DO20" s="365"/>
      <c r="DP20" s="366"/>
      <c r="DQ20" s="381">
        <v>2688939</v>
      </c>
      <c r="DR20" s="365"/>
      <c r="DS20" s="365"/>
      <c r="DT20" s="365"/>
      <c r="DU20" s="365"/>
      <c r="DV20" s="365"/>
      <c r="DW20" s="365"/>
      <c r="DX20" s="365"/>
      <c r="DY20" s="365"/>
      <c r="DZ20" s="365"/>
      <c r="EA20" s="365"/>
      <c r="EB20" s="365"/>
      <c r="EC20" s="382"/>
    </row>
    <row r="21" spans="2:133" ht="11.25" customHeight="1" x14ac:dyDescent="0.15">
      <c r="B21" s="371" t="s">
        <v>220</v>
      </c>
      <c r="C21" s="372"/>
      <c r="D21" s="372"/>
      <c r="E21" s="372"/>
      <c r="F21" s="372"/>
      <c r="G21" s="372"/>
      <c r="H21" s="372"/>
      <c r="I21" s="372"/>
      <c r="J21" s="372"/>
      <c r="K21" s="372"/>
      <c r="L21" s="372"/>
      <c r="M21" s="372"/>
      <c r="N21" s="372"/>
      <c r="O21" s="372"/>
      <c r="P21" s="372"/>
      <c r="Q21" s="373"/>
      <c r="R21" s="364">
        <v>9462</v>
      </c>
      <c r="S21" s="365"/>
      <c r="T21" s="365"/>
      <c r="U21" s="365"/>
      <c r="V21" s="365"/>
      <c r="W21" s="365"/>
      <c r="X21" s="365"/>
      <c r="Y21" s="366"/>
      <c r="Z21" s="367">
        <v>0.2</v>
      </c>
      <c r="AA21" s="367"/>
      <c r="AB21" s="367"/>
      <c r="AC21" s="367"/>
      <c r="AD21" s="368">
        <v>9462</v>
      </c>
      <c r="AE21" s="368"/>
      <c r="AF21" s="368"/>
      <c r="AG21" s="368"/>
      <c r="AH21" s="368"/>
      <c r="AI21" s="368"/>
      <c r="AJ21" s="368"/>
      <c r="AK21" s="368"/>
      <c r="AL21" s="374">
        <v>0.4</v>
      </c>
      <c r="AM21" s="375"/>
      <c r="AN21" s="375"/>
      <c r="AO21" s="376"/>
      <c r="AP21" s="387" t="s">
        <v>221</v>
      </c>
      <c r="AQ21" s="388"/>
      <c r="AR21" s="388"/>
      <c r="AS21" s="388"/>
      <c r="AT21" s="388"/>
      <c r="AU21" s="388"/>
      <c r="AV21" s="388"/>
      <c r="AW21" s="388"/>
      <c r="AX21" s="388"/>
      <c r="AY21" s="388"/>
      <c r="AZ21" s="388"/>
      <c r="BA21" s="388"/>
      <c r="BB21" s="388"/>
      <c r="BC21" s="388"/>
      <c r="BD21" s="388"/>
      <c r="BE21" s="388"/>
      <c r="BF21" s="389"/>
      <c r="BG21" s="364">
        <v>3553</v>
      </c>
      <c r="BH21" s="365"/>
      <c r="BI21" s="365"/>
      <c r="BJ21" s="365"/>
      <c r="BK21" s="365"/>
      <c r="BL21" s="365"/>
      <c r="BM21" s="365"/>
      <c r="BN21" s="366"/>
      <c r="BO21" s="367">
        <v>1</v>
      </c>
      <c r="BP21" s="367"/>
      <c r="BQ21" s="367"/>
      <c r="BR21" s="367"/>
      <c r="BS21" s="381" t="s">
        <v>68</v>
      </c>
      <c r="BT21" s="365"/>
      <c r="BU21" s="365"/>
      <c r="BV21" s="365"/>
      <c r="BW21" s="365"/>
      <c r="BX21" s="365"/>
      <c r="BY21" s="365"/>
      <c r="BZ21" s="365"/>
      <c r="CA21" s="365"/>
      <c r="CB21" s="382"/>
      <c r="CD21" s="390"/>
      <c r="CE21" s="391"/>
      <c r="CF21" s="391"/>
      <c r="CG21" s="391"/>
      <c r="CH21" s="391"/>
      <c r="CI21" s="391"/>
      <c r="CJ21" s="391"/>
      <c r="CK21" s="391"/>
      <c r="CL21" s="391"/>
      <c r="CM21" s="391"/>
      <c r="CN21" s="391"/>
      <c r="CO21" s="391"/>
      <c r="CP21" s="391"/>
      <c r="CQ21" s="392"/>
      <c r="CR21" s="393"/>
      <c r="CS21" s="394"/>
      <c r="CT21" s="394"/>
      <c r="CU21" s="394"/>
      <c r="CV21" s="394"/>
      <c r="CW21" s="394"/>
      <c r="CX21" s="394"/>
      <c r="CY21" s="395"/>
      <c r="CZ21" s="396"/>
      <c r="DA21" s="396"/>
      <c r="DB21" s="396"/>
      <c r="DC21" s="396"/>
      <c r="DD21" s="397"/>
      <c r="DE21" s="394"/>
      <c r="DF21" s="394"/>
      <c r="DG21" s="394"/>
      <c r="DH21" s="394"/>
      <c r="DI21" s="394"/>
      <c r="DJ21" s="394"/>
      <c r="DK21" s="394"/>
      <c r="DL21" s="394"/>
      <c r="DM21" s="394"/>
      <c r="DN21" s="394"/>
      <c r="DO21" s="394"/>
      <c r="DP21" s="395"/>
      <c r="DQ21" s="397"/>
      <c r="DR21" s="394"/>
      <c r="DS21" s="394"/>
      <c r="DT21" s="394"/>
      <c r="DU21" s="394"/>
      <c r="DV21" s="394"/>
      <c r="DW21" s="394"/>
      <c r="DX21" s="394"/>
      <c r="DY21" s="394"/>
      <c r="DZ21" s="394"/>
      <c r="EA21" s="394"/>
      <c r="EB21" s="394"/>
      <c r="EC21" s="398"/>
    </row>
    <row r="22" spans="2:133" ht="11.25" customHeight="1" x14ac:dyDescent="0.15">
      <c r="B22" s="371" t="s">
        <v>222</v>
      </c>
      <c r="C22" s="372"/>
      <c r="D22" s="372"/>
      <c r="E22" s="372"/>
      <c r="F22" s="372"/>
      <c r="G22" s="372"/>
      <c r="H22" s="372"/>
      <c r="I22" s="372"/>
      <c r="J22" s="372"/>
      <c r="K22" s="372"/>
      <c r="L22" s="372"/>
      <c r="M22" s="372"/>
      <c r="N22" s="372"/>
      <c r="O22" s="372"/>
      <c r="P22" s="372"/>
      <c r="Q22" s="373"/>
      <c r="R22" s="364">
        <v>2135602</v>
      </c>
      <c r="S22" s="365"/>
      <c r="T22" s="365"/>
      <c r="U22" s="365"/>
      <c r="V22" s="365"/>
      <c r="W22" s="365"/>
      <c r="X22" s="365"/>
      <c r="Y22" s="366"/>
      <c r="Z22" s="367">
        <v>36.299999999999997</v>
      </c>
      <c r="AA22" s="367"/>
      <c r="AB22" s="367"/>
      <c r="AC22" s="367"/>
      <c r="AD22" s="368">
        <v>1886793</v>
      </c>
      <c r="AE22" s="368"/>
      <c r="AF22" s="368"/>
      <c r="AG22" s="368"/>
      <c r="AH22" s="368"/>
      <c r="AI22" s="368"/>
      <c r="AJ22" s="368"/>
      <c r="AK22" s="368"/>
      <c r="AL22" s="374">
        <v>78.900000000000006</v>
      </c>
      <c r="AM22" s="375"/>
      <c r="AN22" s="375"/>
      <c r="AO22" s="376"/>
      <c r="AP22" s="387" t="s">
        <v>223</v>
      </c>
      <c r="AQ22" s="388"/>
      <c r="AR22" s="388"/>
      <c r="AS22" s="388"/>
      <c r="AT22" s="388"/>
      <c r="AU22" s="388"/>
      <c r="AV22" s="388"/>
      <c r="AW22" s="388"/>
      <c r="AX22" s="388"/>
      <c r="AY22" s="388"/>
      <c r="AZ22" s="388"/>
      <c r="BA22" s="388"/>
      <c r="BB22" s="388"/>
      <c r="BC22" s="388"/>
      <c r="BD22" s="388"/>
      <c r="BE22" s="388"/>
      <c r="BF22" s="389"/>
      <c r="BG22" s="364" t="s">
        <v>68</v>
      </c>
      <c r="BH22" s="365"/>
      <c r="BI22" s="365"/>
      <c r="BJ22" s="365"/>
      <c r="BK22" s="365"/>
      <c r="BL22" s="365"/>
      <c r="BM22" s="365"/>
      <c r="BN22" s="366"/>
      <c r="BO22" s="367" t="s">
        <v>78</v>
      </c>
      <c r="BP22" s="367"/>
      <c r="BQ22" s="367"/>
      <c r="BR22" s="367"/>
      <c r="BS22" s="381" t="s">
        <v>68</v>
      </c>
      <c r="BT22" s="365"/>
      <c r="BU22" s="365"/>
      <c r="BV22" s="365"/>
      <c r="BW22" s="365"/>
      <c r="BX22" s="365"/>
      <c r="BY22" s="365"/>
      <c r="BZ22" s="365"/>
      <c r="CA22" s="365"/>
      <c r="CB22" s="382"/>
      <c r="CD22" s="349" t="s">
        <v>224</v>
      </c>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1"/>
    </row>
    <row r="23" spans="2:133" ht="11.25" customHeight="1" x14ac:dyDescent="0.15">
      <c r="B23" s="371" t="s">
        <v>225</v>
      </c>
      <c r="C23" s="372"/>
      <c r="D23" s="372"/>
      <c r="E23" s="372"/>
      <c r="F23" s="372"/>
      <c r="G23" s="372"/>
      <c r="H23" s="372"/>
      <c r="I23" s="372"/>
      <c r="J23" s="372"/>
      <c r="K23" s="372"/>
      <c r="L23" s="372"/>
      <c r="M23" s="372"/>
      <c r="N23" s="372"/>
      <c r="O23" s="372"/>
      <c r="P23" s="372"/>
      <c r="Q23" s="373"/>
      <c r="R23" s="364">
        <v>1886793</v>
      </c>
      <c r="S23" s="365"/>
      <c r="T23" s="365"/>
      <c r="U23" s="365"/>
      <c r="V23" s="365"/>
      <c r="W23" s="365"/>
      <c r="X23" s="365"/>
      <c r="Y23" s="366"/>
      <c r="Z23" s="367">
        <v>32</v>
      </c>
      <c r="AA23" s="367"/>
      <c r="AB23" s="367"/>
      <c r="AC23" s="367"/>
      <c r="AD23" s="368">
        <v>1886793</v>
      </c>
      <c r="AE23" s="368"/>
      <c r="AF23" s="368"/>
      <c r="AG23" s="368"/>
      <c r="AH23" s="368"/>
      <c r="AI23" s="368"/>
      <c r="AJ23" s="368"/>
      <c r="AK23" s="368"/>
      <c r="AL23" s="374">
        <v>78.900000000000006</v>
      </c>
      <c r="AM23" s="375"/>
      <c r="AN23" s="375"/>
      <c r="AO23" s="376"/>
      <c r="AP23" s="387" t="s">
        <v>226</v>
      </c>
      <c r="AQ23" s="388"/>
      <c r="AR23" s="388"/>
      <c r="AS23" s="388"/>
      <c r="AT23" s="388"/>
      <c r="AU23" s="388"/>
      <c r="AV23" s="388"/>
      <c r="AW23" s="388"/>
      <c r="AX23" s="388"/>
      <c r="AY23" s="388"/>
      <c r="AZ23" s="388"/>
      <c r="BA23" s="388"/>
      <c r="BB23" s="388"/>
      <c r="BC23" s="388"/>
      <c r="BD23" s="388"/>
      <c r="BE23" s="388"/>
      <c r="BF23" s="389"/>
      <c r="BG23" s="364" t="s">
        <v>68</v>
      </c>
      <c r="BH23" s="365"/>
      <c r="BI23" s="365"/>
      <c r="BJ23" s="365"/>
      <c r="BK23" s="365"/>
      <c r="BL23" s="365"/>
      <c r="BM23" s="365"/>
      <c r="BN23" s="366"/>
      <c r="BO23" s="367" t="s">
        <v>68</v>
      </c>
      <c r="BP23" s="367"/>
      <c r="BQ23" s="367"/>
      <c r="BR23" s="367"/>
      <c r="BS23" s="381" t="s">
        <v>78</v>
      </c>
      <c r="BT23" s="365"/>
      <c r="BU23" s="365"/>
      <c r="BV23" s="365"/>
      <c r="BW23" s="365"/>
      <c r="BX23" s="365"/>
      <c r="BY23" s="365"/>
      <c r="BZ23" s="365"/>
      <c r="CA23" s="365"/>
      <c r="CB23" s="382"/>
      <c r="CD23" s="349" t="s">
        <v>166</v>
      </c>
      <c r="CE23" s="350"/>
      <c r="CF23" s="350"/>
      <c r="CG23" s="350"/>
      <c r="CH23" s="350"/>
      <c r="CI23" s="350"/>
      <c r="CJ23" s="350"/>
      <c r="CK23" s="350"/>
      <c r="CL23" s="350"/>
      <c r="CM23" s="350"/>
      <c r="CN23" s="350"/>
      <c r="CO23" s="350"/>
      <c r="CP23" s="350"/>
      <c r="CQ23" s="351"/>
      <c r="CR23" s="349" t="s">
        <v>227</v>
      </c>
      <c r="CS23" s="350"/>
      <c r="CT23" s="350"/>
      <c r="CU23" s="350"/>
      <c r="CV23" s="350"/>
      <c r="CW23" s="350"/>
      <c r="CX23" s="350"/>
      <c r="CY23" s="351"/>
      <c r="CZ23" s="349" t="s">
        <v>228</v>
      </c>
      <c r="DA23" s="350"/>
      <c r="DB23" s="350"/>
      <c r="DC23" s="351"/>
      <c r="DD23" s="349" t="s">
        <v>229</v>
      </c>
      <c r="DE23" s="350"/>
      <c r="DF23" s="350"/>
      <c r="DG23" s="350"/>
      <c r="DH23" s="350"/>
      <c r="DI23" s="350"/>
      <c r="DJ23" s="350"/>
      <c r="DK23" s="351"/>
      <c r="DL23" s="399" t="s">
        <v>230</v>
      </c>
      <c r="DM23" s="400"/>
      <c r="DN23" s="400"/>
      <c r="DO23" s="400"/>
      <c r="DP23" s="400"/>
      <c r="DQ23" s="400"/>
      <c r="DR23" s="400"/>
      <c r="DS23" s="400"/>
      <c r="DT23" s="400"/>
      <c r="DU23" s="400"/>
      <c r="DV23" s="401"/>
      <c r="DW23" s="349" t="s">
        <v>231</v>
      </c>
      <c r="DX23" s="350"/>
      <c r="DY23" s="350"/>
      <c r="DZ23" s="350"/>
      <c r="EA23" s="350"/>
      <c r="EB23" s="350"/>
      <c r="EC23" s="351"/>
    </row>
    <row r="24" spans="2:133" ht="11.25" customHeight="1" x14ac:dyDescent="0.15">
      <c r="B24" s="371" t="s">
        <v>232</v>
      </c>
      <c r="C24" s="372"/>
      <c r="D24" s="372"/>
      <c r="E24" s="372"/>
      <c r="F24" s="372"/>
      <c r="G24" s="372"/>
      <c r="H24" s="372"/>
      <c r="I24" s="372"/>
      <c r="J24" s="372"/>
      <c r="K24" s="372"/>
      <c r="L24" s="372"/>
      <c r="M24" s="372"/>
      <c r="N24" s="372"/>
      <c r="O24" s="372"/>
      <c r="P24" s="372"/>
      <c r="Q24" s="373"/>
      <c r="R24" s="364">
        <v>248710</v>
      </c>
      <c r="S24" s="365"/>
      <c r="T24" s="365"/>
      <c r="U24" s="365"/>
      <c r="V24" s="365"/>
      <c r="W24" s="365"/>
      <c r="X24" s="365"/>
      <c r="Y24" s="366"/>
      <c r="Z24" s="367">
        <v>4.2</v>
      </c>
      <c r="AA24" s="367"/>
      <c r="AB24" s="367"/>
      <c r="AC24" s="367"/>
      <c r="AD24" s="368" t="s">
        <v>68</v>
      </c>
      <c r="AE24" s="368"/>
      <c r="AF24" s="368"/>
      <c r="AG24" s="368"/>
      <c r="AH24" s="368"/>
      <c r="AI24" s="368"/>
      <c r="AJ24" s="368"/>
      <c r="AK24" s="368"/>
      <c r="AL24" s="374" t="s">
        <v>78</v>
      </c>
      <c r="AM24" s="375"/>
      <c r="AN24" s="375"/>
      <c r="AO24" s="376"/>
      <c r="AP24" s="387" t="s">
        <v>233</v>
      </c>
      <c r="AQ24" s="388"/>
      <c r="AR24" s="388"/>
      <c r="AS24" s="388"/>
      <c r="AT24" s="388"/>
      <c r="AU24" s="388"/>
      <c r="AV24" s="388"/>
      <c r="AW24" s="388"/>
      <c r="AX24" s="388"/>
      <c r="AY24" s="388"/>
      <c r="AZ24" s="388"/>
      <c r="BA24" s="388"/>
      <c r="BB24" s="388"/>
      <c r="BC24" s="388"/>
      <c r="BD24" s="388"/>
      <c r="BE24" s="388"/>
      <c r="BF24" s="389"/>
      <c r="BG24" s="364" t="s">
        <v>78</v>
      </c>
      <c r="BH24" s="365"/>
      <c r="BI24" s="365"/>
      <c r="BJ24" s="365"/>
      <c r="BK24" s="365"/>
      <c r="BL24" s="365"/>
      <c r="BM24" s="365"/>
      <c r="BN24" s="366"/>
      <c r="BO24" s="367" t="s">
        <v>68</v>
      </c>
      <c r="BP24" s="367"/>
      <c r="BQ24" s="367"/>
      <c r="BR24" s="367"/>
      <c r="BS24" s="381" t="s">
        <v>68</v>
      </c>
      <c r="BT24" s="365"/>
      <c r="BU24" s="365"/>
      <c r="BV24" s="365"/>
      <c r="BW24" s="365"/>
      <c r="BX24" s="365"/>
      <c r="BY24" s="365"/>
      <c r="BZ24" s="365"/>
      <c r="CA24" s="365"/>
      <c r="CB24" s="382"/>
      <c r="CD24" s="377" t="s">
        <v>234</v>
      </c>
      <c r="CE24" s="378"/>
      <c r="CF24" s="378"/>
      <c r="CG24" s="378"/>
      <c r="CH24" s="378"/>
      <c r="CI24" s="378"/>
      <c r="CJ24" s="378"/>
      <c r="CK24" s="378"/>
      <c r="CL24" s="378"/>
      <c r="CM24" s="378"/>
      <c r="CN24" s="378"/>
      <c r="CO24" s="378"/>
      <c r="CP24" s="378"/>
      <c r="CQ24" s="379"/>
      <c r="CR24" s="356">
        <v>1301935</v>
      </c>
      <c r="CS24" s="357"/>
      <c r="CT24" s="357"/>
      <c r="CU24" s="357"/>
      <c r="CV24" s="357"/>
      <c r="CW24" s="357"/>
      <c r="CX24" s="357"/>
      <c r="CY24" s="358"/>
      <c r="CZ24" s="361">
        <v>23.7</v>
      </c>
      <c r="DA24" s="362"/>
      <c r="DB24" s="362"/>
      <c r="DC24" s="380"/>
      <c r="DD24" s="402">
        <v>1069137</v>
      </c>
      <c r="DE24" s="357"/>
      <c r="DF24" s="357"/>
      <c r="DG24" s="357"/>
      <c r="DH24" s="357"/>
      <c r="DI24" s="357"/>
      <c r="DJ24" s="357"/>
      <c r="DK24" s="358"/>
      <c r="DL24" s="402">
        <v>1057256</v>
      </c>
      <c r="DM24" s="357"/>
      <c r="DN24" s="357"/>
      <c r="DO24" s="357"/>
      <c r="DP24" s="357"/>
      <c r="DQ24" s="357"/>
      <c r="DR24" s="357"/>
      <c r="DS24" s="357"/>
      <c r="DT24" s="357"/>
      <c r="DU24" s="357"/>
      <c r="DV24" s="358"/>
      <c r="DW24" s="361">
        <v>43</v>
      </c>
      <c r="DX24" s="362"/>
      <c r="DY24" s="362"/>
      <c r="DZ24" s="362"/>
      <c r="EA24" s="362"/>
      <c r="EB24" s="362"/>
      <c r="EC24" s="363"/>
    </row>
    <row r="25" spans="2:133" ht="11.25" customHeight="1" x14ac:dyDescent="0.15">
      <c r="B25" s="371" t="s">
        <v>235</v>
      </c>
      <c r="C25" s="372"/>
      <c r="D25" s="372"/>
      <c r="E25" s="372"/>
      <c r="F25" s="372"/>
      <c r="G25" s="372"/>
      <c r="H25" s="372"/>
      <c r="I25" s="372"/>
      <c r="J25" s="372"/>
      <c r="K25" s="372"/>
      <c r="L25" s="372"/>
      <c r="M25" s="372"/>
      <c r="N25" s="372"/>
      <c r="O25" s="372"/>
      <c r="P25" s="372"/>
      <c r="Q25" s="373"/>
      <c r="R25" s="364">
        <v>99</v>
      </c>
      <c r="S25" s="365"/>
      <c r="T25" s="365"/>
      <c r="U25" s="365"/>
      <c r="V25" s="365"/>
      <c r="W25" s="365"/>
      <c r="X25" s="365"/>
      <c r="Y25" s="366"/>
      <c r="Z25" s="367">
        <v>0</v>
      </c>
      <c r="AA25" s="367"/>
      <c r="AB25" s="367"/>
      <c r="AC25" s="367"/>
      <c r="AD25" s="368" t="s">
        <v>78</v>
      </c>
      <c r="AE25" s="368"/>
      <c r="AF25" s="368"/>
      <c r="AG25" s="368"/>
      <c r="AH25" s="368"/>
      <c r="AI25" s="368"/>
      <c r="AJ25" s="368"/>
      <c r="AK25" s="368"/>
      <c r="AL25" s="374" t="s">
        <v>78</v>
      </c>
      <c r="AM25" s="375"/>
      <c r="AN25" s="375"/>
      <c r="AO25" s="376"/>
      <c r="AP25" s="387" t="s">
        <v>236</v>
      </c>
      <c r="AQ25" s="388"/>
      <c r="AR25" s="388"/>
      <c r="AS25" s="388"/>
      <c r="AT25" s="388"/>
      <c r="AU25" s="388"/>
      <c r="AV25" s="388"/>
      <c r="AW25" s="388"/>
      <c r="AX25" s="388"/>
      <c r="AY25" s="388"/>
      <c r="AZ25" s="388"/>
      <c r="BA25" s="388"/>
      <c r="BB25" s="388"/>
      <c r="BC25" s="388"/>
      <c r="BD25" s="388"/>
      <c r="BE25" s="388"/>
      <c r="BF25" s="389"/>
      <c r="BG25" s="364" t="s">
        <v>68</v>
      </c>
      <c r="BH25" s="365"/>
      <c r="BI25" s="365"/>
      <c r="BJ25" s="365"/>
      <c r="BK25" s="365"/>
      <c r="BL25" s="365"/>
      <c r="BM25" s="365"/>
      <c r="BN25" s="366"/>
      <c r="BO25" s="367" t="s">
        <v>68</v>
      </c>
      <c r="BP25" s="367"/>
      <c r="BQ25" s="367"/>
      <c r="BR25" s="367"/>
      <c r="BS25" s="381" t="s">
        <v>78</v>
      </c>
      <c r="BT25" s="365"/>
      <c r="BU25" s="365"/>
      <c r="BV25" s="365"/>
      <c r="BW25" s="365"/>
      <c r="BX25" s="365"/>
      <c r="BY25" s="365"/>
      <c r="BZ25" s="365"/>
      <c r="CA25" s="365"/>
      <c r="CB25" s="382"/>
      <c r="CD25" s="383" t="s">
        <v>237</v>
      </c>
      <c r="CE25" s="384"/>
      <c r="CF25" s="384"/>
      <c r="CG25" s="384"/>
      <c r="CH25" s="384"/>
      <c r="CI25" s="384"/>
      <c r="CJ25" s="384"/>
      <c r="CK25" s="384"/>
      <c r="CL25" s="384"/>
      <c r="CM25" s="384"/>
      <c r="CN25" s="384"/>
      <c r="CO25" s="384"/>
      <c r="CP25" s="384"/>
      <c r="CQ25" s="385"/>
      <c r="CR25" s="364">
        <v>722329</v>
      </c>
      <c r="CS25" s="403"/>
      <c r="CT25" s="403"/>
      <c r="CU25" s="403"/>
      <c r="CV25" s="403"/>
      <c r="CW25" s="403"/>
      <c r="CX25" s="403"/>
      <c r="CY25" s="404"/>
      <c r="CZ25" s="374">
        <v>13.2</v>
      </c>
      <c r="DA25" s="405"/>
      <c r="DB25" s="405"/>
      <c r="DC25" s="406"/>
      <c r="DD25" s="381">
        <v>654716</v>
      </c>
      <c r="DE25" s="403"/>
      <c r="DF25" s="403"/>
      <c r="DG25" s="403"/>
      <c r="DH25" s="403"/>
      <c r="DI25" s="403"/>
      <c r="DJ25" s="403"/>
      <c r="DK25" s="404"/>
      <c r="DL25" s="381">
        <v>645695</v>
      </c>
      <c r="DM25" s="403"/>
      <c r="DN25" s="403"/>
      <c r="DO25" s="403"/>
      <c r="DP25" s="403"/>
      <c r="DQ25" s="403"/>
      <c r="DR25" s="403"/>
      <c r="DS25" s="403"/>
      <c r="DT25" s="403"/>
      <c r="DU25" s="403"/>
      <c r="DV25" s="404"/>
      <c r="DW25" s="374">
        <v>26.3</v>
      </c>
      <c r="DX25" s="405"/>
      <c r="DY25" s="405"/>
      <c r="DZ25" s="405"/>
      <c r="EA25" s="405"/>
      <c r="EB25" s="405"/>
      <c r="EC25" s="407"/>
    </row>
    <row r="26" spans="2:133" ht="11.25" customHeight="1" x14ac:dyDescent="0.15">
      <c r="B26" s="371" t="s">
        <v>238</v>
      </c>
      <c r="C26" s="372"/>
      <c r="D26" s="372"/>
      <c r="E26" s="372"/>
      <c r="F26" s="372"/>
      <c r="G26" s="372"/>
      <c r="H26" s="372"/>
      <c r="I26" s="372"/>
      <c r="J26" s="372"/>
      <c r="K26" s="372"/>
      <c r="L26" s="372"/>
      <c r="M26" s="372"/>
      <c r="N26" s="372"/>
      <c r="O26" s="372"/>
      <c r="P26" s="372"/>
      <c r="Q26" s="373"/>
      <c r="R26" s="364">
        <v>2626060</v>
      </c>
      <c r="S26" s="365"/>
      <c r="T26" s="365"/>
      <c r="U26" s="365"/>
      <c r="V26" s="365"/>
      <c r="W26" s="365"/>
      <c r="X26" s="365"/>
      <c r="Y26" s="366"/>
      <c r="Z26" s="367">
        <v>44.6</v>
      </c>
      <c r="AA26" s="367"/>
      <c r="AB26" s="367"/>
      <c r="AC26" s="367"/>
      <c r="AD26" s="368">
        <v>2377251</v>
      </c>
      <c r="AE26" s="368"/>
      <c r="AF26" s="368"/>
      <c r="AG26" s="368"/>
      <c r="AH26" s="368"/>
      <c r="AI26" s="368"/>
      <c r="AJ26" s="368"/>
      <c r="AK26" s="368"/>
      <c r="AL26" s="374">
        <v>99.4</v>
      </c>
      <c r="AM26" s="375"/>
      <c r="AN26" s="375"/>
      <c r="AO26" s="376"/>
      <c r="AP26" s="387" t="s">
        <v>239</v>
      </c>
      <c r="AQ26" s="408"/>
      <c r="AR26" s="408"/>
      <c r="AS26" s="408"/>
      <c r="AT26" s="408"/>
      <c r="AU26" s="408"/>
      <c r="AV26" s="408"/>
      <c r="AW26" s="408"/>
      <c r="AX26" s="408"/>
      <c r="AY26" s="408"/>
      <c r="AZ26" s="408"/>
      <c r="BA26" s="408"/>
      <c r="BB26" s="408"/>
      <c r="BC26" s="408"/>
      <c r="BD26" s="408"/>
      <c r="BE26" s="408"/>
      <c r="BF26" s="389"/>
      <c r="BG26" s="364" t="s">
        <v>69</v>
      </c>
      <c r="BH26" s="365"/>
      <c r="BI26" s="365"/>
      <c r="BJ26" s="365"/>
      <c r="BK26" s="365"/>
      <c r="BL26" s="365"/>
      <c r="BM26" s="365"/>
      <c r="BN26" s="366"/>
      <c r="BO26" s="367" t="s">
        <v>68</v>
      </c>
      <c r="BP26" s="367"/>
      <c r="BQ26" s="367"/>
      <c r="BR26" s="367"/>
      <c r="BS26" s="381" t="s">
        <v>78</v>
      </c>
      <c r="BT26" s="365"/>
      <c r="BU26" s="365"/>
      <c r="BV26" s="365"/>
      <c r="BW26" s="365"/>
      <c r="BX26" s="365"/>
      <c r="BY26" s="365"/>
      <c r="BZ26" s="365"/>
      <c r="CA26" s="365"/>
      <c r="CB26" s="382"/>
      <c r="CD26" s="383" t="s">
        <v>240</v>
      </c>
      <c r="CE26" s="384"/>
      <c r="CF26" s="384"/>
      <c r="CG26" s="384"/>
      <c r="CH26" s="384"/>
      <c r="CI26" s="384"/>
      <c r="CJ26" s="384"/>
      <c r="CK26" s="384"/>
      <c r="CL26" s="384"/>
      <c r="CM26" s="384"/>
      <c r="CN26" s="384"/>
      <c r="CO26" s="384"/>
      <c r="CP26" s="384"/>
      <c r="CQ26" s="385"/>
      <c r="CR26" s="364">
        <v>472532</v>
      </c>
      <c r="CS26" s="365"/>
      <c r="CT26" s="365"/>
      <c r="CU26" s="365"/>
      <c r="CV26" s="365"/>
      <c r="CW26" s="365"/>
      <c r="CX26" s="365"/>
      <c r="CY26" s="366"/>
      <c r="CZ26" s="374">
        <v>8.6</v>
      </c>
      <c r="DA26" s="405"/>
      <c r="DB26" s="405"/>
      <c r="DC26" s="406"/>
      <c r="DD26" s="381">
        <v>407216</v>
      </c>
      <c r="DE26" s="365"/>
      <c r="DF26" s="365"/>
      <c r="DG26" s="365"/>
      <c r="DH26" s="365"/>
      <c r="DI26" s="365"/>
      <c r="DJ26" s="365"/>
      <c r="DK26" s="366"/>
      <c r="DL26" s="381" t="s">
        <v>69</v>
      </c>
      <c r="DM26" s="365"/>
      <c r="DN26" s="365"/>
      <c r="DO26" s="365"/>
      <c r="DP26" s="365"/>
      <c r="DQ26" s="365"/>
      <c r="DR26" s="365"/>
      <c r="DS26" s="365"/>
      <c r="DT26" s="365"/>
      <c r="DU26" s="365"/>
      <c r="DV26" s="366"/>
      <c r="DW26" s="374" t="s">
        <v>68</v>
      </c>
      <c r="DX26" s="405"/>
      <c r="DY26" s="405"/>
      <c r="DZ26" s="405"/>
      <c r="EA26" s="405"/>
      <c r="EB26" s="405"/>
      <c r="EC26" s="407"/>
    </row>
    <row r="27" spans="2:133" ht="11.25" customHeight="1" x14ac:dyDescent="0.15">
      <c r="B27" s="371" t="s">
        <v>241</v>
      </c>
      <c r="C27" s="372"/>
      <c r="D27" s="372"/>
      <c r="E27" s="372"/>
      <c r="F27" s="372"/>
      <c r="G27" s="372"/>
      <c r="H27" s="372"/>
      <c r="I27" s="372"/>
      <c r="J27" s="372"/>
      <c r="K27" s="372"/>
      <c r="L27" s="372"/>
      <c r="M27" s="372"/>
      <c r="N27" s="372"/>
      <c r="O27" s="372"/>
      <c r="P27" s="372"/>
      <c r="Q27" s="373"/>
      <c r="R27" s="364">
        <v>764</v>
      </c>
      <c r="S27" s="365"/>
      <c r="T27" s="365"/>
      <c r="U27" s="365"/>
      <c r="V27" s="365"/>
      <c r="W27" s="365"/>
      <c r="X27" s="365"/>
      <c r="Y27" s="366"/>
      <c r="Z27" s="367">
        <v>0</v>
      </c>
      <c r="AA27" s="367"/>
      <c r="AB27" s="367"/>
      <c r="AC27" s="367"/>
      <c r="AD27" s="368">
        <v>764</v>
      </c>
      <c r="AE27" s="368"/>
      <c r="AF27" s="368"/>
      <c r="AG27" s="368"/>
      <c r="AH27" s="368"/>
      <c r="AI27" s="368"/>
      <c r="AJ27" s="368"/>
      <c r="AK27" s="368"/>
      <c r="AL27" s="374">
        <v>0</v>
      </c>
      <c r="AM27" s="375"/>
      <c r="AN27" s="375"/>
      <c r="AO27" s="376"/>
      <c r="AP27" s="371" t="s">
        <v>242</v>
      </c>
      <c r="AQ27" s="372"/>
      <c r="AR27" s="372"/>
      <c r="AS27" s="372"/>
      <c r="AT27" s="372"/>
      <c r="AU27" s="372"/>
      <c r="AV27" s="372"/>
      <c r="AW27" s="372"/>
      <c r="AX27" s="372"/>
      <c r="AY27" s="372"/>
      <c r="AZ27" s="372"/>
      <c r="BA27" s="372"/>
      <c r="BB27" s="372"/>
      <c r="BC27" s="372"/>
      <c r="BD27" s="372"/>
      <c r="BE27" s="372"/>
      <c r="BF27" s="373"/>
      <c r="BG27" s="364">
        <v>363746</v>
      </c>
      <c r="BH27" s="365"/>
      <c r="BI27" s="365"/>
      <c r="BJ27" s="365"/>
      <c r="BK27" s="365"/>
      <c r="BL27" s="365"/>
      <c r="BM27" s="365"/>
      <c r="BN27" s="366"/>
      <c r="BO27" s="367">
        <v>100</v>
      </c>
      <c r="BP27" s="367"/>
      <c r="BQ27" s="367"/>
      <c r="BR27" s="367"/>
      <c r="BS27" s="381" t="s">
        <v>68</v>
      </c>
      <c r="BT27" s="365"/>
      <c r="BU27" s="365"/>
      <c r="BV27" s="365"/>
      <c r="BW27" s="365"/>
      <c r="BX27" s="365"/>
      <c r="BY27" s="365"/>
      <c r="BZ27" s="365"/>
      <c r="CA27" s="365"/>
      <c r="CB27" s="382"/>
      <c r="CD27" s="383" t="s">
        <v>243</v>
      </c>
      <c r="CE27" s="384"/>
      <c r="CF27" s="384"/>
      <c r="CG27" s="384"/>
      <c r="CH27" s="384"/>
      <c r="CI27" s="384"/>
      <c r="CJ27" s="384"/>
      <c r="CK27" s="384"/>
      <c r="CL27" s="384"/>
      <c r="CM27" s="384"/>
      <c r="CN27" s="384"/>
      <c r="CO27" s="384"/>
      <c r="CP27" s="384"/>
      <c r="CQ27" s="385"/>
      <c r="CR27" s="364">
        <v>217045</v>
      </c>
      <c r="CS27" s="403"/>
      <c r="CT27" s="403"/>
      <c r="CU27" s="403"/>
      <c r="CV27" s="403"/>
      <c r="CW27" s="403"/>
      <c r="CX27" s="403"/>
      <c r="CY27" s="404"/>
      <c r="CZ27" s="374">
        <v>4</v>
      </c>
      <c r="DA27" s="405"/>
      <c r="DB27" s="405"/>
      <c r="DC27" s="406"/>
      <c r="DD27" s="381">
        <v>59880</v>
      </c>
      <c r="DE27" s="403"/>
      <c r="DF27" s="403"/>
      <c r="DG27" s="403"/>
      <c r="DH27" s="403"/>
      <c r="DI27" s="403"/>
      <c r="DJ27" s="403"/>
      <c r="DK27" s="404"/>
      <c r="DL27" s="381">
        <v>57020</v>
      </c>
      <c r="DM27" s="403"/>
      <c r="DN27" s="403"/>
      <c r="DO27" s="403"/>
      <c r="DP27" s="403"/>
      <c r="DQ27" s="403"/>
      <c r="DR27" s="403"/>
      <c r="DS27" s="403"/>
      <c r="DT27" s="403"/>
      <c r="DU27" s="403"/>
      <c r="DV27" s="404"/>
      <c r="DW27" s="374">
        <v>2.2999999999999998</v>
      </c>
      <c r="DX27" s="405"/>
      <c r="DY27" s="405"/>
      <c r="DZ27" s="405"/>
      <c r="EA27" s="405"/>
      <c r="EB27" s="405"/>
      <c r="EC27" s="407"/>
    </row>
    <row r="28" spans="2:133" ht="11.25" customHeight="1" x14ac:dyDescent="0.15">
      <c r="B28" s="371" t="s">
        <v>244</v>
      </c>
      <c r="C28" s="372"/>
      <c r="D28" s="372"/>
      <c r="E28" s="372"/>
      <c r="F28" s="372"/>
      <c r="G28" s="372"/>
      <c r="H28" s="372"/>
      <c r="I28" s="372"/>
      <c r="J28" s="372"/>
      <c r="K28" s="372"/>
      <c r="L28" s="372"/>
      <c r="M28" s="372"/>
      <c r="N28" s="372"/>
      <c r="O28" s="372"/>
      <c r="P28" s="372"/>
      <c r="Q28" s="373"/>
      <c r="R28" s="364">
        <v>9954</v>
      </c>
      <c r="S28" s="365"/>
      <c r="T28" s="365"/>
      <c r="U28" s="365"/>
      <c r="V28" s="365"/>
      <c r="W28" s="365"/>
      <c r="X28" s="365"/>
      <c r="Y28" s="366"/>
      <c r="Z28" s="367">
        <v>0.2</v>
      </c>
      <c r="AA28" s="367"/>
      <c r="AB28" s="367"/>
      <c r="AC28" s="367"/>
      <c r="AD28" s="368" t="s">
        <v>68</v>
      </c>
      <c r="AE28" s="368"/>
      <c r="AF28" s="368"/>
      <c r="AG28" s="368"/>
      <c r="AH28" s="368"/>
      <c r="AI28" s="368"/>
      <c r="AJ28" s="368"/>
      <c r="AK28" s="368"/>
      <c r="AL28" s="374" t="s">
        <v>78</v>
      </c>
      <c r="AM28" s="375"/>
      <c r="AN28" s="375"/>
      <c r="AO28" s="376"/>
      <c r="AP28" s="371"/>
      <c r="AQ28" s="372"/>
      <c r="AR28" s="372"/>
      <c r="AS28" s="372"/>
      <c r="AT28" s="372"/>
      <c r="AU28" s="372"/>
      <c r="AV28" s="372"/>
      <c r="AW28" s="372"/>
      <c r="AX28" s="372"/>
      <c r="AY28" s="372"/>
      <c r="AZ28" s="372"/>
      <c r="BA28" s="372"/>
      <c r="BB28" s="372"/>
      <c r="BC28" s="372"/>
      <c r="BD28" s="372"/>
      <c r="BE28" s="372"/>
      <c r="BF28" s="373"/>
      <c r="BG28" s="364"/>
      <c r="BH28" s="365"/>
      <c r="BI28" s="365"/>
      <c r="BJ28" s="365"/>
      <c r="BK28" s="365"/>
      <c r="BL28" s="365"/>
      <c r="BM28" s="365"/>
      <c r="BN28" s="366"/>
      <c r="BO28" s="367"/>
      <c r="BP28" s="367"/>
      <c r="BQ28" s="367"/>
      <c r="BR28" s="367"/>
      <c r="BS28" s="381"/>
      <c r="BT28" s="365"/>
      <c r="BU28" s="365"/>
      <c r="BV28" s="365"/>
      <c r="BW28" s="365"/>
      <c r="BX28" s="365"/>
      <c r="BY28" s="365"/>
      <c r="BZ28" s="365"/>
      <c r="CA28" s="365"/>
      <c r="CB28" s="382"/>
      <c r="CD28" s="383" t="s">
        <v>245</v>
      </c>
      <c r="CE28" s="384"/>
      <c r="CF28" s="384"/>
      <c r="CG28" s="384"/>
      <c r="CH28" s="384"/>
      <c r="CI28" s="384"/>
      <c r="CJ28" s="384"/>
      <c r="CK28" s="384"/>
      <c r="CL28" s="384"/>
      <c r="CM28" s="384"/>
      <c r="CN28" s="384"/>
      <c r="CO28" s="384"/>
      <c r="CP28" s="384"/>
      <c r="CQ28" s="385"/>
      <c r="CR28" s="364">
        <v>362561</v>
      </c>
      <c r="CS28" s="365"/>
      <c r="CT28" s="365"/>
      <c r="CU28" s="365"/>
      <c r="CV28" s="365"/>
      <c r="CW28" s="365"/>
      <c r="CX28" s="365"/>
      <c r="CY28" s="366"/>
      <c r="CZ28" s="374">
        <v>6.6</v>
      </c>
      <c r="DA28" s="405"/>
      <c r="DB28" s="405"/>
      <c r="DC28" s="406"/>
      <c r="DD28" s="381">
        <v>354541</v>
      </c>
      <c r="DE28" s="365"/>
      <c r="DF28" s="365"/>
      <c r="DG28" s="365"/>
      <c r="DH28" s="365"/>
      <c r="DI28" s="365"/>
      <c r="DJ28" s="365"/>
      <c r="DK28" s="366"/>
      <c r="DL28" s="381">
        <v>354541</v>
      </c>
      <c r="DM28" s="365"/>
      <c r="DN28" s="365"/>
      <c r="DO28" s="365"/>
      <c r="DP28" s="365"/>
      <c r="DQ28" s="365"/>
      <c r="DR28" s="365"/>
      <c r="DS28" s="365"/>
      <c r="DT28" s="365"/>
      <c r="DU28" s="365"/>
      <c r="DV28" s="366"/>
      <c r="DW28" s="374">
        <v>14.4</v>
      </c>
      <c r="DX28" s="405"/>
      <c r="DY28" s="405"/>
      <c r="DZ28" s="405"/>
      <c r="EA28" s="405"/>
      <c r="EB28" s="405"/>
      <c r="EC28" s="407"/>
    </row>
    <row r="29" spans="2:133" ht="11.25" customHeight="1" x14ac:dyDescent="0.15">
      <c r="B29" s="371" t="s">
        <v>246</v>
      </c>
      <c r="C29" s="372"/>
      <c r="D29" s="372"/>
      <c r="E29" s="372"/>
      <c r="F29" s="372"/>
      <c r="G29" s="372"/>
      <c r="H29" s="372"/>
      <c r="I29" s="372"/>
      <c r="J29" s="372"/>
      <c r="K29" s="372"/>
      <c r="L29" s="372"/>
      <c r="M29" s="372"/>
      <c r="N29" s="372"/>
      <c r="O29" s="372"/>
      <c r="P29" s="372"/>
      <c r="Q29" s="373"/>
      <c r="R29" s="364">
        <v>37231</v>
      </c>
      <c r="S29" s="365"/>
      <c r="T29" s="365"/>
      <c r="U29" s="365"/>
      <c r="V29" s="365"/>
      <c r="W29" s="365"/>
      <c r="X29" s="365"/>
      <c r="Y29" s="366"/>
      <c r="Z29" s="367">
        <v>0.6</v>
      </c>
      <c r="AA29" s="367"/>
      <c r="AB29" s="367"/>
      <c r="AC29" s="367"/>
      <c r="AD29" s="368">
        <v>5596</v>
      </c>
      <c r="AE29" s="368"/>
      <c r="AF29" s="368"/>
      <c r="AG29" s="368"/>
      <c r="AH29" s="368"/>
      <c r="AI29" s="368"/>
      <c r="AJ29" s="368"/>
      <c r="AK29" s="368"/>
      <c r="AL29" s="374">
        <v>0.2</v>
      </c>
      <c r="AM29" s="375"/>
      <c r="AN29" s="375"/>
      <c r="AO29" s="376"/>
      <c r="AP29" s="409"/>
      <c r="AQ29" s="410"/>
      <c r="AR29" s="410"/>
      <c r="AS29" s="410"/>
      <c r="AT29" s="410"/>
      <c r="AU29" s="410"/>
      <c r="AV29" s="410"/>
      <c r="AW29" s="410"/>
      <c r="AX29" s="410"/>
      <c r="AY29" s="410"/>
      <c r="AZ29" s="410"/>
      <c r="BA29" s="410"/>
      <c r="BB29" s="410"/>
      <c r="BC29" s="410"/>
      <c r="BD29" s="410"/>
      <c r="BE29" s="410"/>
      <c r="BF29" s="411"/>
      <c r="BG29" s="364"/>
      <c r="BH29" s="365"/>
      <c r="BI29" s="365"/>
      <c r="BJ29" s="365"/>
      <c r="BK29" s="365"/>
      <c r="BL29" s="365"/>
      <c r="BM29" s="365"/>
      <c r="BN29" s="366"/>
      <c r="BO29" s="367"/>
      <c r="BP29" s="367"/>
      <c r="BQ29" s="367"/>
      <c r="BR29" s="367"/>
      <c r="BS29" s="368"/>
      <c r="BT29" s="368"/>
      <c r="BU29" s="368"/>
      <c r="BV29" s="368"/>
      <c r="BW29" s="368"/>
      <c r="BX29" s="368"/>
      <c r="BY29" s="368"/>
      <c r="BZ29" s="368"/>
      <c r="CA29" s="368"/>
      <c r="CB29" s="369"/>
      <c r="CD29" s="412" t="s">
        <v>247</v>
      </c>
      <c r="CE29" s="413"/>
      <c r="CF29" s="383" t="s">
        <v>248</v>
      </c>
      <c r="CG29" s="384"/>
      <c r="CH29" s="384"/>
      <c r="CI29" s="384"/>
      <c r="CJ29" s="384"/>
      <c r="CK29" s="384"/>
      <c r="CL29" s="384"/>
      <c r="CM29" s="384"/>
      <c r="CN29" s="384"/>
      <c r="CO29" s="384"/>
      <c r="CP29" s="384"/>
      <c r="CQ29" s="385"/>
      <c r="CR29" s="364">
        <v>362467</v>
      </c>
      <c r="CS29" s="403"/>
      <c r="CT29" s="403"/>
      <c r="CU29" s="403"/>
      <c r="CV29" s="403"/>
      <c r="CW29" s="403"/>
      <c r="CX29" s="403"/>
      <c r="CY29" s="404"/>
      <c r="CZ29" s="374">
        <v>6.6</v>
      </c>
      <c r="DA29" s="405"/>
      <c r="DB29" s="405"/>
      <c r="DC29" s="406"/>
      <c r="DD29" s="381">
        <v>354447</v>
      </c>
      <c r="DE29" s="403"/>
      <c r="DF29" s="403"/>
      <c r="DG29" s="403"/>
      <c r="DH29" s="403"/>
      <c r="DI29" s="403"/>
      <c r="DJ29" s="403"/>
      <c r="DK29" s="404"/>
      <c r="DL29" s="381">
        <v>354447</v>
      </c>
      <c r="DM29" s="403"/>
      <c r="DN29" s="403"/>
      <c r="DO29" s="403"/>
      <c r="DP29" s="403"/>
      <c r="DQ29" s="403"/>
      <c r="DR29" s="403"/>
      <c r="DS29" s="403"/>
      <c r="DT29" s="403"/>
      <c r="DU29" s="403"/>
      <c r="DV29" s="404"/>
      <c r="DW29" s="374">
        <v>14.4</v>
      </c>
      <c r="DX29" s="405"/>
      <c r="DY29" s="405"/>
      <c r="DZ29" s="405"/>
      <c r="EA29" s="405"/>
      <c r="EB29" s="405"/>
      <c r="EC29" s="407"/>
    </row>
    <row r="30" spans="2:133" ht="11.25" customHeight="1" x14ac:dyDescent="0.15">
      <c r="B30" s="371" t="s">
        <v>249</v>
      </c>
      <c r="C30" s="372"/>
      <c r="D30" s="372"/>
      <c r="E30" s="372"/>
      <c r="F30" s="372"/>
      <c r="G30" s="372"/>
      <c r="H30" s="372"/>
      <c r="I30" s="372"/>
      <c r="J30" s="372"/>
      <c r="K30" s="372"/>
      <c r="L30" s="372"/>
      <c r="M30" s="372"/>
      <c r="N30" s="372"/>
      <c r="O30" s="372"/>
      <c r="P30" s="372"/>
      <c r="Q30" s="373"/>
      <c r="R30" s="364">
        <v>11216</v>
      </c>
      <c r="S30" s="365"/>
      <c r="T30" s="365"/>
      <c r="U30" s="365"/>
      <c r="V30" s="365"/>
      <c r="W30" s="365"/>
      <c r="X30" s="365"/>
      <c r="Y30" s="366"/>
      <c r="Z30" s="367">
        <v>0.2</v>
      </c>
      <c r="AA30" s="367"/>
      <c r="AB30" s="367"/>
      <c r="AC30" s="367"/>
      <c r="AD30" s="368" t="s">
        <v>68</v>
      </c>
      <c r="AE30" s="368"/>
      <c r="AF30" s="368"/>
      <c r="AG30" s="368"/>
      <c r="AH30" s="368"/>
      <c r="AI30" s="368"/>
      <c r="AJ30" s="368"/>
      <c r="AK30" s="368"/>
      <c r="AL30" s="374" t="s">
        <v>69</v>
      </c>
      <c r="AM30" s="375"/>
      <c r="AN30" s="375"/>
      <c r="AO30" s="376"/>
      <c r="AP30" s="346" t="s">
        <v>166</v>
      </c>
      <c r="AQ30" s="347"/>
      <c r="AR30" s="347"/>
      <c r="AS30" s="347"/>
      <c r="AT30" s="347"/>
      <c r="AU30" s="347"/>
      <c r="AV30" s="347"/>
      <c r="AW30" s="347"/>
      <c r="AX30" s="347"/>
      <c r="AY30" s="347"/>
      <c r="AZ30" s="347"/>
      <c r="BA30" s="347"/>
      <c r="BB30" s="347"/>
      <c r="BC30" s="347"/>
      <c r="BD30" s="347"/>
      <c r="BE30" s="347"/>
      <c r="BF30" s="348"/>
      <c r="BG30" s="346" t="s">
        <v>250</v>
      </c>
      <c r="BH30" s="414"/>
      <c r="BI30" s="414"/>
      <c r="BJ30" s="414"/>
      <c r="BK30" s="414"/>
      <c r="BL30" s="414"/>
      <c r="BM30" s="414"/>
      <c r="BN30" s="414"/>
      <c r="BO30" s="414"/>
      <c r="BP30" s="414"/>
      <c r="BQ30" s="415"/>
      <c r="BR30" s="346" t="s">
        <v>251</v>
      </c>
      <c r="BS30" s="414"/>
      <c r="BT30" s="414"/>
      <c r="BU30" s="414"/>
      <c r="BV30" s="414"/>
      <c r="BW30" s="414"/>
      <c r="BX30" s="414"/>
      <c r="BY30" s="414"/>
      <c r="BZ30" s="414"/>
      <c r="CA30" s="414"/>
      <c r="CB30" s="415"/>
      <c r="CD30" s="416"/>
      <c r="CE30" s="417"/>
      <c r="CF30" s="383" t="s">
        <v>252</v>
      </c>
      <c r="CG30" s="384"/>
      <c r="CH30" s="384"/>
      <c r="CI30" s="384"/>
      <c r="CJ30" s="384"/>
      <c r="CK30" s="384"/>
      <c r="CL30" s="384"/>
      <c r="CM30" s="384"/>
      <c r="CN30" s="384"/>
      <c r="CO30" s="384"/>
      <c r="CP30" s="384"/>
      <c r="CQ30" s="385"/>
      <c r="CR30" s="364">
        <v>334281</v>
      </c>
      <c r="CS30" s="365"/>
      <c r="CT30" s="365"/>
      <c r="CU30" s="365"/>
      <c r="CV30" s="365"/>
      <c r="CW30" s="365"/>
      <c r="CX30" s="365"/>
      <c r="CY30" s="366"/>
      <c r="CZ30" s="374">
        <v>6.1</v>
      </c>
      <c r="DA30" s="405"/>
      <c r="DB30" s="405"/>
      <c r="DC30" s="406"/>
      <c r="DD30" s="381">
        <v>326261</v>
      </c>
      <c r="DE30" s="365"/>
      <c r="DF30" s="365"/>
      <c r="DG30" s="365"/>
      <c r="DH30" s="365"/>
      <c r="DI30" s="365"/>
      <c r="DJ30" s="365"/>
      <c r="DK30" s="366"/>
      <c r="DL30" s="381">
        <v>326261</v>
      </c>
      <c r="DM30" s="365"/>
      <c r="DN30" s="365"/>
      <c r="DO30" s="365"/>
      <c r="DP30" s="365"/>
      <c r="DQ30" s="365"/>
      <c r="DR30" s="365"/>
      <c r="DS30" s="365"/>
      <c r="DT30" s="365"/>
      <c r="DU30" s="365"/>
      <c r="DV30" s="366"/>
      <c r="DW30" s="374">
        <v>13.3</v>
      </c>
      <c r="DX30" s="405"/>
      <c r="DY30" s="405"/>
      <c r="DZ30" s="405"/>
      <c r="EA30" s="405"/>
      <c r="EB30" s="405"/>
      <c r="EC30" s="407"/>
    </row>
    <row r="31" spans="2:133" ht="11.25" customHeight="1" x14ac:dyDescent="0.15">
      <c r="B31" s="371" t="s">
        <v>253</v>
      </c>
      <c r="C31" s="372"/>
      <c r="D31" s="372"/>
      <c r="E31" s="372"/>
      <c r="F31" s="372"/>
      <c r="G31" s="372"/>
      <c r="H31" s="372"/>
      <c r="I31" s="372"/>
      <c r="J31" s="372"/>
      <c r="K31" s="372"/>
      <c r="L31" s="372"/>
      <c r="M31" s="372"/>
      <c r="N31" s="372"/>
      <c r="O31" s="372"/>
      <c r="P31" s="372"/>
      <c r="Q31" s="373"/>
      <c r="R31" s="364">
        <v>260092</v>
      </c>
      <c r="S31" s="365"/>
      <c r="T31" s="365"/>
      <c r="U31" s="365"/>
      <c r="V31" s="365"/>
      <c r="W31" s="365"/>
      <c r="X31" s="365"/>
      <c r="Y31" s="366"/>
      <c r="Z31" s="367">
        <v>4.4000000000000004</v>
      </c>
      <c r="AA31" s="367"/>
      <c r="AB31" s="367"/>
      <c r="AC31" s="367"/>
      <c r="AD31" s="368" t="s">
        <v>69</v>
      </c>
      <c r="AE31" s="368"/>
      <c r="AF31" s="368"/>
      <c r="AG31" s="368"/>
      <c r="AH31" s="368"/>
      <c r="AI31" s="368"/>
      <c r="AJ31" s="368"/>
      <c r="AK31" s="368"/>
      <c r="AL31" s="374" t="s">
        <v>68</v>
      </c>
      <c r="AM31" s="375"/>
      <c r="AN31" s="375"/>
      <c r="AO31" s="376"/>
      <c r="AP31" s="418" t="s">
        <v>254</v>
      </c>
      <c r="AQ31" s="419"/>
      <c r="AR31" s="419"/>
      <c r="AS31" s="419"/>
      <c r="AT31" s="420" t="s">
        <v>255</v>
      </c>
      <c r="AU31" s="421"/>
      <c r="AV31" s="421"/>
      <c r="AW31" s="421"/>
      <c r="AX31" s="353" t="s">
        <v>128</v>
      </c>
      <c r="AY31" s="354"/>
      <c r="AZ31" s="354"/>
      <c r="BA31" s="354"/>
      <c r="BB31" s="354"/>
      <c r="BC31" s="354"/>
      <c r="BD31" s="354"/>
      <c r="BE31" s="354"/>
      <c r="BF31" s="355"/>
      <c r="BG31" s="422">
        <v>98.7</v>
      </c>
      <c r="BH31" s="423"/>
      <c r="BI31" s="423"/>
      <c r="BJ31" s="423"/>
      <c r="BK31" s="423"/>
      <c r="BL31" s="423"/>
      <c r="BM31" s="362">
        <v>94.1</v>
      </c>
      <c r="BN31" s="423"/>
      <c r="BO31" s="423"/>
      <c r="BP31" s="423"/>
      <c r="BQ31" s="424"/>
      <c r="BR31" s="422">
        <v>98.6</v>
      </c>
      <c r="BS31" s="423"/>
      <c r="BT31" s="423"/>
      <c r="BU31" s="423"/>
      <c r="BV31" s="423"/>
      <c r="BW31" s="423"/>
      <c r="BX31" s="362">
        <v>94.2</v>
      </c>
      <c r="BY31" s="423"/>
      <c r="BZ31" s="423"/>
      <c r="CA31" s="423"/>
      <c r="CB31" s="424"/>
      <c r="CD31" s="416"/>
      <c r="CE31" s="417"/>
      <c r="CF31" s="383" t="s">
        <v>256</v>
      </c>
      <c r="CG31" s="384"/>
      <c r="CH31" s="384"/>
      <c r="CI31" s="384"/>
      <c r="CJ31" s="384"/>
      <c r="CK31" s="384"/>
      <c r="CL31" s="384"/>
      <c r="CM31" s="384"/>
      <c r="CN31" s="384"/>
      <c r="CO31" s="384"/>
      <c r="CP31" s="384"/>
      <c r="CQ31" s="385"/>
      <c r="CR31" s="364">
        <v>28186</v>
      </c>
      <c r="CS31" s="403"/>
      <c r="CT31" s="403"/>
      <c r="CU31" s="403"/>
      <c r="CV31" s="403"/>
      <c r="CW31" s="403"/>
      <c r="CX31" s="403"/>
      <c r="CY31" s="404"/>
      <c r="CZ31" s="374">
        <v>0.5</v>
      </c>
      <c r="DA31" s="405"/>
      <c r="DB31" s="405"/>
      <c r="DC31" s="406"/>
      <c r="DD31" s="381">
        <v>28186</v>
      </c>
      <c r="DE31" s="403"/>
      <c r="DF31" s="403"/>
      <c r="DG31" s="403"/>
      <c r="DH31" s="403"/>
      <c r="DI31" s="403"/>
      <c r="DJ31" s="403"/>
      <c r="DK31" s="404"/>
      <c r="DL31" s="381">
        <v>28186</v>
      </c>
      <c r="DM31" s="403"/>
      <c r="DN31" s="403"/>
      <c r="DO31" s="403"/>
      <c r="DP31" s="403"/>
      <c r="DQ31" s="403"/>
      <c r="DR31" s="403"/>
      <c r="DS31" s="403"/>
      <c r="DT31" s="403"/>
      <c r="DU31" s="403"/>
      <c r="DV31" s="404"/>
      <c r="DW31" s="374">
        <v>1.1000000000000001</v>
      </c>
      <c r="DX31" s="405"/>
      <c r="DY31" s="405"/>
      <c r="DZ31" s="405"/>
      <c r="EA31" s="405"/>
      <c r="EB31" s="405"/>
      <c r="EC31" s="407"/>
    </row>
    <row r="32" spans="2:133" ht="11.25" customHeight="1" x14ac:dyDescent="0.15">
      <c r="B32" s="425" t="s">
        <v>257</v>
      </c>
      <c r="C32" s="426"/>
      <c r="D32" s="426"/>
      <c r="E32" s="426"/>
      <c r="F32" s="426"/>
      <c r="G32" s="426"/>
      <c r="H32" s="426"/>
      <c r="I32" s="426"/>
      <c r="J32" s="426"/>
      <c r="K32" s="426"/>
      <c r="L32" s="426"/>
      <c r="M32" s="426"/>
      <c r="N32" s="426"/>
      <c r="O32" s="426"/>
      <c r="P32" s="426"/>
      <c r="Q32" s="427"/>
      <c r="R32" s="364" t="s">
        <v>68</v>
      </c>
      <c r="S32" s="365"/>
      <c r="T32" s="365"/>
      <c r="U32" s="365"/>
      <c r="V32" s="365"/>
      <c r="W32" s="365"/>
      <c r="X32" s="365"/>
      <c r="Y32" s="366"/>
      <c r="Z32" s="367" t="s">
        <v>68</v>
      </c>
      <c r="AA32" s="367"/>
      <c r="AB32" s="367"/>
      <c r="AC32" s="367"/>
      <c r="AD32" s="368" t="s">
        <v>68</v>
      </c>
      <c r="AE32" s="368"/>
      <c r="AF32" s="368"/>
      <c r="AG32" s="368"/>
      <c r="AH32" s="368"/>
      <c r="AI32" s="368"/>
      <c r="AJ32" s="368"/>
      <c r="AK32" s="368"/>
      <c r="AL32" s="374" t="s">
        <v>68</v>
      </c>
      <c r="AM32" s="375"/>
      <c r="AN32" s="375"/>
      <c r="AO32" s="376"/>
      <c r="AP32" s="428"/>
      <c r="AQ32" s="429"/>
      <c r="AR32" s="429"/>
      <c r="AS32" s="429"/>
      <c r="AT32" s="430"/>
      <c r="AU32" s="370" t="s">
        <v>258</v>
      </c>
      <c r="AV32" s="370"/>
      <c r="AW32" s="370"/>
      <c r="AX32" s="371" t="s">
        <v>259</v>
      </c>
      <c r="AY32" s="372"/>
      <c r="AZ32" s="372"/>
      <c r="BA32" s="372"/>
      <c r="BB32" s="372"/>
      <c r="BC32" s="372"/>
      <c r="BD32" s="372"/>
      <c r="BE32" s="372"/>
      <c r="BF32" s="373"/>
      <c r="BG32" s="431">
        <v>98.8</v>
      </c>
      <c r="BH32" s="403"/>
      <c r="BI32" s="403"/>
      <c r="BJ32" s="403"/>
      <c r="BK32" s="403"/>
      <c r="BL32" s="403"/>
      <c r="BM32" s="375">
        <v>96.1</v>
      </c>
      <c r="BN32" s="432"/>
      <c r="BO32" s="432"/>
      <c r="BP32" s="432"/>
      <c r="BQ32" s="433"/>
      <c r="BR32" s="431">
        <v>98.9</v>
      </c>
      <c r="BS32" s="403"/>
      <c r="BT32" s="403"/>
      <c r="BU32" s="403"/>
      <c r="BV32" s="403"/>
      <c r="BW32" s="403"/>
      <c r="BX32" s="375">
        <v>96.5</v>
      </c>
      <c r="BY32" s="432"/>
      <c r="BZ32" s="432"/>
      <c r="CA32" s="432"/>
      <c r="CB32" s="433"/>
      <c r="CD32" s="434"/>
      <c r="CE32" s="435"/>
      <c r="CF32" s="383" t="s">
        <v>260</v>
      </c>
      <c r="CG32" s="384"/>
      <c r="CH32" s="384"/>
      <c r="CI32" s="384"/>
      <c r="CJ32" s="384"/>
      <c r="CK32" s="384"/>
      <c r="CL32" s="384"/>
      <c r="CM32" s="384"/>
      <c r="CN32" s="384"/>
      <c r="CO32" s="384"/>
      <c r="CP32" s="384"/>
      <c r="CQ32" s="385"/>
      <c r="CR32" s="364">
        <v>94</v>
      </c>
      <c r="CS32" s="365"/>
      <c r="CT32" s="365"/>
      <c r="CU32" s="365"/>
      <c r="CV32" s="365"/>
      <c r="CW32" s="365"/>
      <c r="CX32" s="365"/>
      <c r="CY32" s="366"/>
      <c r="CZ32" s="374">
        <v>0</v>
      </c>
      <c r="DA32" s="405"/>
      <c r="DB32" s="405"/>
      <c r="DC32" s="406"/>
      <c r="DD32" s="381">
        <v>94</v>
      </c>
      <c r="DE32" s="365"/>
      <c r="DF32" s="365"/>
      <c r="DG32" s="365"/>
      <c r="DH32" s="365"/>
      <c r="DI32" s="365"/>
      <c r="DJ32" s="365"/>
      <c r="DK32" s="366"/>
      <c r="DL32" s="381">
        <v>94</v>
      </c>
      <c r="DM32" s="365"/>
      <c r="DN32" s="365"/>
      <c r="DO32" s="365"/>
      <c r="DP32" s="365"/>
      <c r="DQ32" s="365"/>
      <c r="DR32" s="365"/>
      <c r="DS32" s="365"/>
      <c r="DT32" s="365"/>
      <c r="DU32" s="365"/>
      <c r="DV32" s="366"/>
      <c r="DW32" s="374">
        <v>0</v>
      </c>
      <c r="DX32" s="405"/>
      <c r="DY32" s="405"/>
      <c r="DZ32" s="405"/>
      <c r="EA32" s="405"/>
      <c r="EB32" s="405"/>
      <c r="EC32" s="407"/>
    </row>
    <row r="33" spans="2:133" ht="11.25" customHeight="1" x14ac:dyDescent="0.15">
      <c r="B33" s="371" t="s">
        <v>261</v>
      </c>
      <c r="C33" s="372"/>
      <c r="D33" s="372"/>
      <c r="E33" s="372"/>
      <c r="F33" s="372"/>
      <c r="G33" s="372"/>
      <c r="H33" s="372"/>
      <c r="I33" s="372"/>
      <c r="J33" s="372"/>
      <c r="K33" s="372"/>
      <c r="L33" s="372"/>
      <c r="M33" s="372"/>
      <c r="N33" s="372"/>
      <c r="O33" s="372"/>
      <c r="P33" s="372"/>
      <c r="Q33" s="373"/>
      <c r="R33" s="364">
        <v>1821757</v>
      </c>
      <c r="S33" s="365"/>
      <c r="T33" s="365"/>
      <c r="U33" s="365"/>
      <c r="V33" s="365"/>
      <c r="W33" s="365"/>
      <c r="X33" s="365"/>
      <c r="Y33" s="366"/>
      <c r="Z33" s="367">
        <v>30.9</v>
      </c>
      <c r="AA33" s="367"/>
      <c r="AB33" s="367"/>
      <c r="AC33" s="367"/>
      <c r="AD33" s="368" t="s">
        <v>78</v>
      </c>
      <c r="AE33" s="368"/>
      <c r="AF33" s="368"/>
      <c r="AG33" s="368"/>
      <c r="AH33" s="368"/>
      <c r="AI33" s="368"/>
      <c r="AJ33" s="368"/>
      <c r="AK33" s="368"/>
      <c r="AL33" s="374" t="s">
        <v>78</v>
      </c>
      <c r="AM33" s="375"/>
      <c r="AN33" s="375"/>
      <c r="AO33" s="376"/>
      <c r="AP33" s="436"/>
      <c r="AQ33" s="437"/>
      <c r="AR33" s="437"/>
      <c r="AS33" s="437"/>
      <c r="AT33" s="438"/>
      <c r="AU33" s="439"/>
      <c r="AV33" s="439"/>
      <c r="AW33" s="439"/>
      <c r="AX33" s="409" t="s">
        <v>262</v>
      </c>
      <c r="AY33" s="410"/>
      <c r="AZ33" s="410"/>
      <c r="BA33" s="410"/>
      <c r="BB33" s="410"/>
      <c r="BC33" s="410"/>
      <c r="BD33" s="410"/>
      <c r="BE33" s="410"/>
      <c r="BF33" s="411"/>
      <c r="BG33" s="440">
        <v>98.1</v>
      </c>
      <c r="BH33" s="441"/>
      <c r="BI33" s="441"/>
      <c r="BJ33" s="441"/>
      <c r="BK33" s="441"/>
      <c r="BL33" s="441"/>
      <c r="BM33" s="442">
        <v>90.5</v>
      </c>
      <c r="BN33" s="441"/>
      <c r="BO33" s="441"/>
      <c r="BP33" s="441"/>
      <c r="BQ33" s="443"/>
      <c r="BR33" s="440">
        <v>97.8</v>
      </c>
      <c r="BS33" s="441"/>
      <c r="BT33" s="441"/>
      <c r="BU33" s="441"/>
      <c r="BV33" s="441"/>
      <c r="BW33" s="441"/>
      <c r="BX33" s="442">
        <v>90.2</v>
      </c>
      <c r="BY33" s="441"/>
      <c r="BZ33" s="441"/>
      <c r="CA33" s="441"/>
      <c r="CB33" s="443"/>
      <c r="CD33" s="383" t="s">
        <v>263</v>
      </c>
      <c r="CE33" s="384"/>
      <c r="CF33" s="384"/>
      <c r="CG33" s="384"/>
      <c r="CH33" s="384"/>
      <c r="CI33" s="384"/>
      <c r="CJ33" s="384"/>
      <c r="CK33" s="384"/>
      <c r="CL33" s="384"/>
      <c r="CM33" s="384"/>
      <c r="CN33" s="384"/>
      <c r="CO33" s="384"/>
      <c r="CP33" s="384"/>
      <c r="CQ33" s="385"/>
      <c r="CR33" s="364">
        <v>3101783</v>
      </c>
      <c r="CS33" s="403"/>
      <c r="CT33" s="403"/>
      <c r="CU33" s="403"/>
      <c r="CV33" s="403"/>
      <c r="CW33" s="403"/>
      <c r="CX33" s="403"/>
      <c r="CY33" s="404"/>
      <c r="CZ33" s="374">
        <v>56.6</v>
      </c>
      <c r="DA33" s="405"/>
      <c r="DB33" s="405"/>
      <c r="DC33" s="406"/>
      <c r="DD33" s="381">
        <v>1443945</v>
      </c>
      <c r="DE33" s="403"/>
      <c r="DF33" s="403"/>
      <c r="DG33" s="403"/>
      <c r="DH33" s="403"/>
      <c r="DI33" s="403"/>
      <c r="DJ33" s="403"/>
      <c r="DK33" s="404"/>
      <c r="DL33" s="381">
        <v>951895</v>
      </c>
      <c r="DM33" s="403"/>
      <c r="DN33" s="403"/>
      <c r="DO33" s="403"/>
      <c r="DP33" s="403"/>
      <c r="DQ33" s="403"/>
      <c r="DR33" s="403"/>
      <c r="DS33" s="403"/>
      <c r="DT33" s="403"/>
      <c r="DU33" s="403"/>
      <c r="DV33" s="404"/>
      <c r="DW33" s="374">
        <v>38.700000000000003</v>
      </c>
      <c r="DX33" s="405"/>
      <c r="DY33" s="405"/>
      <c r="DZ33" s="405"/>
      <c r="EA33" s="405"/>
      <c r="EB33" s="405"/>
      <c r="EC33" s="407"/>
    </row>
    <row r="34" spans="2:133" ht="11.25" customHeight="1" x14ac:dyDescent="0.15">
      <c r="B34" s="371" t="s">
        <v>264</v>
      </c>
      <c r="C34" s="372"/>
      <c r="D34" s="372"/>
      <c r="E34" s="372"/>
      <c r="F34" s="372"/>
      <c r="G34" s="372"/>
      <c r="H34" s="372"/>
      <c r="I34" s="372"/>
      <c r="J34" s="372"/>
      <c r="K34" s="372"/>
      <c r="L34" s="372"/>
      <c r="M34" s="372"/>
      <c r="N34" s="372"/>
      <c r="O34" s="372"/>
      <c r="P34" s="372"/>
      <c r="Q34" s="373"/>
      <c r="R34" s="364">
        <v>9829</v>
      </c>
      <c r="S34" s="365"/>
      <c r="T34" s="365"/>
      <c r="U34" s="365"/>
      <c r="V34" s="365"/>
      <c r="W34" s="365"/>
      <c r="X34" s="365"/>
      <c r="Y34" s="366"/>
      <c r="Z34" s="367">
        <v>0.2</v>
      </c>
      <c r="AA34" s="367"/>
      <c r="AB34" s="367"/>
      <c r="AC34" s="367"/>
      <c r="AD34" s="368">
        <v>9035</v>
      </c>
      <c r="AE34" s="368"/>
      <c r="AF34" s="368"/>
      <c r="AG34" s="368"/>
      <c r="AH34" s="368"/>
      <c r="AI34" s="368"/>
      <c r="AJ34" s="368"/>
      <c r="AK34" s="368"/>
      <c r="AL34" s="374">
        <v>0.4</v>
      </c>
      <c r="AM34" s="375"/>
      <c r="AN34" s="375"/>
      <c r="AO34" s="376"/>
      <c r="AP34" s="444"/>
      <c r="AQ34" s="445"/>
      <c r="AR34" s="370"/>
      <c r="AS34" s="421"/>
      <c r="AT34" s="421"/>
      <c r="AU34" s="421"/>
      <c r="AV34" s="421"/>
      <c r="AW34" s="421"/>
      <c r="AX34" s="421"/>
      <c r="AY34" s="421"/>
      <c r="AZ34" s="421"/>
      <c r="BA34" s="421"/>
      <c r="BB34" s="421"/>
      <c r="BC34" s="421"/>
      <c r="BD34" s="421"/>
      <c r="BE34" s="421"/>
      <c r="BF34" s="421"/>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D34" s="383" t="s">
        <v>265</v>
      </c>
      <c r="CE34" s="384"/>
      <c r="CF34" s="384"/>
      <c r="CG34" s="384"/>
      <c r="CH34" s="384"/>
      <c r="CI34" s="384"/>
      <c r="CJ34" s="384"/>
      <c r="CK34" s="384"/>
      <c r="CL34" s="384"/>
      <c r="CM34" s="384"/>
      <c r="CN34" s="384"/>
      <c r="CO34" s="384"/>
      <c r="CP34" s="384"/>
      <c r="CQ34" s="385"/>
      <c r="CR34" s="364">
        <v>651621</v>
      </c>
      <c r="CS34" s="365"/>
      <c r="CT34" s="365"/>
      <c r="CU34" s="365"/>
      <c r="CV34" s="365"/>
      <c r="CW34" s="365"/>
      <c r="CX34" s="365"/>
      <c r="CY34" s="366"/>
      <c r="CZ34" s="374">
        <v>11.9</v>
      </c>
      <c r="DA34" s="405"/>
      <c r="DB34" s="405"/>
      <c r="DC34" s="406"/>
      <c r="DD34" s="381">
        <v>490344</v>
      </c>
      <c r="DE34" s="365"/>
      <c r="DF34" s="365"/>
      <c r="DG34" s="365"/>
      <c r="DH34" s="365"/>
      <c r="DI34" s="365"/>
      <c r="DJ34" s="365"/>
      <c r="DK34" s="366"/>
      <c r="DL34" s="381">
        <v>367284</v>
      </c>
      <c r="DM34" s="365"/>
      <c r="DN34" s="365"/>
      <c r="DO34" s="365"/>
      <c r="DP34" s="365"/>
      <c r="DQ34" s="365"/>
      <c r="DR34" s="365"/>
      <c r="DS34" s="365"/>
      <c r="DT34" s="365"/>
      <c r="DU34" s="365"/>
      <c r="DV34" s="366"/>
      <c r="DW34" s="374">
        <v>14.9</v>
      </c>
      <c r="DX34" s="405"/>
      <c r="DY34" s="405"/>
      <c r="DZ34" s="405"/>
      <c r="EA34" s="405"/>
      <c r="EB34" s="405"/>
      <c r="EC34" s="407"/>
    </row>
    <row r="35" spans="2:133" ht="11.25" customHeight="1" x14ac:dyDescent="0.15">
      <c r="B35" s="371" t="s">
        <v>266</v>
      </c>
      <c r="C35" s="372"/>
      <c r="D35" s="372"/>
      <c r="E35" s="372"/>
      <c r="F35" s="372"/>
      <c r="G35" s="372"/>
      <c r="H35" s="372"/>
      <c r="I35" s="372"/>
      <c r="J35" s="372"/>
      <c r="K35" s="372"/>
      <c r="L35" s="372"/>
      <c r="M35" s="372"/>
      <c r="N35" s="372"/>
      <c r="O35" s="372"/>
      <c r="P35" s="372"/>
      <c r="Q35" s="373"/>
      <c r="R35" s="364">
        <v>4196</v>
      </c>
      <c r="S35" s="365"/>
      <c r="T35" s="365"/>
      <c r="U35" s="365"/>
      <c r="V35" s="365"/>
      <c r="W35" s="365"/>
      <c r="X35" s="365"/>
      <c r="Y35" s="366"/>
      <c r="Z35" s="367">
        <v>0.1</v>
      </c>
      <c r="AA35" s="367"/>
      <c r="AB35" s="367"/>
      <c r="AC35" s="367"/>
      <c r="AD35" s="368" t="s">
        <v>68</v>
      </c>
      <c r="AE35" s="368"/>
      <c r="AF35" s="368"/>
      <c r="AG35" s="368"/>
      <c r="AH35" s="368"/>
      <c r="AI35" s="368"/>
      <c r="AJ35" s="368"/>
      <c r="AK35" s="368"/>
      <c r="AL35" s="374" t="s">
        <v>68</v>
      </c>
      <c r="AM35" s="375"/>
      <c r="AN35" s="375"/>
      <c r="AO35" s="376"/>
      <c r="AP35" s="446"/>
      <c r="AQ35" s="346" t="s">
        <v>267</v>
      </c>
      <c r="AR35" s="347"/>
      <c r="AS35" s="347"/>
      <c r="AT35" s="347"/>
      <c r="AU35" s="347"/>
      <c r="AV35" s="347"/>
      <c r="AW35" s="347"/>
      <c r="AX35" s="347"/>
      <c r="AY35" s="347"/>
      <c r="AZ35" s="347"/>
      <c r="BA35" s="347"/>
      <c r="BB35" s="347"/>
      <c r="BC35" s="347"/>
      <c r="BD35" s="347"/>
      <c r="BE35" s="347"/>
      <c r="BF35" s="348"/>
      <c r="BG35" s="346" t="s">
        <v>268</v>
      </c>
      <c r="BH35" s="347"/>
      <c r="BI35" s="347"/>
      <c r="BJ35" s="347"/>
      <c r="BK35" s="347"/>
      <c r="BL35" s="347"/>
      <c r="BM35" s="347"/>
      <c r="BN35" s="347"/>
      <c r="BO35" s="347"/>
      <c r="BP35" s="347"/>
      <c r="BQ35" s="347"/>
      <c r="BR35" s="347"/>
      <c r="BS35" s="347"/>
      <c r="BT35" s="347"/>
      <c r="BU35" s="347"/>
      <c r="BV35" s="347"/>
      <c r="BW35" s="347"/>
      <c r="BX35" s="347"/>
      <c r="BY35" s="347"/>
      <c r="BZ35" s="347"/>
      <c r="CA35" s="347"/>
      <c r="CB35" s="348"/>
      <c r="CD35" s="383" t="s">
        <v>269</v>
      </c>
      <c r="CE35" s="384"/>
      <c r="CF35" s="384"/>
      <c r="CG35" s="384"/>
      <c r="CH35" s="384"/>
      <c r="CI35" s="384"/>
      <c r="CJ35" s="384"/>
      <c r="CK35" s="384"/>
      <c r="CL35" s="384"/>
      <c r="CM35" s="384"/>
      <c r="CN35" s="384"/>
      <c r="CO35" s="384"/>
      <c r="CP35" s="384"/>
      <c r="CQ35" s="385"/>
      <c r="CR35" s="364">
        <v>136596</v>
      </c>
      <c r="CS35" s="403"/>
      <c r="CT35" s="403"/>
      <c r="CU35" s="403"/>
      <c r="CV35" s="403"/>
      <c r="CW35" s="403"/>
      <c r="CX35" s="403"/>
      <c r="CY35" s="404"/>
      <c r="CZ35" s="374">
        <v>2.5</v>
      </c>
      <c r="DA35" s="405"/>
      <c r="DB35" s="405"/>
      <c r="DC35" s="406"/>
      <c r="DD35" s="381">
        <v>123915</v>
      </c>
      <c r="DE35" s="403"/>
      <c r="DF35" s="403"/>
      <c r="DG35" s="403"/>
      <c r="DH35" s="403"/>
      <c r="DI35" s="403"/>
      <c r="DJ35" s="403"/>
      <c r="DK35" s="404"/>
      <c r="DL35" s="381">
        <v>51022</v>
      </c>
      <c r="DM35" s="403"/>
      <c r="DN35" s="403"/>
      <c r="DO35" s="403"/>
      <c r="DP35" s="403"/>
      <c r="DQ35" s="403"/>
      <c r="DR35" s="403"/>
      <c r="DS35" s="403"/>
      <c r="DT35" s="403"/>
      <c r="DU35" s="403"/>
      <c r="DV35" s="404"/>
      <c r="DW35" s="374">
        <v>2.1</v>
      </c>
      <c r="DX35" s="405"/>
      <c r="DY35" s="405"/>
      <c r="DZ35" s="405"/>
      <c r="EA35" s="405"/>
      <c r="EB35" s="405"/>
      <c r="EC35" s="407"/>
    </row>
    <row r="36" spans="2:133" ht="11.25" customHeight="1" x14ac:dyDescent="0.15">
      <c r="B36" s="371" t="s">
        <v>270</v>
      </c>
      <c r="C36" s="372"/>
      <c r="D36" s="372"/>
      <c r="E36" s="372"/>
      <c r="F36" s="372"/>
      <c r="G36" s="372"/>
      <c r="H36" s="372"/>
      <c r="I36" s="372"/>
      <c r="J36" s="372"/>
      <c r="K36" s="372"/>
      <c r="L36" s="372"/>
      <c r="M36" s="372"/>
      <c r="N36" s="372"/>
      <c r="O36" s="372"/>
      <c r="P36" s="372"/>
      <c r="Q36" s="373"/>
      <c r="R36" s="364">
        <v>253063</v>
      </c>
      <c r="S36" s="365"/>
      <c r="T36" s="365"/>
      <c r="U36" s="365"/>
      <c r="V36" s="365"/>
      <c r="W36" s="365"/>
      <c r="X36" s="365"/>
      <c r="Y36" s="366"/>
      <c r="Z36" s="367">
        <v>4.3</v>
      </c>
      <c r="AA36" s="367"/>
      <c r="AB36" s="367"/>
      <c r="AC36" s="367"/>
      <c r="AD36" s="368" t="s">
        <v>78</v>
      </c>
      <c r="AE36" s="368"/>
      <c r="AF36" s="368"/>
      <c r="AG36" s="368"/>
      <c r="AH36" s="368"/>
      <c r="AI36" s="368"/>
      <c r="AJ36" s="368"/>
      <c r="AK36" s="368"/>
      <c r="AL36" s="374" t="s">
        <v>68</v>
      </c>
      <c r="AM36" s="375"/>
      <c r="AN36" s="375"/>
      <c r="AO36" s="376"/>
      <c r="AP36" s="446"/>
      <c r="AQ36" s="447" t="s">
        <v>271</v>
      </c>
      <c r="AR36" s="448"/>
      <c r="AS36" s="448"/>
      <c r="AT36" s="448"/>
      <c r="AU36" s="448"/>
      <c r="AV36" s="448"/>
      <c r="AW36" s="448"/>
      <c r="AX36" s="448"/>
      <c r="AY36" s="449"/>
      <c r="AZ36" s="356">
        <v>490671</v>
      </c>
      <c r="BA36" s="357"/>
      <c r="BB36" s="357"/>
      <c r="BC36" s="357"/>
      <c r="BD36" s="357"/>
      <c r="BE36" s="357"/>
      <c r="BF36" s="450"/>
      <c r="BG36" s="377" t="s">
        <v>272</v>
      </c>
      <c r="BH36" s="378"/>
      <c r="BI36" s="378"/>
      <c r="BJ36" s="378"/>
      <c r="BK36" s="378"/>
      <c r="BL36" s="378"/>
      <c r="BM36" s="378"/>
      <c r="BN36" s="378"/>
      <c r="BO36" s="378"/>
      <c r="BP36" s="378"/>
      <c r="BQ36" s="378"/>
      <c r="BR36" s="378"/>
      <c r="BS36" s="378"/>
      <c r="BT36" s="378"/>
      <c r="BU36" s="379"/>
      <c r="BV36" s="356">
        <v>698</v>
      </c>
      <c r="BW36" s="357"/>
      <c r="BX36" s="357"/>
      <c r="BY36" s="357"/>
      <c r="BZ36" s="357"/>
      <c r="CA36" s="357"/>
      <c r="CB36" s="450"/>
      <c r="CD36" s="383" t="s">
        <v>273</v>
      </c>
      <c r="CE36" s="384"/>
      <c r="CF36" s="384"/>
      <c r="CG36" s="384"/>
      <c r="CH36" s="384"/>
      <c r="CI36" s="384"/>
      <c r="CJ36" s="384"/>
      <c r="CK36" s="384"/>
      <c r="CL36" s="384"/>
      <c r="CM36" s="384"/>
      <c r="CN36" s="384"/>
      <c r="CO36" s="384"/>
      <c r="CP36" s="384"/>
      <c r="CQ36" s="385"/>
      <c r="CR36" s="364">
        <v>1793313</v>
      </c>
      <c r="CS36" s="365"/>
      <c r="CT36" s="365"/>
      <c r="CU36" s="365"/>
      <c r="CV36" s="365"/>
      <c r="CW36" s="365"/>
      <c r="CX36" s="365"/>
      <c r="CY36" s="366"/>
      <c r="CZ36" s="374">
        <v>32.700000000000003</v>
      </c>
      <c r="DA36" s="405"/>
      <c r="DB36" s="405"/>
      <c r="DC36" s="406"/>
      <c r="DD36" s="381">
        <v>334376</v>
      </c>
      <c r="DE36" s="365"/>
      <c r="DF36" s="365"/>
      <c r="DG36" s="365"/>
      <c r="DH36" s="365"/>
      <c r="DI36" s="365"/>
      <c r="DJ36" s="365"/>
      <c r="DK36" s="366"/>
      <c r="DL36" s="381">
        <v>256648</v>
      </c>
      <c r="DM36" s="365"/>
      <c r="DN36" s="365"/>
      <c r="DO36" s="365"/>
      <c r="DP36" s="365"/>
      <c r="DQ36" s="365"/>
      <c r="DR36" s="365"/>
      <c r="DS36" s="365"/>
      <c r="DT36" s="365"/>
      <c r="DU36" s="365"/>
      <c r="DV36" s="366"/>
      <c r="DW36" s="374">
        <v>10.4</v>
      </c>
      <c r="DX36" s="405"/>
      <c r="DY36" s="405"/>
      <c r="DZ36" s="405"/>
      <c r="EA36" s="405"/>
      <c r="EB36" s="405"/>
      <c r="EC36" s="407"/>
    </row>
    <row r="37" spans="2:133" ht="11.25" customHeight="1" x14ac:dyDescent="0.15">
      <c r="B37" s="371" t="s">
        <v>274</v>
      </c>
      <c r="C37" s="372"/>
      <c r="D37" s="372"/>
      <c r="E37" s="372"/>
      <c r="F37" s="372"/>
      <c r="G37" s="372"/>
      <c r="H37" s="372"/>
      <c r="I37" s="372"/>
      <c r="J37" s="372"/>
      <c r="K37" s="372"/>
      <c r="L37" s="372"/>
      <c r="M37" s="372"/>
      <c r="N37" s="372"/>
      <c r="O37" s="372"/>
      <c r="P37" s="372"/>
      <c r="Q37" s="373"/>
      <c r="R37" s="364">
        <v>198955</v>
      </c>
      <c r="S37" s="365"/>
      <c r="T37" s="365"/>
      <c r="U37" s="365"/>
      <c r="V37" s="365"/>
      <c r="W37" s="365"/>
      <c r="X37" s="365"/>
      <c r="Y37" s="366"/>
      <c r="Z37" s="367">
        <v>3.4</v>
      </c>
      <c r="AA37" s="367"/>
      <c r="AB37" s="367"/>
      <c r="AC37" s="367"/>
      <c r="AD37" s="368" t="s">
        <v>78</v>
      </c>
      <c r="AE37" s="368"/>
      <c r="AF37" s="368"/>
      <c r="AG37" s="368"/>
      <c r="AH37" s="368"/>
      <c r="AI37" s="368"/>
      <c r="AJ37" s="368"/>
      <c r="AK37" s="368"/>
      <c r="AL37" s="374" t="s">
        <v>68</v>
      </c>
      <c r="AM37" s="375"/>
      <c r="AN37" s="375"/>
      <c r="AO37" s="376"/>
      <c r="AQ37" s="451" t="s">
        <v>275</v>
      </c>
      <c r="AR37" s="452"/>
      <c r="AS37" s="452"/>
      <c r="AT37" s="452"/>
      <c r="AU37" s="452"/>
      <c r="AV37" s="452"/>
      <c r="AW37" s="452"/>
      <c r="AX37" s="452"/>
      <c r="AY37" s="453"/>
      <c r="AZ37" s="364">
        <v>181036</v>
      </c>
      <c r="BA37" s="365"/>
      <c r="BB37" s="365"/>
      <c r="BC37" s="365"/>
      <c r="BD37" s="403"/>
      <c r="BE37" s="403"/>
      <c r="BF37" s="433"/>
      <c r="BG37" s="383" t="s">
        <v>276</v>
      </c>
      <c r="BH37" s="384"/>
      <c r="BI37" s="384"/>
      <c r="BJ37" s="384"/>
      <c r="BK37" s="384"/>
      <c r="BL37" s="384"/>
      <c r="BM37" s="384"/>
      <c r="BN37" s="384"/>
      <c r="BO37" s="384"/>
      <c r="BP37" s="384"/>
      <c r="BQ37" s="384"/>
      <c r="BR37" s="384"/>
      <c r="BS37" s="384"/>
      <c r="BT37" s="384"/>
      <c r="BU37" s="385"/>
      <c r="BV37" s="364">
        <v>698</v>
      </c>
      <c r="BW37" s="365"/>
      <c r="BX37" s="365"/>
      <c r="BY37" s="365"/>
      <c r="BZ37" s="365"/>
      <c r="CA37" s="365"/>
      <c r="CB37" s="382"/>
      <c r="CD37" s="383" t="s">
        <v>277</v>
      </c>
      <c r="CE37" s="384"/>
      <c r="CF37" s="384"/>
      <c r="CG37" s="384"/>
      <c r="CH37" s="384"/>
      <c r="CI37" s="384"/>
      <c r="CJ37" s="384"/>
      <c r="CK37" s="384"/>
      <c r="CL37" s="384"/>
      <c r="CM37" s="384"/>
      <c r="CN37" s="384"/>
      <c r="CO37" s="384"/>
      <c r="CP37" s="384"/>
      <c r="CQ37" s="385"/>
      <c r="CR37" s="364">
        <v>254064</v>
      </c>
      <c r="CS37" s="403"/>
      <c r="CT37" s="403"/>
      <c r="CU37" s="403"/>
      <c r="CV37" s="403"/>
      <c r="CW37" s="403"/>
      <c r="CX37" s="403"/>
      <c r="CY37" s="404"/>
      <c r="CZ37" s="374">
        <v>4.5999999999999996</v>
      </c>
      <c r="DA37" s="405"/>
      <c r="DB37" s="405"/>
      <c r="DC37" s="406"/>
      <c r="DD37" s="381">
        <v>232807</v>
      </c>
      <c r="DE37" s="403"/>
      <c r="DF37" s="403"/>
      <c r="DG37" s="403"/>
      <c r="DH37" s="403"/>
      <c r="DI37" s="403"/>
      <c r="DJ37" s="403"/>
      <c r="DK37" s="404"/>
      <c r="DL37" s="381">
        <v>232807</v>
      </c>
      <c r="DM37" s="403"/>
      <c r="DN37" s="403"/>
      <c r="DO37" s="403"/>
      <c r="DP37" s="403"/>
      <c r="DQ37" s="403"/>
      <c r="DR37" s="403"/>
      <c r="DS37" s="403"/>
      <c r="DT37" s="403"/>
      <c r="DU37" s="403"/>
      <c r="DV37" s="404"/>
      <c r="DW37" s="374">
        <v>9.5</v>
      </c>
      <c r="DX37" s="405"/>
      <c r="DY37" s="405"/>
      <c r="DZ37" s="405"/>
      <c r="EA37" s="405"/>
      <c r="EB37" s="405"/>
      <c r="EC37" s="407"/>
    </row>
    <row r="38" spans="2:133" ht="11.25" customHeight="1" x14ac:dyDescent="0.15">
      <c r="B38" s="371" t="s">
        <v>278</v>
      </c>
      <c r="C38" s="372"/>
      <c r="D38" s="372"/>
      <c r="E38" s="372"/>
      <c r="F38" s="372"/>
      <c r="G38" s="372"/>
      <c r="H38" s="372"/>
      <c r="I38" s="372"/>
      <c r="J38" s="372"/>
      <c r="K38" s="372"/>
      <c r="L38" s="372"/>
      <c r="M38" s="372"/>
      <c r="N38" s="372"/>
      <c r="O38" s="372"/>
      <c r="P38" s="372"/>
      <c r="Q38" s="373"/>
      <c r="R38" s="364">
        <v>83353</v>
      </c>
      <c r="S38" s="365"/>
      <c r="T38" s="365"/>
      <c r="U38" s="365"/>
      <c r="V38" s="365"/>
      <c r="W38" s="365"/>
      <c r="X38" s="365"/>
      <c r="Y38" s="366"/>
      <c r="Z38" s="367">
        <v>1.4</v>
      </c>
      <c r="AA38" s="367"/>
      <c r="AB38" s="367"/>
      <c r="AC38" s="367"/>
      <c r="AD38" s="368">
        <v>6</v>
      </c>
      <c r="AE38" s="368"/>
      <c r="AF38" s="368"/>
      <c r="AG38" s="368"/>
      <c r="AH38" s="368"/>
      <c r="AI38" s="368"/>
      <c r="AJ38" s="368"/>
      <c r="AK38" s="368"/>
      <c r="AL38" s="374">
        <v>0</v>
      </c>
      <c r="AM38" s="375"/>
      <c r="AN38" s="375"/>
      <c r="AO38" s="376"/>
      <c r="AQ38" s="451" t="s">
        <v>279</v>
      </c>
      <c r="AR38" s="452"/>
      <c r="AS38" s="452"/>
      <c r="AT38" s="452"/>
      <c r="AU38" s="452"/>
      <c r="AV38" s="452"/>
      <c r="AW38" s="452"/>
      <c r="AX38" s="452"/>
      <c r="AY38" s="453"/>
      <c r="AZ38" s="364">
        <v>90926</v>
      </c>
      <c r="BA38" s="365"/>
      <c r="BB38" s="365"/>
      <c r="BC38" s="365"/>
      <c r="BD38" s="403"/>
      <c r="BE38" s="403"/>
      <c r="BF38" s="433"/>
      <c r="BG38" s="383" t="s">
        <v>280</v>
      </c>
      <c r="BH38" s="384"/>
      <c r="BI38" s="384"/>
      <c r="BJ38" s="384"/>
      <c r="BK38" s="384"/>
      <c r="BL38" s="384"/>
      <c r="BM38" s="384"/>
      <c r="BN38" s="384"/>
      <c r="BO38" s="384"/>
      <c r="BP38" s="384"/>
      <c r="BQ38" s="384"/>
      <c r="BR38" s="384"/>
      <c r="BS38" s="384"/>
      <c r="BT38" s="384"/>
      <c r="BU38" s="385"/>
      <c r="BV38" s="364">
        <v>637</v>
      </c>
      <c r="BW38" s="365"/>
      <c r="BX38" s="365"/>
      <c r="BY38" s="365"/>
      <c r="BZ38" s="365"/>
      <c r="CA38" s="365"/>
      <c r="CB38" s="382"/>
      <c r="CD38" s="383" t="s">
        <v>281</v>
      </c>
      <c r="CE38" s="384"/>
      <c r="CF38" s="384"/>
      <c r="CG38" s="384"/>
      <c r="CH38" s="384"/>
      <c r="CI38" s="384"/>
      <c r="CJ38" s="384"/>
      <c r="CK38" s="384"/>
      <c r="CL38" s="384"/>
      <c r="CM38" s="384"/>
      <c r="CN38" s="384"/>
      <c r="CO38" s="384"/>
      <c r="CP38" s="384"/>
      <c r="CQ38" s="385"/>
      <c r="CR38" s="364">
        <v>490671</v>
      </c>
      <c r="CS38" s="365"/>
      <c r="CT38" s="365"/>
      <c r="CU38" s="365"/>
      <c r="CV38" s="365"/>
      <c r="CW38" s="365"/>
      <c r="CX38" s="365"/>
      <c r="CY38" s="366"/>
      <c r="CZ38" s="374">
        <v>8.9</v>
      </c>
      <c r="DA38" s="405"/>
      <c r="DB38" s="405"/>
      <c r="DC38" s="406"/>
      <c r="DD38" s="381">
        <v>477333</v>
      </c>
      <c r="DE38" s="365"/>
      <c r="DF38" s="365"/>
      <c r="DG38" s="365"/>
      <c r="DH38" s="365"/>
      <c r="DI38" s="365"/>
      <c r="DJ38" s="365"/>
      <c r="DK38" s="366"/>
      <c r="DL38" s="381">
        <v>276941</v>
      </c>
      <c r="DM38" s="365"/>
      <c r="DN38" s="365"/>
      <c r="DO38" s="365"/>
      <c r="DP38" s="365"/>
      <c r="DQ38" s="365"/>
      <c r="DR38" s="365"/>
      <c r="DS38" s="365"/>
      <c r="DT38" s="365"/>
      <c r="DU38" s="365"/>
      <c r="DV38" s="366"/>
      <c r="DW38" s="374">
        <v>11.3</v>
      </c>
      <c r="DX38" s="405"/>
      <c r="DY38" s="405"/>
      <c r="DZ38" s="405"/>
      <c r="EA38" s="405"/>
      <c r="EB38" s="405"/>
      <c r="EC38" s="407"/>
    </row>
    <row r="39" spans="2:133" ht="11.25" customHeight="1" x14ac:dyDescent="0.15">
      <c r="B39" s="371" t="s">
        <v>282</v>
      </c>
      <c r="C39" s="372"/>
      <c r="D39" s="372"/>
      <c r="E39" s="372"/>
      <c r="F39" s="372"/>
      <c r="G39" s="372"/>
      <c r="H39" s="372"/>
      <c r="I39" s="372"/>
      <c r="J39" s="372"/>
      <c r="K39" s="372"/>
      <c r="L39" s="372"/>
      <c r="M39" s="372"/>
      <c r="N39" s="372"/>
      <c r="O39" s="372"/>
      <c r="P39" s="372"/>
      <c r="Q39" s="373"/>
      <c r="R39" s="364">
        <v>571400</v>
      </c>
      <c r="S39" s="365"/>
      <c r="T39" s="365"/>
      <c r="U39" s="365"/>
      <c r="V39" s="365"/>
      <c r="W39" s="365"/>
      <c r="X39" s="365"/>
      <c r="Y39" s="366"/>
      <c r="Z39" s="367">
        <v>9.6999999999999993</v>
      </c>
      <c r="AA39" s="367"/>
      <c r="AB39" s="367"/>
      <c r="AC39" s="367"/>
      <c r="AD39" s="368" t="s">
        <v>68</v>
      </c>
      <c r="AE39" s="368"/>
      <c r="AF39" s="368"/>
      <c r="AG39" s="368"/>
      <c r="AH39" s="368"/>
      <c r="AI39" s="368"/>
      <c r="AJ39" s="368"/>
      <c r="AK39" s="368"/>
      <c r="AL39" s="374" t="s">
        <v>68</v>
      </c>
      <c r="AM39" s="375"/>
      <c r="AN39" s="375"/>
      <c r="AO39" s="376"/>
      <c r="AQ39" s="451" t="s">
        <v>283</v>
      </c>
      <c r="AR39" s="452"/>
      <c r="AS39" s="452"/>
      <c r="AT39" s="452"/>
      <c r="AU39" s="452"/>
      <c r="AV39" s="452"/>
      <c r="AW39" s="452"/>
      <c r="AX39" s="452"/>
      <c r="AY39" s="453"/>
      <c r="AZ39" s="364" t="s">
        <v>78</v>
      </c>
      <c r="BA39" s="365"/>
      <c r="BB39" s="365"/>
      <c r="BC39" s="365"/>
      <c r="BD39" s="403"/>
      <c r="BE39" s="403"/>
      <c r="BF39" s="433"/>
      <c r="BG39" s="383" t="s">
        <v>284</v>
      </c>
      <c r="BH39" s="384"/>
      <c r="BI39" s="384"/>
      <c r="BJ39" s="384"/>
      <c r="BK39" s="384"/>
      <c r="BL39" s="384"/>
      <c r="BM39" s="384"/>
      <c r="BN39" s="384"/>
      <c r="BO39" s="384"/>
      <c r="BP39" s="384"/>
      <c r="BQ39" s="384"/>
      <c r="BR39" s="384"/>
      <c r="BS39" s="384"/>
      <c r="BT39" s="384"/>
      <c r="BU39" s="385"/>
      <c r="BV39" s="364">
        <v>1059</v>
      </c>
      <c r="BW39" s="365"/>
      <c r="BX39" s="365"/>
      <c r="BY39" s="365"/>
      <c r="BZ39" s="365"/>
      <c r="CA39" s="365"/>
      <c r="CB39" s="382"/>
      <c r="CD39" s="383" t="s">
        <v>285</v>
      </c>
      <c r="CE39" s="384"/>
      <c r="CF39" s="384"/>
      <c r="CG39" s="384"/>
      <c r="CH39" s="384"/>
      <c r="CI39" s="384"/>
      <c r="CJ39" s="384"/>
      <c r="CK39" s="384"/>
      <c r="CL39" s="384"/>
      <c r="CM39" s="384"/>
      <c r="CN39" s="384"/>
      <c r="CO39" s="384"/>
      <c r="CP39" s="384"/>
      <c r="CQ39" s="385"/>
      <c r="CR39" s="364">
        <v>22582</v>
      </c>
      <c r="CS39" s="403"/>
      <c r="CT39" s="403"/>
      <c r="CU39" s="403"/>
      <c r="CV39" s="403"/>
      <c r="CW39" s="403"/>
      <c r="CX39" s="403"/>
      <c r="CY39" s="404"/>
      <c r="CZ39" s="374">
        <v>0.4</v>
      </c>
      <c r="DA39" s="405"/>
      <c r="DB39" s="405"/>
      <c r="DC39" s="406"/>
      <c r="DD39" s="381">
        <v>17977</v>
      </c>
      <c r="DE39" s="403"/>
      <c r="DF39" s="403"/>
      <c r="DG39" s="403"/>
      <c r="DH39" s="403"/>
      <c r="DI39" s="403"/>
      <c r="DJ39" s="403"/>
      <c r="DK39" s="404"/>
      <c r="DL39" s="381" t="s">
        <v>78</v>
      </c>
      <c r="DM39" s="403"/>
      <c r="DN39" s="403"/>
      <c r="DO39" s="403"/>
      <c r="DP39" s="403"/>
      <c r="DQ39" s="403"/>
      <c r="DR39" s="403"/>
      <c r="DS39" s="403"/>
      <c r="DT39" s="403"/>
      <c r="DU39" s="403"/>
      <c r="DV39" s="404"/>
      <c r="DW39" s="374" t="s">
        <v>68</v>
      </c>
      <c r="DX39" s="405"/>
      <c r="DY39" s="405"/>
      <c r="DZ39" s="405"/>
      <c r="EA39" s="405"/>
      <c r="EB39" s="405"/>
      <c r="EC39" s="407"/>
    </row>
    <row r="40" spans="2:133" ht="11.25" customHeight="1" x14ac:dyDescent="0.15">
      <c r="B40" s="371" t="s">
        <v>286</v>
      </c>
      <c r="C40" s="372"/>
      <c r="D40" s="372"/>
      <c r="E40" s="372"/>
      <c r="F40" s="372"/>
      <c r="G40" s="372"/>
      <c r="H40" s="372"/>
      <c r="I40" s="372"/>
      <c r="J40" s="372"/>
      <c r="K40" s="372"/>
      <c r="L40" s="372"/>
      <c r="M40" s="372"/>
      <c r="N40" s="372"/>
      <c r="O40" s="372"/>
      <c r="P40" s="372"/>
      <c r="Q40" s="373"/>
      <c r="R40" s="364" t="s">
        <v>68</v>
      </c>
      <c r="S40" s="365"/>
      <c r="T40" s="365"/>
      <c r="U40" s="365"/>
      <c r="V40" s="365"/>
      <c r="W40" s="365"/>
      <c r="X40" s="365"/>
      <c r="Y40" s="366"/>
      <c r="Z40" s="367" t="s">
        <v>78</v>
      </c>
      <c r="AA40" s="367"/>
      <c r="AB40" s="367"/>
      <c r="AC40" s="367"/>
      <c r="AD40" s="368" t="s">
        <v>68</v>
      </c>
      <c r="AE40" s="368"/>
      <c r="AF40" s="368"/>
      <c r="AG40" s="368"/>
      <c r="AH40" s="368"/>
      <c r="AI40" s="368"/>
      <c r="AJ40" s="368"/>
      <c r="AK40" s="368"/>
      <c r="AL40" s="374" t="s">
        <v>68</v>
      </c>
      <c r="AM40" s="375"/>
      <c r="AN40" s="375"/>
      <c r="AO40" s="376"/>
      <c r="AQ40" s="451" t="s">
        <v>287</v>
      </c>
      <c r="AR40" s="452"/>
      <c r="AS40" s="452"/>
      <c r="AT40" s="452"/>
      <c r="AU40" s="452"/>
      <c r="AV40" s="452"/>
      <c r="AW40" s="452"/>
      <c r="AX40" s="452"/>
      <c r="AY40" s="453"/>
      <c r="AZ40" s="364" t="s">
        <v>78</v>
      </c>
      <c r="BA40" s="365"/>
      <c r="BB40" s="365"/>
      <c r="BC40" s="365"/>
      <c r="BD40" s="403"/>
      <c r="BE40" s="403"/>
      <c r="BF40" s="433"/>
      <c r="BG40" s="454" t="s">
        <v>288</v>
      </c>
      <c r="BH40" s="455"/>
      <c r="BI40" s="455"/>
      <c r="BJ40" s="455"/>
      <c r="BK40" s="455"/>
      <c r="BL40" s="456"/>
      <c r="BM40" s="384" t="s">
        <v>289</v>
      </c>
      <c r="BN40" s="384"/>
      <c r="BO40" s="384"/>
      <c r="BP40" s="384"/>
      <c r="BQ40" s="384"/>
      <c r="BR40" s="384"/>
      <c r="BS40" s="384"/>
      <c r="BT40" s="384"/>
      <c r="BU40" s="385"/>
      <c r="BV40" s="364" t="s">
        <v>68</v>
      </c>
      <c r="BW40" s="365"/>
      <c r="BX40" s="365"/>
      <c r="BY40" s="365"/>
      <c r="BZ40" s="365"/>
      <c r="CA40" s="365"/>
      <c r="CB40" s="382"/>
      <c r="CD40" s="383" t="s">
        <v>290</v>
      </c>
      <c r="CE40" s="384"/>
      <c r="CF40" s="384"/>
      <c r="CG40" s="384"/>
      <c r="CH40" s="384"/>
      <c r="CI40" s="384"/>
      <c r="CJ40" s="384"/>
      <c r="CK40" s="384"/>
      <c r="CL40" s="384"/>
      <c r="CM40" s="384"/>
      <c r="CN40" s="384"/>
      <c r="CO40" s="384"/>
      <c r="CP40" s="384"/>
      <c r="CQ40" s="385"/>
      <c r="CR40" s="364">
        <v>7000</v>
      </c>
      <c r="CS40" s="365"/>
      <c r="CT40" s="365"/>
      <c r="CU40" s="365"/>
      <c r="CV40" s="365"/>
      <c r="CW40" s="365"/>
      <c r="CX40" s="365"/>
      <c r="CY40" s="366"/>
      <c r="CZ40" s="374">
        <v>0.1</v>
      </c>
      <c r="DA40" s="405"/>
      <c r="DB40" s="405"/>
      <c r="DC40" s="406"/>
      <c r="DD40" s="381" t="s">
        <v>68</v>
      </c>
      <c r="DE40" s="365"/>
      <c r="DF40" s="365"/>
      <c r="DG40" s="365"/>
      <c r="DH40" s="365"/>
      <c r="DI40" s="365"/>
      <c r="DJ40" s="365"/>
      <c r="DK40" s="366"/>
      <c r="DL40" s="381" t="s">
        <v>68</v>
      </c>
      <c r="DM40" s="365"/>
      <c r="DN40" s="365"/>
      <c r="DO40" s="365"/>
      <c r="DP40" s="365"/>
      <c r="DQ40" s="365"/>
      <c r="DR40" s="365"/>
      <c r="DS40" s="365"/>
      <c r="DT40" s="365"/>
      <c r="DU40" s="365"/>
      <c r="DV40" s="366"/>
      <c r="DW40" s="374" t="s">
        <v>78</v>
      </c>
      <c r="DX40" s="405"/>
      <c r="DY40" s="405"/>
      <c r="DZ40" s="405"/>
      <c r="EA40" s="405"/>
      <c r="EB40" s="405"/>
      <c r="EC40" s="407"/>
    </row>
    <row r="41" spans="2:133" ht="11.25" customHeight="1" x14ac:dyDescent="0.15">
      <c r="B41" s="371" t="s">
        <v>291</v>
      </c>
      <c r="C41" s="372"/>
      <c r="D41" s="372"/>
      <c r="E41" s="372"/>
      <c r="F41" s="372"/>
      <c r="G41" s="372"/>
      <c r="H41" s="372"/>
      <c r="I41" s="372"/>
      <c r="J41" s="372"/>
      <c r="K41" s="372"/>
      <c r="L41" s="372"/>
      <c r="M41" s="372"/>
      <c r="N41" s="372"/>
      <c r="O41" s="372"/>
      <c r="P41" s="372"/>
      <c r="Q41" s="373"/>
      <c r="R41" s="364">
        <v>66800</v>
      </c>
      <c r="S41" s="365"/>
      <c r="T41" s="365"/>
      <c r="U41" s="365"/>
      <c r="V41" s="365"/>
      <c r="W41" s="365"/>
      <c r="X41" s="365"/>
      <c r="Y41" s="366"/>
      <c r="Z41" s="367">
        <v>1.1000000000000001</v>
      </c>
      <c r="AA41" s="367"/>
      <c r="AB41" s="367"/>
      <c r="AC41" s="367"/>
      <c r="AD41" s="368" t="s">
        <v>78</v>
      </c>
      <c r="AE41" s="368"/>
      <c r="AF41" s="368"/>
      <c r="AG41" s="368"/>
      <c r="AH41" s="368"/>
      <c r="AI41" s="368"/>
      <c r="AJ41" s="368"/>
      <c r="AK41" s="368"/>
      <c r="AL41" s="374" t="s">
        <v>78</v>
      </c>
      <c r="AM41" s="375"/>
      <c r="AN41" s="375"/>
      <c r="AO41" s="376"/>
      <c r="AQ41" s="451" t="s">
        <v>292</v>
      </c>
      <c r="AR41" s="452"/>
      <c r="AS41" s="452"/>
      <c r="AT41" s="452"/>
      <c r="AU41" s="452"/>
      <c r="AV41" s="452"/>
      <c r="AW41" s="452"/>
      <c r="AX41" s="452"/>
      <c r="AY41" s="453"/>
      <c r="AZ41" s="364">
        <v>11483</v>
      </c>
      <c r="BA41" s="365"/>
      <c r="BB41" s="365"/>
      <c r="BC41" s="365"/>
      <c r="BD41" s="403"/>
      <c r="BE41" s="403"/>
      <c r="BF41" s="433"/>
      <c r="BG41" s="454"/>
      <c r="BH41" s="455"/>
      <c r="BI41" s="455"/>
      <c r="BJ41" s="455"/>
      <c r="BK41" s="455"/>
      <c r="BL41" s="456"/>
      <c r="BM41" s="384" t="s">
        <v>293</v>
      </c>
      <c r="BN41" s="384"/>
      <c r="BO41" s="384"/>
      <c r="BP41" s="384"/>
      <c r="BQ41" s="384"/>
      <c r="BR41" s="384"/>
      <c r="BS41" s="384"/>
      <c r="BT41" s="384"/>
      <c r="BU41" s="385"/>
      <c r="BV41" s="364" t="s">
        <v>68</v>
      </c>
      <c r="BW41" s="365"/>
      <c r="BX41" s="365"/>
      <c r="BY41" s="365"/>
      <c r="BZ41" s="365"/>
      <c r="CA41" s="365"/>
      <c r="CB41" s="382"/>
      <c r="CD41" s="383" t="s">
        <v>294</v>
      </c>
      <c r="CE41" s="384"/>
      <c r="CF41" s="384"/>
      <c r="CG41" s="384"/>
      <c r="CH41" s="384"/>
      <c r="CI41" s="384"/>
      <c r="CJ41" s="384"/>
      <c r="CK41" s="384"/>
      <c r="CL41" s="384"/>
      <c r="CM41" s="384"/>
      <c r="CN41" s="384"/>
      <c r="CO41" s="384"/>
      <c r="CP41" s="384"/>
      <c r="CQ41" s="385"/>
      <c r="CR41" s="364" t="s">
        <v>68</v>
      </c>
      <c r="CS41" s="403"/>
      <c r="CT41" s="403"/>
      <c r="CU41" s="403"/>
      <c r="CV41" s="403"/>
      <c r="CW41" s="403"/>
      <c r="CX41" s="403"/>
      <c r="CY41" s="404"/>
      <c r="CZ41" s="374" t="s">
        <v>78</v>
      </c>
      <c r="DA41" s="405"/>
      <c r="DB41" s="405"/>
      <c r="DC41" s="406"/>
      <c r="DD41" s="381" t="s">
        <v>78</v>
      </c>
      <c r="DE41" s="403"/>
      <c r="DF41" s="403"/>
      <c r="DG41" s="403"/>
      <c r="DH41" s="403"/>
      <c r="DI41" s="403"/>
      <c r="DJ41" s="403"/>
      <c r="DK41" s="404"/>
      <c r="DL41" s="457"/>
      <c r="DM41" s="458"/>
      <c r="DN41" s="458"/>
      <c r="DO41" s="458"/>
      <c r="DP41" s="458"/>
      <c r="DQ41" s="458"/>
      <c r="DR41" s="458"/>
      <c r="DS41" s="458"/>
      <c r="DT41" s="458"/>
      <c r="DU41" s="458"/>
      <c r="DV41" s="459"/>
      <c r="DW41" s="460"/>
      <c r="DX41" s="461"/>
      <c r="DY41" s="461"/>
      <c r="DZ41" s="461"/>
      <c r="EA41" s="461"/>
      <c r="EB41" s="461"/>
      <c r="EC41" s="462"/>
    </row>
    <row r="42" spans="2:133" ht="11.25" customHeight="1" x14ac:dyDescent="0.15">
      <c r="B42" s="409" t="s">
        <v>295</v>
      </c>
      <c r="C42" s="410"/>
      <c r="D42" s="410"/>
      <c r="E42" s="410"/>
      <c r="F42" s="410"/>
      <c r="G42" s="410"/>
      <c r="H42" s="410"/>
      <c r="I42" s="410"/>
      <c r="J42" s="410"/>
      <c r="K42" s="410"/>
      <c r="L42" s="410"/>
      <c r="M42" s="410"/>
      <c r="N42" s="410"/>
      <c r="O42" s="410"/>
      <c r="P42" s="410"/>
      <c r="Q42" s="411"/>
      <c r="R42" s="463">
        <v>5887870</v>
      </c>
      <c r="S42" s="464"/>
      <c r="T42" s="464"/>
      <c r="U42" s="464"/>
      <c r="V42" s="464"/>
      <c r="W42" s="464"/>
      <c r="X42" s="464"/>
      <c r="Y42" s="465"/>
      <c r="Z42" s="466">
        <v>100</v>
      </c>
      <c r="AA42" s="466"/>
      <c r="AB42" s="466"/>
      <c r="AC42" s="466"/>
      <c r="AD42" s="467">
        <v>2392652</v>
      </c>
      <c r="AE42" s="467"/>
      <c r="AF42" s="467"/>
      <c r="AG42" s="467"/>
      <c r="AH42" s="467"/>
      <c r="AI42" s="467"/>
      <c r="AJ42" s="467"/>
      <c r="AK42" s="467"/>
      <c r="AL42" s="468">
        <v>100</v>
      </c>
      <c r="AM42" s="442"/>
      <c r="AN42" s="442"/>
      <c r="AO42" s="469"/>
      <c r="AQ42" s="470" t="s">
        <v>296</v>
      </c>
      <c r="AR42" s="471"/>
      <c r="AS42" s="471"/>
      <c r="AT42" s="471"/>
      <c r="AU42" s="471"/>
      <c r="AV42" s="471"/>
      <c r="AW42" s="471"/>
      <c r="AX42" s="471"/>
      <c r="AY42" s="472"/>
      <c r="AZ42" s="463">
        <v>207226</v>
      </c>
      <c r="BA42" s="464"/>
      <c r="BB42" s="464"/>
      <c r="BC42" s="464"/>
      <c r="BD42" s="441"/>
      <c r="BE42" s="441"/>
      <c r="BF42" s="443"/>
      <c r="BG42" s="473"/>
      <c r="BH42" s="474"/>
      <c r="BI42" s="474"/>
      <c r="BJ42" s="474"/>
      <c r="BK42" s="474"/>
      <c r="BL42" s="475"/>
      <c r="BM42" s="391" t="s">
        <v>297</v>
      </c>
      <c r="BN42" s="391"/>
      <c r="BO42" s="391"/>
      <c r="BP42" s="391"/>
      <c r="BQ42" s="391"/>
      <c r="BR42" s="391"/>
      <c r="BS42" s="391"/>
      <c r="BT42" s="391"/>
      <c r="BU42" s="392"/>
      <c r="BV42" s="463" t="s">
        <v>78</v>
      </c>
      <c r="BW42" s="464"/>
      <c r="BX42" s="464"/>
      <c r="BY42" s="464"/>
      <c r="BZ42" s="464"/>
      <c r="CA42" s="464"/>
      <c r="CB42" s="476"/>
      <c r="CD42" s="371" t="s">
        <v>298</v>
      </c>
      <c r="CE42" s="372"/>
      <c r="CF42" s="372"/>
      <c r="CG42" s="372"/>
      <c r="CH42" s="372"/>
      <c r="CI42" s="372"/>
      <c r="CJ42" s="372"/>
      <c r="CK42" s="372"/>
      <c r="CL42" s="372"/>
      <c r="CM42" s="372"/>
      <c r="CN42" s="372"/>
      <c r="CO42" s="372"/>
      <c r="CP42" s="372"/>
      <c r="CQ42" s="373"/>
      <c r="CR42" s="364">
        <v>1081002</v>
      </c>
      <c r="CS42" s="365"/>
      <c r="CT42" s="365"/>
      <c r="CU42" s="365"/>
      <c r="CV42" s="365"/>
      <c r="CW42" s="365"/>
      <c r="CX42" s="365"/>
      <c r="CY42" s="366"/>
      <c r="CZ42" s="374">
        <v>19.7</v>
      </c>
      <c r="DA42" s="375"/>
      <c r="DB42" s="375"/>
      <c r="DC42" s="386"/>
      <c r="DD42" s="381">
        <v>175857</v>
      </c>
      <c r="DE42" s="365"/>
      <c r="DF42" s="365"/>
      <c r="DG42" s="365"/>
      <c r="DH42" s="365"/>
      <c r="DI42" s="365"/>
      <c r="DJ42" s="365"/>
      <c r="DK42" s="366"/>
      <c r="DL42" s="457"/>
      <c r="DM42" s="458"/>
      <c r="DN42" s="458"/>
      <c r="DO42" s="458"/>
      <c r="DP42" s="458"/>
      <c r="DQ42" s="458"/>
      <c r="DR42" s="458"/>
      <c r="DS42" s="458"/>
      <c r="DT42" s="458"/>
      <c r="DU42" s="458"/>
      <c r="DV42" s="459"/>
      <c r="DW42" s="460"/>
      <c r="DX42" s="461"/>
      <c r="DY42" s="461"/>
      <c r="DZ42" s="461"/>
      <c r="EA42" s="461"/>
      <c r="EB42" s="461"/>
      <c r="EC42" s="462"/>
    </row>
    <row r="43" spans="2:133" ht="11.25" customHeight="1" x14ac:dyDescent="0.15">
      <c r="BV43" s="477"/>
      <c r="BW43" s="477"/>
      <c r="BX43" s="477"/>
      <c r="BY43" s="477"/>
      <c r="BZ43" s="477"/>
      <c r="CA43" s="477"/>
      <c r="CB43" s="477"/>
      <c r="CD43" s="371" t="s">
        <v>299</v>
      </c>
      <c r="CE43" s="372"/>
      <c r="CF43" s="372"/>
      <c r="CG43" s="372"/>
      <c r="CH43" s="372"/>
      <c r="CI43" s="372"/>
      <c r="CJ43" s="372"/>
      <c r="CK43" s="372"/>
      <c r="CL43" s="372"/>
      <c r="CM43" s="372"/>
      <c r="CN43" s="372"/>
      <c r="CO43" s="372"/>
      <c r="CP43" s="372"/>
      <c r="CQ43" s="373"/>
      <c r="CR43" s="364">
        <v>31483</v>
      </c>
      <c r="CS43" s="403"/>
      <c r="CT43" s="403"/>
      <c r="CU43" s="403"/>
      <c r="CV43" s="403"/>
      <c r="CW43" s="403"/>
      <c r="CX43" s="403"/>
      <c r="CY43" s="404"/>
      <c r="CZ43" s="374">
        <v>0.6</v>
      </c>
      <c r="DA43" s="405"/>
      <c r="DB43" s="405"/>
      <c r="DC43" s="406"/>
      <c r="DD43" s="381">
        <v>31483</v>
      </c>
      <c r="DE43" s="403"/>
      <c r="DF43" s="403"/>
      <c r="DG43" s="403"/>
      <c r="DH43" s="403"/>
      <c r="DI43" s="403"/>
      <c r="DJ43" s="403"/>
      <c r="DK43" s="404"/>
      <c r="DL43" s="457"/>
      <c r="DM43" s="458"/>
      <c r="DN43" s="458"/>
      <c r="DO43" s="458"/>
      <c r="DP43" s="458"/>
      <c r="DQ43" s="458"/>
      <c r="DR43" s="458"/>
      <c r="DS43" s="458"/>
      <c r="DT43" s="458"/>
      <c r="DU43" s="458"/>
      <c r="DV43" s="459"/>
      <c r="DW43" s="460"/>
      <c r="DX43" s="461"/>
      <c r="DY43" s="461"/>
      <c r="DZ43" s="461"/>
      <c r="EA43" s="461"/>
      <c r="EB43" s="461"/>
      <c r="EC43" s="462"/>
    </row>
    <row r="44" spans="2:133" ht="11.25" customHeight="1" x14ac:dyDescent="0.15">
      <c r="CD44" s="478" t="s">
        <v>247</v>
      </c>
      <c r="CE44" s="479"/>
      <c r="CF44" s="371" t="s">
        <v>300</v>
      </c>
      <c r="CG44" s="372"/>
      <c r="CH44" s="372"/>
      <c r="CI44" s="372"/>
      <c r="CJ44" s="372"/>
      <c r="CK44" s="372"/>
      <c r="CL44" s="372"/>
      <c r="CM44" s="372"/>
      <c r="CN44" s="372"/>
      <c r="CO44" s="372"/>
      <c r="CP44" s="372"/>
      <c r="CQ44" s="373"/>
      <c r="CR44" s="364">
        <v>697439</v>
      </c>
      <c r="CS44" s="365"/>
      <c r="CT44" s="365"/>
      <c r="CU44" s="365"/>
      <c r="CV44" s="365"/>
      <c r="CW44" s="365"/>
      <c r="CX44" s="365"/>
      <c r="CY44" s="366"/>
      <c r="CZ44" s="374">
        <v>12.7</v>
      </c>
      <c r="DA44" s="375"/>
      <c r="DB44" s="375"/>
      <c r="DC44" s="386"/>
      <c r="DD44" s="381">
        <v>102972</v>
      </c>
      <c r="DE44" s="365"/>
      <c r="DF44" s="365"/>
      <c r="DG44" s="365"/>
      <c r="DH44" s="365"/>
      <c r="DI44" s="365"/>
      <c r="DJ44" s="365"/>
      <c r="DK44" s="366"/>
      <c r="DL44" s="457"/>
      <c r="DM44" s="458"/>
      <c r="DN44" s="458"/>
      <c r="DO44" s="458"/>
      <c r="DP44" s="458"/>
      <c r="DQ44" s="458"/>
      <c r="DR44" s="458"/>
      <c r="DS44" s="458"/>
      <c r="DT44" s="458"/>
      <c r="DU44" s="458"/>
      <c r="DV44" s="459"/>
      <c r="DW44" s="460"/>
      <c r="DX44" s="461"/>
      <c r="DY44" s="461"/>
      <c r="DZ44" s="461"/>
      <c r="EA44" s="461"/>
      <c r="EB44" s="461"/>
      <c r="EC44" s="462"/>
    </row>
    <row r="45" spans="2:133" ht="11.25" customHeight="1" x14ac:dyDescent="0.15">
      <c r="CD45" s="480"/>
      <c r="CE45" s="481"/>
      <c r="CF45" s="371" t="s">
        <v>301</v>
      </c>
      <c r="CG45" s="372"/>
      <c r="CH45" s="372"/>
      <c r="CI45" s="372"/>
      <c r="CJ45" s="372"/>
      <c r="CK45" s="372"/>
      <c r="CL45" s="372"/>
      <c r="CM45" s="372"/>
      <c r="CN45" s="372"/>
      <c r="CO45" s="372"/>
      <c r="CP45" s="372"/>
      <c r="CQ45" s="373"/>
      <c r="CR45" s="364">
        <v>225240</v>
      </c>
      <c r="CS45" s="403"/>
      <c r="CT45" s="403"/>
      <c r="CU45" s="403"/>
      <c r="CV45" s="403"/>
      <c r="CW45" s="403"/>
      <c r="CX45" s="403"/>
      <c r="CY45" s="404"/>
      <c r="CZ45" s="374">
        <v>4.0999999999999996</v>
      </c>
      <c r="DA45" s="405"/>
      <c r="DB45" s="405"/>
      <c r="DC45" s="406"/>
      <c r="DD45" s="381">
        <v>12540</v>
      </c>
      <c r="DE45" s="403"/>
      <c r="DF45" s="403"/>
      <c r="DG45" s="403"/>
      <c r="DH45" s="403"/>
      <c r="DI45" s="403"/>
      <c r="DJ45" s="403"/>
      <c r="DK45" s="404"/>
      <c r="DL45" s="457"/>
      <c r="DM45" s="458"/>
      <c r="DN45" s="458"/>
      <c r="DO45" s="458"/>
      <c r="DP45" s="458"/>
      <c r="DQ45" s="458"/>
      <c r="DR45" s="458"/>
      <c r="DS45" s="458"/>
      <c r="DT45" s="458"/>
      <c r="DU45" s="458"/>
      <c r="DV45" s="459"/>
      <c r="DW45" s="460"/>
      <c r="DX45" s="461"/>
      <c r="DY45" s="461"/>
      <c r="DZ45" s="461"/>
      <c r="EA45" s="461"/>
      <c r="EB45" s="461"/>
      <c r="EC45" s="462"/>
    </row>
    <row r="46" spans="2:133" ht="11.25" customHeight="1" x14ac:dyDescent="0.15">
      <c r="B46" s="370" t="s">
        <v>302</v>
      </c>
      <c r="C46" s="370"/>
      <c r="D46" s="370"/>
      <c r="E46" s="370"/>
      <c r="F46" s="370"/>
      <c r="G46" s="370"/>
      <c r="H46" s="370"/>
      <c r="I46" s="370"/>
      <c r="J46" s="370"/>
      <c r="K46" s="370"/>
      <c r="L46" s="370"/>
      <c r="M46" s="370"/>
      <c r="N46" s="370"/>
      <c r="O46" s="370"/>
      <c r="P46" s="370"/>
      <c r="Q46" s="370"/>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CD46" s="480"/>
      <c r="CE46" s="481"/>
      <c r="CF46" s="371" t="s">
        <v>303</v>
      </c>
      <c r="CG46" s="372"/>
      <c r="CH46" s="372"/>
      <c r="CI46" s="372"/>
      <c r="CJ46" s="372"/>
      <c r="CK46" s="372"/>
      <c r="CL46" s="372"/>
      <c r="CM46" s="372"/>
      <c r="CN46" s="372"/>
      <c r="CO46" s="372"/>
      <c r="CP46" s="372"/>
      <c r="CQ46" s="373"/>
      <c r="CR46" s="364">
        <v>418053</v>
      </c>
      <c r="CS46" s="365"/>
      <c r="CT46" s="365"/>
      <c r="CU46" s="365"/>
      <c r="CV46" s="365"/>
      <c r="CW46" s="365"/>
      <c r="CX46" s="365"/>
      <c r="CY46" s="366"/>
      <c r="CZ46" s="374">
        <v>7.6</v>
      </c>
      <c r="DA46" s="375"/>
      <c r="DB46" s="375"/>
      <c r="DC46" s="386"/>
      <c r="DD46" s="381">
        <v>88855</v>
      </c>
      <c r="DE46" s="365"/>
      <c r="DF46" s="365"/>
      <c r="DG46" s="365"/>
      <c r="DH46" s="365"/>
      <c r="DI46" s="365"/>
      <c r="DJ46" s="365"/>
      <c r="DK46" s="366"/>
      <c r="DL46" s="457"/>
      <c r="DM46" s="458"/>
      <c r="DN46" s="458"/>
      <c r="DO46" s="458"/>
      <c r="DP46" s="458"/>
      <c r="DQ46" s="458"/>
      <c r="DR46" s="458"/>
      <c r="DS46" s="458"/>
      <c r="DT46" s="458"/>
      <c r="DU46" s="458"/>
      <c r="DV46" s="459"/>
      <c r="DW46" s="460"/>
      <c r="DX46" s="461"/>
      <c r="DY46" s="461"/>
      <c r="DZ46" s="461"/>
      <c r="EA46" s="461"/>
      <c r="EB46" s="461"/>
      <c r="EC46" s="462"/>
    </row>
    <row r="47" spans="2:133" ht="11.25" customHeight="1" x14ac:dyDescent="0.15">
      <c r="B47" s="483" t="s">
        <v>304</v>
      </c>
      <c r="C47" s="370"/>
      <c r="D47" s="370"/>
      <c r="E47" s="370"/>
      <c r="F47" s="370"/>
      <c r="G47" s="370"/>
      <c r="H47" s="370"/>
      <c r="I47" s="370"/>
      <c r="J47" s="370"/>
      <c r="K47" s="370"/>
      <c r="L47" s="370"/>
      <c r="M47" s="370"/>
      <c r="N47" s="370"/>
      <c r="O47" s="370"/>
      <c r="P47" s="370"/>
      <c r="Q47" s="370"/>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CD47" s="480"/>
      <c r="CE47" s="481"/>
      <c r="CF47" s="371" t="s">
        <v>305</v>
      </c>
      <c r="CG47" s="372"/>
      <c r="CH47" s="372"/>
      <c r="CI47" s="372"/>
      <c r="CJ47" s="372"/>
      <c r="CK47" s="372"/>
      <c r="CL47" s="372"/>
      <c r="CM47" s="372"/>
      <c r="CN47" s="372"/>
      <c r="CO47" s="372"/>
      <c r="CP47" s="372"/>
      <c r="CQ47" s="373"/>
      <c r="CR47" s="364">
        <v>383563</v>
      </c>
      <c r="CS47" s="403"/>
      <c r="CT47" s="403"/>
      <c r="CU47" s="403"/>
      <c r="CV47" s="403"/>
      <c r="CW47" s="403"/>
      <c r="CX47" s="403"/>
      <c r="CY47" s="404"/>
      <c r="CZ47" s="374">
        <v>7</v>
      </c>
      <c r="DA47" s="405"/>
      <c r="DB47" s="405"/>
      <c r="DC47" s="406"/>
      <c r="DD47" s="381">
        <v>72885</v>
      </c>
      <c r="DE47" s="403"/>
      <c r="DF47" s="403"/>
      <c r="DG47" s="403"/>
      <c r="DH47" s="403"/>
      <c r="DI47" s="403"/>
      <c r="DJ47" s="403"/>
      <c r="DK47" s="404"/>
      <c r="DL47" s="457"/>
      <c r="DM47" s="458"/>
      <c r="DN47" s="458"/>
      <c r="DO47" s="458"/>
      <c r="DP47" s="458"/>
      <c r="DQ47" s="458"/>
      <c r="DR47" s="458"/>
      <c r="DS47" s="458"/>
      <c r="DT47" s="458"/>
      <c r="DU47" s="458"/>
      <c r="DV47" s="459"/>
      <c r="DW47" s="460"/>
      <c r="DX47" s="461"/>
      <c r="DY47" s="461"/>
      <c r="DZ47" s="461"/>
      <c r="EA47" s="461"/>
      <c r="EB47" s="461"/>
      <c r="EC47" s="462"/>
    </row>
    <row r="48" spans="2:133" x14ac:dyDescent="0.15">
      <c r="B48" s="484" t="s">
        <v>306</v>
      </c>
      <c r="CD48" s="485"/>
      <c r="CE48" s="486"/>
      <c r="CF48" s="371" t="s">
        <v>307</v>
      </c>
      <c r="CG48" s="372"/>
      <c r="CH48" s="372"/>
      <c r="CI48" s="372"/>
      <c r="CJ48" s="372"/>
      <c r="CK48" s="372"/>
      <c r="CL48" s="372"/>
      <c r="CM48" s="372"/>
      <c r="CN48" s="372"/>
      <c r="CO48" s="372"/>
      <c r="CP48" s="372"/>
      <c r="CQ48" s="373"/>
      <c r="CR48" s="364" t="s">
        <v>68</v>
      </c>
      <c r="CS48" s="365"/>
      <c r="CT48" s="365"/>
      <c r="CU48" s="365"/>
      <c r="CV48" s="365"/>
      <c r="CW48" s="365"/>
      <c r="CX48" s="365"/>
      <c r="CY48" s="366"/>
      <c r="CZ48" s="374" t="s">
        <v>78</v>
      </c>
      <c r="DA48" s="375"/>
      <c r="DB48" s="375"/>
      <c r="DC48" s="386"/>
      <c r="DD48" s="381" t="s">
        <v>78</v>
      </c>
      <c r="DE48" s="365"/>
      <c r="DF48" s="365"/>
      <c r="DG48" s="365"/>
      <c r="DH48" s="365"/>
      <c r="DI48" s="365"/>
      <c r="DJ48" s="365"/>
      <c r="DK48" s="366"/>
      <c r="DL48" s="457"/>
      <c r="DM48" s="458"/>
      <c r="DN48" s="458"/>
      <c r="DO48" s="458"/>
      <c r="DP48" s="458"/>
      <c r="DQ48" s="458"/>
      <c r="DR48" s="458"/>
      <c r="DS48" s="458"/>
      <c r="DT48" s="458"/>
      <c r="DU48" s="458"/>
      <c r="DV48" s="459"/>
      <c r="DW48" s="460"/>
      <c r="DX48" s="461"/>
      <c r="DY48" s="461"/>
      <c r="DZ48" s="461"/>
      <c r="EA48" s="461"/>
      <c r="EB48" s="461"/>
      <c r="EC48" s="462"/>
    </row>
    <row r="49" spans="82:133" ht="11.25" customHeight="1" x14ac:dyDescent="0.15">
      <c r="CD49" s="409" t="s">
        <v>308</v>
      </c>
      <c r="CE49" s="410"/>
      <c r="CF49" s="410"/>
      <c r="CG49" s="410"/>
      <c r="CH49" s="410"/>
      <c r="CI49" s="410"/>
      <c r="CJ49" s="410"/>
      <c r="CK49" s="410"/>
      <c r="CL49" s="410"/>
      <c r="CM49" s="410"/>
      <c r="CN49" s="410"/>
      <c r="CO49" s="410"/>
      <c r="CP49" s="410"/>
      <c r="CQ49" s="411"/>
      <c r="CR49" s="463">
        <v>5484720</v>
      </c>
      <c r="CS49" s="441"/>
      <c r="CT49" s="441"/>
      <c r="CU49" s="441"/>
      <c r="CV49" s="441"/>
      <c r="CW49" s="441"/>
      <c r="CX49" s="441"/>
      <c r="CY49" s="487"/>
      <c r="CZ49" s="468">
        <v>100</v>
      </c>
      <c r="DA49" s="488"/>
      <c r="DB49" s="488"/>
      <c r="DC49" s="489"/>
      <c r="DD49" s="490">
        <v>2688939</v>
      </c>
      <c r="DE49" s="441"/>
      <c r="DF49" s="441"/>
      <c r="DG49" s="441"/>
      <c r="DH49" s="441"/>
      <c r="DI49" s="441"/>
      <c r="DJ49" s="441"/>
      <c r="DK49" s="487"/>
      <c r="DL49" s="491"/>
      <c r="DM49" s="492"/>
      <c r="DN49" s="492"/>
      <c r="DO49" s="492"/>
      <c r="DP49" s="492"/>
      <c r="DQ49" s="492"/>
      <c r="DR49" s="492"/>
      <c r="DS49" s="492"/>
      <c r="DT49" s="492"/>
      <c r="DU49" s="492"/>
      <c r="DV49" s="493"/>
      <c r="DW49" s="494"/>
      <c r="DX49" s="495"/>
      <c r="DY49" s="495"/>
      <c r="DZ49" s="495"/>
      <c r="EA49" s="495"/>
      <c r="EB49" s="495"/>
      <c r="EC49" s="496"/>
    </row>
  </sheetData>
  <sheetProtection algorithmName="SHA-512" hashValue="PQvpsVFaYwVxAdVjBYxL/LYApKdSkhJ2rFd1J0czBY/ZwsvcHLvNL66Na34d/wlB7ant7YZrdZChFVCFshtsPg==" saltValue="ZlrsnJRvKNtH9/hZ9J9qR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955" customWidth="1"/>
    <col min="131" max="131" width="1.625" style="955" customWidth="1"/>
    <col min="132" max="16384" width="9" style="955" hidden="1"/>
  </cols>
  <sheetData>
    <row r="1" spans="1:131" s="503" customFormat="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500"/>
      <c r="DQ1" s="501"/>
      <c r="DR1" s="501"/>
      <c r="DS1" s="501"/>
      <c r="DT1" s="501"/>
      <c r="DU1" s="501"/>
      <c r="DV1" s="501"/>
      <c r="DW1" s="501"/>
      <c r="DX1" s="501"/>
      <c r="DY1" s="501"/>
      <c r="DZ1" s="501"/>
      <c r="EA1" s="502"/>
    </row>
    <row r="2" spans="1:131" s="510" customFormat="1" ht="26.25" customHeight="1" thickBot="1" x14ac:dyDescent="0.2">
      <c r="A2" s="504" t="s">
        <v>309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6" t="s">
        <v>310</v>
      </c>
      <c r="DK2" s="507"/>
      <c r="DL2" s="507"/>
      <c r="DM2" s="507"/>
      <c r="DN2" s="507"/>
      <c r="DO2" s="508"/>
      <c r="DP2" s="505"/>
      <c r="DQ2" s="506" t="s">
        <v>311</v>
      </c>
      <c r="DR2" s="507"/>
      <c r="DS2" s="507"/>
      <c r="DT2" s="507"/>
      <c r="DU2" s="507"/>
      <c r="DV2" s="507"/>
      <c r="DW2" s="507"/>
      <c r="DX2" s="507"/>
      <c r="DY2" s="507"/>
      <c r="DZ2" s="508"/>
      <c r="EA2" s="509"/>
    </row>
    <row r="3" spans="1:131" s="503" customFormat="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2"/>
    </row>
    <row r="4" spans="1:131" s="515" customFormat="1" ht="26.25" customHeight="1" thickBot="1" x14ac:dyDescent="0.2">
      <c r="A4" s="511" t="s">
        <v>312</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2"/>
      <c r="BA4" s="512"/>
      <c r="BB4" s="512"/>
      <c r="BC4" s="512"/>
      <c r="BD4" s="512"/>
      <c r="BE4" s="513"/>
      <c r="BF4" s="513"/>
      <c r="BG4" s="513"/>
      <c r="BH4" s="513"/>
      <c r="BI4" s="513"/>
      <c r="BJ4" s="513"/>
      <c r="BK4" s="513"/>
      <c r="BL4" s="513"/>
      <c r="BM4" s="513"/>
      <c r="BN4" s="513"/>
      <c r="BO4" s="513"/>
      <c r="BP4" s="513"/>
      <c r="BQ4" s="512" t="s">
        <v>313</v>
      </c>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4"/>
    </row>
    <row r="5" spans="1:131" s="515" customFormat="1" ht="26.25" customHeight="1" x14ac:dyDescent="0.15">
      <c r="A5" s="516" t="s">
        <v>314</v>
      </c>
      <c r="B5" s="517"/>
      <c r="C5" s="517"/>
      <c r="D5" s="517"/>
      <c r="E5" s="517"/>
      <c r="F5" s="517"/>
      <c r="G5" s="517"/>
      <c r="H5" s="517"/>
      <c r="I5" s="517"/>
      <c r="J5" s="517"/>
      <c r="K5" s="517"/>
      <c r="L5" s="517"/>
      <c r="M5" s="517"/>
      <c r="N5" s="517"/>
      <c r="O5" s="517"/>
      <c r="P5" s="518"/>
      <c r="Q5" s="519" t="s">
        <v>315</v>
      </c>
      <c r="R5" s="520"/>
      <c r="S5" s="520"/>
      <c r="T5" s="520"/>
      <c r="U5" s="521"/>
      <c r="V5" s="519" t="s">
        <v>316</v>
      </c>
      <c r="W5" s="520"/>
      <c r="X5" s="520"/>
      <c r="Y5" s="520"/>
      <c r="Z5" s="521"/>
      <c r="AA5" s="519" t="s">
        <v>317</v>
      </c>
      <c r="AB5" s="520"/>
      <c r="AC5" s="520"/>
      <c r="AD5" s="520"/>
      <c r="AE5" s="520"/>
      <c r="AF5" s="522" t="s">
        <v>318</v>
      </c>
      <c r="AG5" s="520"/>
      <c r="AH5" s="520"/>
      <c r="AI5" s="520"/>
      <c r="AJ5" s="523"/>
      <c r="AK5" s="520" t="s">
        <v>319</v>
      </c>
      <c r="AL5" s="520"/>
      <c r="AM5" s="520"/>
      <c r="AN5" s="520"/>
      <c r="AO5" s="521"/>
      <c r="AP5" s="519" t="s">
        <v>320</v>
      </c>
      <c r="AQ5" s="520"/>
      <c r="AR5" s="520"/>
      <c r="AS5" s="520"/>
      <c r="AT5" s="521"/>
      <c r="AU5" s="519" t="s">
        <v>321</v>
      </c>
      <c r="AV5" s="520"/>
      <c r="AW5" s="520"/>
      <c r="AX5" s="520"/>
      <c r="AY5" s="523"/>
      <c r="AZ5" s="524"/>
      <c r="BA5" s="524"/>
      <c r="BB5" s="524"/>
      <c r="BC5" s="524"/>
      <c r="BD5" s="524"/>
      <c r="BE5" s="525"/>
      <c r="BF5" s="525"/>
      <c r="BG5" s="525"/>
      <c r="BH5" s="525"/>
      <c r="BI5" s="525"/>
      <c r="BJ5" s="525"/>
      <c r="BK5" s="525"/>
      <c r="BL5" s="525"/>
      <c r="BM5" s="525"/>
      <c r="BN5" s="525"/>
      <c r="BO5" s="525"/>
      <c r="BP5" s="525"/>
      <c r="BQ5" s="516" t="s">
        <v>322</v>
      </c>
      <c r="BR5" s="517"/>
      <c r="BS5" s="517"/>
      <c r="BT5" s="517"/>
      <c r="BU5" s="517"/>
      <c r="BV5" s="517"/>
      <c r="BW5" s="517"/>
      <c r="BX5" s="517"/>
      <c r="BY5" s="517"/>
      <c r="BZ5" s="517"/>
      <c r="CA5" s="517"/>
      <c r="CB5" s="517"/>
      <c r="CC5" s="517"/>
      <c r="CD5" s="517"/>
      <c r="CE5" s="517"/>
      <c r="CF5" s="517"/>
      <c r="CG5" s="518"/>
      <c r="CH5" s="519" t="s">
        <v>323</v>
      </c>
      <c r="CI5" s="520"/>
      <c r="CJ5" s="520"/>
      <c r="CK5" s="520"/>
      <c r="CL5" s="521"/>
      <c r="CM5" s="519" t="s">
        <v>324</v>
      </c>
      <c r="CN5" s="520"/>
      <c r="CO5" s="520"/>
      <c r="CP5" s="520"/>
      <c r="CQ5" s="521"/>
      <c r="CR5" s="519" t="s">
        <v>325</v>
      </c>
      <c r="CS5" s="520"/>
      <c r="CT5" s="520"/>
      <c r="CU5" s="520"/>
      <c r="CV5" s="521"/>
      <c r="CW5" s="519" t="s">
        <v>326</v>
      </c>
      <c r="CX5" s="520"/>
      <c r="CY5" s="520"/>
      <c r="CZ5" s="520"/>
      <c r="DA5" s="521"/>
      <c r="DB5" s="519" t="s">
        <v>327</v>
      </c>
      <c r="DC5" s="520"/>
      <c r="DD5" s="520"/>
      <c r="DE5" s="520"/>
      <c r="DF5" s="521"/>
      <c r="DG5" s="526" t="s">
        <v>328</v>
      </c>
      <c r="DH5" s="527"/>
      <c r="DI5" s="527"/>
      <c r="DJ5" s="527"/>
      <c r="DK5" s="528"/>
      <c r="DL5" s="526" t="s">
        <v>329</v>
      </c>
      <c r="DM5" s="527"/>
      <c r="DN5" s="527"/>
      <c r="DO5" s="527"/>
      <c r="DP5" s="528"/>
      <c r="DQ5" s="519" t="s">
        <v>330</v>
      </c>
      <c r="DR5" s="520"/>
      <c r="DS5" s="520"/>
      <c r="DT5" s="520"/>
      <c r="DU5" s="521"/>
      <c r="DV5" s="519" t="s">
        <v>321</v>
      </c>
      <c r="DW5" s="520"/>
      <c r="DX5" s="520"/>
      <c r="DY5" s="520"/>
      <c r="DZ5" s="523"/>
      <c r="EA5" s="514"/>
    </row>
    <row r="6" spans="1:131" s="515" customFormat="1" ht="26.25" customHeight="1" thickBot="1" x14ac:dyDescent="0.2">
      <c r="A6" s="529"/>
      <c r="B6" s="530"/>
      <c r="C6" s="530"/>
      <c r="D6" s="530"/>
      <c r="E6" s="530"/>
      <c r="F6" s="530"/>
      <c r="G6" s="530"/>
      <c r="H6" s="530"/>
      <c r="I6" s="530"/>
      <c r="J6" s="530"/>
      <c r="K6" s="530"/>
      <c r="L6" s="530"/>
      <c r="M6" s="530"/>
      <c r="N6" s="530"/>
      <c r="O6" s="530"/>
      <c r="P6" s="531"/>
      <c r="Q6" s="532"/>
      <c r="R6" s="533"/>
      <c r="S6" s="533"/>
      <c r="T6" s="533"/>
      <c r="U6" s="534"/>
      <c r="V6" s="532"/>
      <c r="W6" s="533"/>
      <c r="X6" s="533"/>
      <c r="Y6" s="533"/>
      <c r="Z6" s="534"/>
      <c r="AA6" s="532"/>
      <c r="AB6" s="533"/>
      <c r="AC6" s="533"/>
      <c r="AD6" s="533"/>
      <c r="AE6" s="533"/>
      <c r="AF6" s="535"/>
      <c r="AG6" s="533"/>
      <c r="AH6" s="533"/>
      <c r="AI6" s="533"/>
      <c r="AJ6" s="536"/>
      <c r="AK6" s="533"/>
      <c r="AL6" s="533"/>
      <c r="AM6" s="533"/>
      <c r="AN6" s="533"/>
      <c r="AO6" s="534"/>
      <c r="AP6" s="532"/>
      <c r="AQ6" s="533"/>
      <c r="AR6" s="533"/>
      <c r="AS6" s="533"/>
      <c r="AT6" s="534"/>
      <c r="AU6" s="532"/>
      <c r="AV6" s="533"/>
      <c r="AW6" s="533"/>
      <c r="AX6" s="533"/>
      <c r="AY6" s="536"/>
      <c r="AZ6" s="512"/>
      <c r="BA6" s="512"/>
      <c r="BB6" s="512"/>
      <c r="BC6" s="512"/>
      <c r="BD6" s="512"/>
      <c r="BE6" s="513"/>
      <c r="BF6" s="513"/>
      <c r="BG6" s="513"/>
      <c r="BH6" s="513"/>
      <c r="BI6" s="513"/>
      <c r="BJ6" s="513"/>
      <c r="BK6" s="513"/>
      <c r="BL6" s="513"/>
      <c r="BM6" s="513"/>
      <c r="BN6" s="513"/>
      <c r="BO6" s="513"/>
      <c r="BP6" s="513"/>
      <c r="BQ6" s="529"/>
      <c r="BR6" s="530"/>
      <c r="BS6" s="530"/>
      <c r="BT6" s="530"/>
      <c r="BU6" s="530"/>
      <c r="BV6" s="530"/>
      <c r="BW6" s="530"/>
      <c r="BX6" s="530"/>
      <c r="BY6" s="530"/>
      <c r="BZ6" s="530"/>
      <c r="CA6" s="530"/>
      <c r="CB6" s="530"/>
      <c r="CC6" s="530"/>
      <c r="CD6" s="530"/>
      <c r="CE6" s="530"/>
      <c r="CF6" s="530"/>
      <c r="CG6" s="531"/>
      <c r="CH6" s="532"/>
      <c r="CI6" s="533"/>
      <c r="CJ6" s="533"/>
      <c r="CK6" s="533"/>
      <c r="CL6" s="534"/>
      <c r="CM6" s="532"/>
      <c r="CN6" s="533"/>
      <c r="CO6" s="533"/>
      <c r="CP6" s="533"/>
      <c r="CQ6" s="534"/>
      <c r="CR6" s="532"/>
      <c r="CS6" s="533"/>
      <c r="CT6" s="533"/>
      <c r="CU6" s="533"/>
      <c r="CV6" s="534"/>
      <c r="CW6" s="532"/>
      <c r="CX6" s="533"/>
      <c r="CY6" s="533"/>
      <c r="CZ6" s="533"/>
      <c r="DA6" s="534"/>
      <c r="DB6" s="532"/>
      <c r="DC6" s="533"/>
      <c r="DD6" s="533"/>
      <c r="DE6" s="533"/>
      <c r="DF6" s="534"/>
      <c r="DG6" s="537"/>
      <c r="DH6" s="538"/>
      <c r="DI6" s="538"/>
      <c r="DJ6" s="538"/>
      <c r="DK6" s="539"/>
      <c r="DL6" s="537"/>
      <c r="DM6" s="538"/>
      <c r="DN6" s="538"/>
      <c r="DO6" s="538"/>
      <c r="DP6" s="539"/>
      <c r="DQ6" s="532"/>
      <c r="DR6" s="533"/>
      <c r="DS6" s="533"/>
      <c r="DT6" s="533"/>
      <c r="DU6" s="534"/>
      <c r="DV6" s="532"/>
      <c r="DW6" s="533"/>
      <c r="DX6" s="533"/>
      <c r="DY6" s="533"/>
      <c r="DZ6" s="536"/>
      <c r="EA6" s="514"/>
    </row>
    <row r="7" spans="1:131" s="515" customFormat="1" ht="26.25" customHeight="1" thickTop="1" x14ac:dyDescent="0.15">
      <c r="A7" s="540">
        <v>1</v>
      </c>
      <c r="B7" s="541" t="s">
        <v>331</v>
      </c>
      <c r="C7" s="542"/>
      <c r="D7" s="542"/>
      <c r="E7" s="542"/>
      <c r="F7" s="542"/>
      <c r="G7" s="542"/>
      <c r="H7" s="542"/>
      <c r="I7" s="542"/>
      <c r="J7" s="542"/>
      <c r="K7" s="542"/>
      <c r="L7" s="542"/>
      <c r="M7" s="542"/>
      <c r="N7" s="542"/>
      <c r="O7" s="542"/>
      <c r="P7" s="543"/>
      <c r="Q7" s="544">
        <v>5888</v>
      </c>
      <c r="R7" s="545"/>
      <c r="S7" s="545"/>
      <c r="T7" s="545"/>
      <c r="U7" s="545"/>
      <c r="V7" s="545">
        <v>5485</v>
      </c>
      <c r="W7" s="545"/>
      <c r="X7" s="545"/>
      <c r="Y7" s="545"/>
      <c r="Z7" s="545"/>
      <c r="AA7" s="545">
        <v>403</v>
      </c>
      <c r="AB7" s="545"/>
      <c r="AC7" s="545"/>
      <c r="AD7" s="545"/>
      <c r="AE7" s="546"/>
      <c r="AF7" s="547">
        <v>387</v>
      </c>
      <c r="AG7" s="548"/>
      <c r="AH7" s="548"/>
      <c r="AI7" s="548"/>
      <c r="AJ7" s="549"/>
      <c r="AK7" s="550">
        <v>251</v>
      </c>
      <c r="AL7" s="551"/>
      <c r="AM7" s="551"/>
      <c r="AN7" s="551"/>
      <c r="AO7" s="551"/>
      <c r="AP7" s="551">
        <v>5626</v>
      </c>
      <c r="AQ7" s="551"/>
      <c r="AR7" s="551"/>
      <c r="AS7" s="551"/>
      <c r="AT7" s="551"/>
      <c r="AU7" s="552"/>
      <c r="AV7" s="552"/>
      <c r="AW7" s="552"/>
      <c r="AX7" s="552"/>
      <c r="AY7" s="553"/>
      <c r="AZ7" s="512"/>
      <c r="BA7" s="512"/>
      <c r="BB7" s="512"/>
      <c r="BC7" s="512"/>
      <c r="BD7" s="512"/>
      <c r="BE7" s="513"/>
      <c r="BF7" s="513"/>
      <c r="BG7" s="513"/>
      <c r="BH7" s="513"/>
      <c r="BI7" s="513"/>
      <c r="BJ7" s="513"/>
      <c r="BK7" s="513"/>
      <c r="BL7" s="513"/>
      <c r="BM7" s="513"/>
      <c r="BN7" s="513"/>
      <c r="BO7" s="513"/>
      <c r="BP7" s="513"/>
      <c r="BQ7" s="554">
        <v>1</v>
      </c>
      <c r="BR7" s="555"/>
      <c r="BS7" s="556" t="s">
        <v>332</v>
      </c>
      <c r="BT7" s="557"/>
      <c r="BU7" s="557"/>
      <c r="BV7" s="557"/>
      <c r="BW7" s="557"/>
      <c r="BX7" s="557"/>
      <c r="BY7" s="557"/>
      <c r="BZ7" s="557"/>
      <c r="CA7" s="557"/>
      <c r="CB7" s="557"/>
      <c r="CC7" s="557"/>
      <c r="CD7" s="557"/>
      <c r="CE7" s="557"/>
      <c r="CF7" s="557"/>
      <c r="CG7" s="558"/>
      <c r="CH7" s="559">
        <v>-2</v>
      </c>
      <c r="CI7" s="560"/>
      <c r="CJ7" s="560"/>
      <c r="CK7" s="560"/>
      <c r="CL7" s="561"/>
      <c r="CM7" s="559">
        <v>26</v>
      </c>
      <c r="CN7" s="560"/>
      <c r="CO7" s="560"/>
      <c r="CP7" s="560"/>
      <c r="CQ7" s="561"/>
      <c r="CR7" s="559">
        <v>58</v>
      </c>
      <c r="CS7" s="560"/>
      <c r="CT7" s="560"/>
      <c r="CU7" s="560"/>
      <c r="CV7" s="561"/>
      <c r="CW7" s="559" t="s">
        <v>333</v>
      </c>
      <c r="CX7" s="560"/>
      <c r="CY7" s="560"/>
      <c r="CZ7" s="560"/>
      <c r="DA7" s="561"/>
      <c r="DB7" s="559" t="s">
        <v>333</v>
      </c>
      <c r="DC7" s="560"/>
      <c r="DD7" s="560"/>
      <c r="DE7" s="560"/>
      <c r="DF7" s="561"/>
      <c r="DG7" s="559" t="s">
        <v>333</v>
      </c>
      <c r="DH7" s="560"/>
      <c r="DI7" s="560"/>
      <c r="DJ7" s="560"/>
      <c r="DK7" s="561"/>
      <c r="DL7" s="559" t="s">
        <v>334</v>
      </c>
      <c r="DM7" s="560"/>
      <c r="DN7" s="560"/>
      <c r="DO7" s="560"/>
      <c r="DP7" s="561"/>
      <c r="DQ7" s="559" t="s">
        <v>334</v>
      </c>
      <c r="DR7" s="560"/>
      <c r="DS7" s="560"/>
      <c r="DT7" s="560"/>
      <c r="DU7" s="561"/>
      <c r="DV7" s="562"/>
      <c r="DW7" s="563"/>
      <c r="DX7" s="563"/>
      <c r="DY7" s="563"/>
      <c r="DZ7" s="564"/>
      <c r="EA7" s="514"/>
    </row>
    <row r="8" spans="1:131" s="515" customFormat="1" ht="26.25" customHeight="1" x14ac:dyDescent="0.15">
      <c r="A8" s="565">
        <v>2</v>
      </c>
      <c r="B8" s="566"/>
      <c r="C8" s="567"/>
      <c r="D8" s="567"/>
      <c r="E8" s="567"/>
      <c r="F8" s="567"/>
      <c r="G8" s="567"/>
      <c r="H8" s="567"/>
      <c r="I8" s="567"/>
      <c r="J8" s="567"/>
      <c r="K8" s="567"/>
      <c r="L8" s="567"/>
      <c r="M8" s="567"/>
      <c r="N8" s="567"/>
      <c r="O8" s="567"/>
      <c r="P8" s="568"/>
      <c r="Q8" s="569"/>
      <c r="R8" s="570"/>
      <c r="S8" s="570"/>
      <c r="T8" s="570"/>
      <c r="U8" s="570"/>
      <c r="V8" s="570"/>
      <c r="W8" s="570"/>
      <c r="X8" s="570"/>
      <c r="Y8" s="570"/>
      <c r="Z8" s="570"/>
      <c r="AA8" s="570"/>
      <c r="AB8" s="570"/>
      <c r="AC8" s="570"/>
      <c r="AD8" s="570"/>
      <c r="AE8" s="571"/>
      <c r="AF8" s="572"/>
      <c r="AG8" s="573"/>
      <c r="AH8" s="573"/>
      <c r="AI8" s="573"/>
      <c r="AJ8" s="574"/>
      <c r="AK8" s="575"/>
      <c r="AL8" s="576"/>
      <c r="AM8" s="576"/>
      <c r="AN8" s="576"/>
      <c r="AO8" s="576"/>
      <c r="AP8" s="576"/>
      <c r="AQ8" s="576"/>
      <c r="AR8" s="576"/>
      <c r="AS8" s="576"/>
      <c r="AT8" s="576"/>
      <c r="AU8" s="577"/>
      <c r="AV8" s="577"/>
      <c r="AW8" s="577"/>
      <c r="AX8" s="577"/>
      <c r="AY8" s="578"/>
      <c r="AZ8" s="512"/>
      <c r="BA8" s="512"/>
      <c r="BB8" s="512"/>
      <c r="BC8" s="512"/>
      <c r="BD8" s="512"/>
      <c r="BE8" s="513"/>
      <c r="BF8" s="513"/>
      <c r="BG8" s="513"/>
      <c r="BH8" s="513"/>
      <c r="BI8" s="513"/>
      <c r="BJ8" s="513"/>
      <c r="BK8" s="513"/>
      <c r="BL8" s="513"/>
      <c r="BM8" s="513"/>
      <c r="BN8" s="513"/>
      <c r="BO8" s="513"/>
      <c r="BP8" s="513"/>
      <c r="BQ8" s="579">
        <v>2</v>
      </c>
      <c r="BR8" s="580"/>
      <c r="BS8" s="581"/>
      <c r="BT8" s="582"/>
      <c r="BU8" s="582"/>
      <c r="BV8" s="582"/>
      <c r="BW8" s="582"/>
      <c r="BX8" s="582"/>
      <c r="BY8" s="582"/>
      <c r="BZ8" s="582"/>
      <c r="CA8" s="582"/>
      <c r="CB8" s="582"/>
      <c r="CC8" s="582"/>
      <c r="CD8" s="582"/>
      <c r="CE8" s="582"/>
      <c r="CF8" s="582"/>
      <c r="CG8" s="583"/>
      <c r="CH8" s="584"/>
      <c r="CI8" s="585"/>
      <c r="CJ8" s="585"/>
      <c r="CK8" s="585"/>
      <c r="CL8" s="586"/>
      <c r="CM8" s="584"/>
      <c r="CN8" s="585"/>
      <c r="CO8" s="585"/>
      <c r="CP8" s="585"/>
      <c r="CQ8" s="586"/>
      <c r="CR8" s="584"/>
      <c r="CS8" s="585"/>
      <c r="CT8" s="585"/>
      <c r="CU8" s="585"/>
      <c r="CV8" s="586"/>
      <c r="CW8" s="584"/>
      <c r="CX8" s="585"/>
      <c r="CY8" s="585"/>
      <c r="CZ8" s="585"/>
      <c r="DA8" s="586"/>
      <c r="DB8" s="584"/>
      <c r="DC8" s="585"/>
      <c r="DD8" s="585"/>
      <c r="DE8" s="585"/>
      <c r="DF8" s="586"/>
      <c r="DG8" s="584"/>
      <c r="DH8" s="585"/>
      <c r="DI8" s="585"/>
      <c r="DJ8" s="585"/>
      <c r="DK8" s="586"/>
      <c r="DL8" s="584"/>
      <c r="DM8" s="585"/>
      <c r="DN8" s="585"/>
      <c r="DO8" s="585"/>
      <c r="DP8" s="586"/>
      <c r="DQ8" s="584"/>
      <c r="DR8" s="585"/>
      <c r="DS8" s="585"/>
      <c r="DT8" s="585"/>
      <c r="DU8" s="586"/>
      <c r="DV8" s="587"/>
      <c r="DW8" s="588"/>
      <c r="DX8" s="588"/>
      <c r="DY8" s="588"/>
      <c r="DZ8" s="589"/>
      <c r="EA8" s="514"/>
    </row>
    <row r="9" spans="1:131" s="515" customFormat="1" ht="26.25" customHeight="1" x14ac:dyDescent="0.15">
      <c r="A9" s="565">
        <v>3</v>
      </c>
      <c r="B9" s="566"/>
      <c r="C9" s="567"/>
      <c r="D9" s="567"/>
      <c r="E9" s="567"/>
      <c r="F9" s="567"/>
      <c r="G9" s="567"/>
      <c r="H9" s="567"/>
      <c r="I9" s="567"/>
      <c r="J9" s="567"/>
      <c r="K9" s="567"/>
      <c r="L9" s="567"/>
      <c r="M9" s="567"/>
      <c r="N9" s="567"/>
      <c r="O9" s="567"/>
      <c r="P9" s="568"/>
      <c r="Q9" s="569"/>
      <c r="R9" s="570"/>
      <c r="S9" s="570"/>
      <c r="T9" s="570"/>
      <c r="U9" s="570"/>
      <c r="V9" s="570"/>
      <c r="W9" s="570"/>
      <c r="X9" s="570"/>
      <c r="Y9" s="570"/>
      <c r="Z9" s="570"/>
      <c r="AA9" s="570"/>
      <c r="AB9" s="570"/>
      <c r="AC9" s="570"/>
      <c r="AD9" s="570"/>
      <c r="AE9" s="571"/>
      <c r="AF9" s="572"/>
      <c r="AG9" s="573"/>
      <c r="AH9" s="573"/>
      <c r="AI9" s="573"/>
      <c r="AJ9" s="574"/>
      <c r="AK9" s="575"/>
      <c r="AL9" s="576"/>
      <c r="AM9" s="576"/>
      <c r="AN9" s="576"/>
      <c r="AO9" s="576"/>
      <c r="AP9" s="576"/>
      <c r="AQ9" s="576"/>
      <c r="AR9" s="576"/>
      <c r="AS9" s="576"/>
      <c r="AT9" s="576"/>
      <c r="AU9" s="577"/>
      <c r="AV9" s="577"/>
      <c r="AW9" s="577"/>
      <c r="AX9" s="577"/>
      <c r="AY9" s="578"/>
      <c r="AZ9" s="512"/>
      <c r="BA9" s="512"/>
      <c r="BB9" s="512"/>
      <c r="BC9" s="512"/>
      <c r="BD9" s="512"/>
      <c r="BE9" s="513"/>
      <c r="BF9" s="513"/>
      <c r="BG9" s="513"/>
      <c r="BH9" s="513"/>
      <c r="BI9" s="513"/>
      <c r="BJ9" s="513"/>
      <c r="BK9" s="513"/>
      <c r="BL9" s="513"/>
      <c r="BM9" s="513"/>
      <c r="BN9" s="513"/>
      <c r="BO9" s="513"/>
      <c r="BP9" s="513"/>
      <c r="BQ9" s="579">
        <v>3</v>
      </c>
      <c r="BR9" s="580"/>
      <c r="BS9" s="581"/>
      <c r="BT9" s="582"/>
      <c r="BU9" s="582"/>
      <c r="BV9" s="582"/>
      <c r="BW9" s="582"/>
      <c r="BX9" s="582"/>
      <c r="BY9" s="582"/>
      <c r="BZ9" s="582"/>
      <c r="CA9" s="582"/>
      <c r="CB9" s="582"/>
      <c r="CC9" s="582"/>
      <c r="CD9" s="582"/>
      <c r="CE9" s="582"/>
      <c r="CF9" s="582"/>
      <c r="CG9" s="583"/>
      <c r="CH9" s="584"/>
      <c r="CI9" s="585"/>
      <c r="CJ9" s="585"/>
      <c r="CK9" s="585"/>
      <c r="CL9" s="586"/>
      <c r="CM9" s="584"/>
      <c r="CN9" s="585"/>
      <c r="CO9" s="585"/>
      <c r="CP9" s="585"/>
      <c r="CQ9" s="586"/>
      <c r="CR9" s="584"/>
      <c r="CS9" s="585"/>
      <c r="CT9" s="585"/>
      <c r="CU9" s="585"/>
      <c r="CV9" s="586"/>
      <c r="CW9" s="584"/>
      <c r="CX9" s="585"/>
      <c r="CY9" s="585"/>
      <c r="CZ9" s="585"/>
      <c r="DA9" s="586"/>
      <c r="DB9" s="584"/>
      <c r="DC9" s="585"/>
      <c r="DD9" s="585"/>
      <c r="DE9" s="585"/>
      <c r="DF9" s="586"/>
      <c r="DG9" s="584"/>
      <c r="DH9" s="585"/>
      <c r="DI9" s="585"/>
      <c r="DJ9" s="585"/>
      <c r="DK9" s="586"/>
      <c r="DL9" s="584"/>
      <c r="DM9" s="585"/>
      <c r="DN9" s="585"/>
      <c r="DO9" s="585"/>
      <c r="DP9" s="586"/>
      <c r="DQ9" s="584"/>
      <c r="DR9" s="585"/>
      <c r="DS9" s="585"/>
      <c r="DT9" s="585"/>
      <c r="DU9" s="586"/>
      <c r="DV9" s="587"/>
      <c r="DW9" s="588"/>
      <c r="DX9" s="588"/>
      <c r="DY9" s="588"/>
      <c r="DZ9" s="589"/>
      <c r="EA9" s="514"/>
    </row>
    <row r="10" spans="1:131" s="515" customFormat="1" ht="26.25" customHeight="1" x14ac:dyDescent="0.15">
      <c r="A10" s="565">
        <v>4</v>
      </c>
      <c r="B10" s="566"/>
      <c r="C10" s="567"/>
      <c r="D10" s="567"/>
      <c r="E10" s="567"/>
      <c r="F10" s="567"/>
      <c r="G10" s="567"/>
      <c r="H10" s="567"/>
      <c r="I10" s="567"/>
      <c r="J10" s="567"/>
      <c r="K10" s="567"/>
      <c r="L10" s="567"/>
      <c r="M10" s="567"/>
      <c r="N10" s="567"/>
      <c r="O10" s="567"/>
      <c r="P10" s="568"/>
      <c r="Q10" s="569"/>
      <c r="R10" s="570"/>
      <c r="S10" s="570"/>
      <c r="T10" s="570"/>
      <c r="U10" s="570"/>
      <c r="V10" s="570"/>
      <c r="W10" s="570"/>
      <c r="X10" s="570"/>
      <c r="Y10" s="570"/>
      <c r="Z10" s="570"/>
      <c r="AA10" s="570"/>
      <c r="AB10" s="570"/>
      <c r="AC10" s="570"/>
      <c r="AD10" s="570"/>
      <c r="AE10" s="571"/>
      <c r="AF10" s="572"/>
      <c r="AG10" s="573"/>
      <c r="AH10" s="573"/>
      <c r="AI10" s="573"/>
      <c r="AJ10" s="574"/>
      <c r="AK10" s="575"/>
      <c r="AL10" s="576"/>
      <c r="AM10" s="576"/>
      <c r="AN10" s="576"/>
      <c r="AO10" s="576"/>
      <c r="AP10" s="576"/>
      <c r="AQ10" s="576"/>
      <c r="AR10" s="576"/>
      <c r="AS10" s="576"/>
      <c r="AT10" s="576"/>
      <c r="AU10" s="577"/>
      <c r="AV10" s="577"/>
      <c r="AW10" s="577"/>
      <c r="AX10" s="577"/>
      <c r="AY10" s="578"/>
      <c r="AZ10" s="512"/>
      <c r="BA10" s="512"/>
      <c r="BB10" s="512"/>
      <c r="BC10" s="512"/>
      <c r="BD10" s="512"/>
      <c r="BE10" s="513"/>
      <c r="BF10" s="513"/>
      <c r="BG10" s="513"/>
      <c r="BH10" s="513"/>
      <c r="BI10" s="513"/>
      <c r="BJ10" s="513"/>
      <c r="BK10" s="513"/>
      <c r="BL10" s="513"/>
      <c r="BM10" s="513"/>
      <c r="BN10" s="513"/>
      <c r="BO10" s="513"/>
      <c r="BP10" s="513"/>
      <c r="BQ10" s="579">
        <v>4</v>
      </c>
      <c r="BR10" s="580"/>
      <c r="BS10" s="581"/>
      <c r="BT10" s="582"/>
      <c r="BU10" s="582"/>
      <c r="BV10" s="582"/>
      <c r="BW10" s="582"/>
      <c r="BX10" s="582"/>
      <c r="BY10" s="582"/>
      <c r="BZ10" s="582"/>
      <c r="CA10" s="582"/>
      <c r="CB10" s="582"/>
      <c r="CC10" s="582"/>
      <c r="CD10" s="582"/>
      <c r="CE10" s="582"/>
      <c r="CF10" s="582"/>
      <c r="CG10" s="583"/>
      <c r="CH10" s="584"/>
      <c r="CI10" s="585"/>
      <c r="CJ10" s="585"/>
      <c r="CK10" s="585"/>
      <c r="CL10" s="586"/>
      <c r="CM10" s="584"/>
      <c r="CN10" s="585"/>
      <c r="CO10" s="585"/>
      <c r="CP10" s="585"/>
      <c r="CQ10" s="586"/>
      <c r="CR10" s="584"/>
      <c r="CS10" s="585"/>
      <c r="CT10" s="585"/>
      <c r="CU10" s="585"/>
      <c r="CV10" s="586"/>
      <c r="CW10" s="584"/>
      <c r="CX10" s="585"/>
      <c r="CY10" s="585"/>
      <c r="CZ10" s="585"/>
      <c r="DA10" s="586"/>
      <c r="DB10" s="584"/>
      <c r="DC10" s="585"/>
      <c r="DD10" s="585"/>
      <c r="DE10" s="585"/>
      <c r="DF10" s="586"/>
      <c r="DG10" s="584"/>
      <c r="DH10" s="585"/>
      <c r="DI10" s="585"/>
      <c r="DJ10" s="585"/>
      <c r="DK10" s="586"/>
      <c r="DL10" s="584"/>
      <c r="DM10" s="585"/>
      <c r="DN10" s="585"/>
      <c r="DO10" s="585"/>
      <c r="DP10" s="586"/>
      <c r="DQ10" s="584"/>
      <c r="DR10" s="585"/>
      <c r="DS10" s="585"/>
      <c r="DT10" s="585"/>
      <c r="DU10" s="586"/>
      <c r="DV10" s="587"/>
      <c r="DW10" s="588"/>
      <c r="DX10" s="588"/>
      <c r="DY10" s="588"/>
      <c r="DZ10" s="589"/>
      <c r="EA10" s="514"/>
    </row>
    <row r="11" spans="1:131" s="515" customFormat="1" ht="26.25" customHeight="1" x14ac:dyDescent="0.15">
      <c r="A11" s="565">
        <v>5</v>
      </c>
      <c r="B11" s="566"/>
      <c r="C11" s="567"/>
      <c r="D11" s="567"/>
      <c r="E11" s="567"/>
      <c r="F11" s="567"/>
      <c r="G11" s="567"/>
      <c r="H11" s="567"/>
      <c r="I11" s="567"/>
      <c r="J11" s="567"/>
      <c r="K11" s="567"/>
      <c r="L11" s="567"/>
      <c r="M11" s="567"/>
      <c r="N11" s="567"/>
      <c r="O11" s="567"/>
      <c r="P11" s="568"/>
      <c r="Q11" s="569"/>
      <c r="R11" s="570"/>
      <c r="S11" s="570"/>
      <c r="T11" s="570"/>
      <c r="U11" s="570"/>
      <c r="V11" s="570"/>
      <c r="W11" s="570"/>
      <c r="X11" s="570"/>
      <c r="Y11" s="570"/>
      <c r="Z11" s="570"/>
      <c r="AA11" s="570"/>
      <c r="AB11" s="570"/>
      <c r="AC11" s="570"/>
      <c r="AD11" s="570"/>
      <c r="AE11" s="571"/>
      <c r="AF11" s="572"/>
      <c r="AG11" s="573"/>
      <c r="AH11" s="573"/>
      <c r="AI11" s="573"/>
      <c r="AJ11" s="574"/>
      <c r="AK11" s="575"/>
      <c r="AL11" s="576"/>
      <c r="AM11" s="576"/>
      <c r="AN11" s="576"/>
      <c r="AO11" s="576"/>
      <c r="AP11" s="576"/>
      <c r="AQ11" s="576"/>
      <c r="AR11" s="576"/>
      <c r="AS11" s="576"/>
      <c r="AT11" s="576"/>
      <c r="AU11" s="577"/>
      <c r="AV11" s="577"/>
      <c r="AW11" s="577"/>
      <c r="AX11" s="577"/>
      <c r="AY11" s="578"/>
      <c r="AZ11" s="512"/>
      <c r="BA11" s="512"/>
      <c r="BB11" s="512"/>
      <c r="BC11" s="512"/>
      <c r="BD11" s="512"/>
      <c r="BE11" s="513"/>
      <c r="BF11" s="513"/>
      <c r="BG11" s="513"/>
      <c r="BH11" s="513"/>
      <c r="BI11" s="513"/>
      <c r="BJ11" s="513"/>
      <c r="BK11" s="513"/>
      <c r="BL11" s="513"/>
      <c r="BM11" s="513"/>
      <c r="BN11" s="513"/>
      <c r="BO11" s="513"/>
      <c r="BP11" s="513"/>
      <c r="BQ11" s="579">
        <v>5</v>
      </c>
      <c r="BR11" s="580"/>
      <c r="BS11" s="581"/>
      <c r="BT11" s="582"/>
      <c r="BU11" s="582"/>
      <c r="BV11" s="582"/>
      <c r="BW11" s="582"/>
      <c r="BX11" s="582"/>
      <c r="BY11" s="582"/>
      <c r="BZ11" s="582"/>
      <c r="CA11" s="582"/>
      <c r="CB11" s="582"/>
      <c r="CC11" s="582"/>
      <c r="CD11" s="582"/>
      <c r="CE11" s="582"/>
      <c r="CF11" s="582"/>
      <c r="CG11" s="583"/>
      <c r="CH11" s="584"/>
      <c r="CI11" s="585"/>
      <c r="CJ11" s="585"/>
      <c r="CK11" s="585"/>
      <c r="CL11" s="586"/>
      <c r="CM11" s="584"/>
      <c r="CN11" s="585"/>
      <c r="CO11" s="585"/>
      <c r="CP11" s="585"/>
      <c r="CQ11" s="586"/>
      <c r="CR11" s="584"/>
      <c r="CS11" s="585"/>
      <c r="CT11" s="585"/>
      <c r="CU11" s="585"/>
      <c r="CV11" s="586"/>
      <c r="CW11" s="584"/>
      <c r="CX11" s="585"/>
      <c r="CY11" s="585"/>
      <c r="CZ11" s="585"/>
      <c r="DA11" s="586"/>
      <c r="DB11" s="584"/>
      <c r="DC11" s="585"/>
      <c r="DD11" s="585"/>
      <c r="DE11" s="585"/>
      <c r="DF11" s="586"/>
      <c r="DG11" s="584"/>
      <c r="DH11" s="585"/>
      <c r="DI11" s="585"/>
      <c r="DJ11" s="585"/>
      <c r="DK11" s="586"/>
      <c r="DL11" s="584"/>
      <c r="DM11" s="585"/>
      <c r="DN11" s="585"/>
      <c r="DO11" s="585"/>
      <c r="DP11" s="586"/>
      <c r="DQ11" s="584"/>
      <c r="DR11" s="585"/>
      <c r="DS11" s="585"/>
      <c r="DT11" s="585"/>
      <c r="DU11" s="586"/>
      <c r="DV11" s="587"/>
      <c r="DW11" s="588"/>
      <c r="DX11" s="588"/>
      <c r="DY11" s="588"/>
      <c r="DZ11" s="589"/>
      <c r="EA11" s="514"/>
    </row>
    <row r="12" spans="1:131" s="515" customFormat="1" ht="26.25" customHeight="1" x14ac:dyDescent="0.15">
      <c r="A12" s="565">
        <v>6</v>
      </c>
      <c r="B12" s="566"/>
      <c r="C12" s="567"/>
      <c r="D12" s="567"/>
      <c r="E12" s="567"/>
      <c r="F12" s="567"/>
      <c r="G12" s="567"/>
      <c r="H12" s="567"/>
      <c r="I12" s="567"/>
      <c r="J12" s="567"/>
      <c r="K12" s="567"/>
      <c r="L12" s="567"/>
      <c r="M12" s="567"/>
      <c r="N12" s="567"/>
      <c r="O12" s="567"/>
      <c r="P12" s="568"/>
      <c r="Q12" s="569"/>
      <c r="R12" s="570"/>
      <c r="S12" s="570"/>
      <c r="T12" s="570"/>
      <c r="U12" s="570"/>
      <c r="V12" s="570"/>
      <c r="W12" s="570"/>
      <c r="X12" s="570"/>
      <c r="Y12" s="570"/>
      <c r="Z12" s="570"/>
      <c r="AA12" s="570"/>
      <c r="AB12" s="570"/>
      <c r="AC12" s="570"/>
      <c r="AD12" s="570"/>
      <c r="AE12" s="571"/>
      <c r="AF12" s="572"/>
      <c r="AG12" s="573"/>
      <c r="AH12" s="573"/>
      <c r="AI12" s="573"/>
      <c r="AJ12" s="574"/>
      <c r="AK12" s="575"/>
      <c r="AL12" s="576"/>
      <c r="AM12" s="576"/>
      <c r="AN12" s="576"/>
      <c r="AO12" s="576"/>
      <c r="AP12" s="576"/>
      <c r="AQ12" s="576"/>
      <c r="AR12" s="576"/>
      <c r="AS12" s="576"/>
      <c r="AT12" s="576"/>
      <c r="AU12" s="577"/>
      <c r="AV12" s="577"/>
      <c r="AW12" s="577"/>
      <c r="AX12" s="577"/>
      <c r="AY12" s="578"/>
      <c r="AZ12" s="512"/>
      <c r="BA12" s="512"/>
      <c r="BB12" s="512"/>
      <c r="BC12" s="512"/>
      <c r="BD12" s="512"/>
      <c r="BE12" s="513"/>
      <c r="BF12" s="513"/>
      <c r="BG12" s="513"/>
      <c r="BH12" s="513"/>
      <c r="BI12" s="513"/>
      <c r="BJ12" s="513"/>
      <c r="BK12" s="513"/>
      <c r="BL12" s="513"/>
      <c r="BM12" s="513"/>
      <c r="BN12" s="513"/>
      <c r="BO12" s="513"/>
      <c r="BP12" s="513"/>
      <c r="BQ12" s="579">
        <v>6</v>
      </c>
      <c r="BR12" s="580"/>
      <c r="BS12" s="581"/>
      <c r="BT12" s="582"/>
      <c r="BU12" s="582"/>
      <c r="BV12" s="582"/>
      <c r="BW12" s="582"/>
      <c r="BX12" s="582"/>
      <c r="BY12" s="582"/>
      <c r="BZ12" s="582"/>
      <c r="CA12" s="582"/>
      <c r="CB12" s="582"/>
      <c r="CC12" s="582"/>
      <c r="CD12" s="582"/>
      <c r="CE12" s="582"/>
      <c r="CF12" s="582"/>
      <c r="CG12" s="583"/>
      <c r="CH12" s="584"/>
      <c r="CI12" s="585"/>
      <c r="CJ12" s="585"/>
      <c r="CK12" s="585"/>
      <c r="CL12" s="586"/>
      <c r="CM12" s="584"/>
      <c r="CN12" s="585"/>
      <c r="CO12" s="585"/>
      <c r="CP12" s="585"/>
      <c r="CQ12" s="586"/>
      <c r="CR12" s="584"/>
      <c r="CS12" s="585"/>
      <c r="CT12" s="585"/>
      <c r="CU12" s="585"/>
      <c r="CV12" s="586"/>
      <c r="CW12" s="584"/>
      <c r="CX12" s="585"/>
      <c r="CY12" s="585"/>
      <c r="CZ12" s="585"/>
      <c r="DA12" s="586"/>
      <c r="DB12" s="584"/>
      <c r="DC12" s="585"/>
      <c r="DD12" s="585"/>
      <c r="DE12" s="585"/>
      <c r="DF12" s="586"/>
      <c r="DG12" s="584"/>
      <c r="DH12" s="585"/>
      <c r="DI12" s="585"/>
      <c r="DJ12" s="585"/>
      <c r="DK12" s="586"/>
      <c r="DL12" s="584"/>
      <c r="DM12" s="585"/>
      <c r="DN12" s="585"/>
      <c r="DO12" s="585"/>
      <c r="DP12" s="586"/>
      <c r="DQ12" s="584"/>
      <c r="DR12" s="585"/>
      <c r="DS12" s="585"/>
      <c r="DT12" s="585"/>
      <c r="DU12" s="586"/>
      <c r="DV12" s="587"/>
      <c r="DW12" s="588"/>
      <c r="DX12" s="588"/>
      <c r="DY12" s="588"/>
      <c r="DZ12" s="589"/>
      <c r="EA12" s="514"/>
    </row>
    <row r="13" spans="1:131" s="515" customFormat="1" ht="26.25" customHeight="1" x14ac:dyDescent="0.15">
      <c r="A13" s="565">
        <v>7</v>
      </c>
      <c r="B13" s="566"/>
      <c r="C13" s="567"/>
      <c r="D13" s="567"/>
      <c r="E13" s="567"/>
      <c r="F13" s="567"/>
      <c r="G13" s="567"/>
      <c r="H13" s="567"/>
      <c r="I13" s="567"/>
      <c r="J13" s="567"/>
      <c r="K13" s="567"/>
      <c r="L13" s="567"/>
      <c r="M13" s="567"/>
      <c r="N13" s="567"/>
      <c r="O13" s="567"/>
      <c r="P13" s="568"/>
      <c r="Q13" s="569"/>
      <c r="R13" s="570"/>
      <c r="S13" s="570"/>
      <c r="T13" s="570"/>
      <c r="U13" s="570"/>
      <c r="V13" s="570"/>
      <c r="W13" s="570"/>
      <c r="X13" s="570"/>
      <c r="Y13" s="570"/>
      <c r="Z13" s="570"/>
      <c r="AA13" s="570"/>
      <c r="AB13" s="570"/>
      <c r="AC13" s="570"/>
      <c r="AD13" s="570"/>
      <c r="AE13" s="571"/>
      <c r="AF13" s="572"/>
      <c r="AG13" s="573"/>
      <c r="AH13" s="573"/>
      <c r="AI13" s="573"/>
      <c r="AJ13" s="574"/>
      <c r="AK13" s="575"/>
      <c r="AL13" s="576"/>
      <c r="AM13" s="576"/>
      <c r="AN13" s="576"/>
      <c r="AO13" s="576"/>
      <c r="AP13" s="576"/>
      <c r="AQ13" s="576"/>
      <c r="AR13" s="576"/>
      <c r="AS13" s="576"/>
      <c r="AT13" s="576"/>
      <c r="AU13" s="577"/>
      <c r="AV13" s="577"/>
      <c r="AW13" s="577"/>
      <c r="AX13" s="577"/>
      <c r="AY13" s="578"/>
      <c r="AZ13" s="512"/>
      <c r="BA13" s="512"/>
      <c r="BB13" s="512"/>
      <c r="BC13" s="512"/>
      <c r="BD13" s="512"/>
      <c r="BE13" s="513"/>
      <c r="BF13" s="513"/>
      <c r="BG13" s="513"/>
      <c r="BH13" s="513"/>
      <c r="BI13" s="513"/>
      <c r="BJ13" s="513"/>
      <c r="BK13" s="513"/>
      <c r="BL13" s="513"/>
      <c r="BM13" s="513"/>
      <c r="BN13" s="513"/>
      <c r="BO13" s="513"/>
      <c r="BP13" s="513"/>
      <c r="BQ13" s="579">
        <v>7</v>
      </c>
      <c r="BR13" s="580"/>
      <c r="BS13" s="581"/>
      <c r="BT13" s="582"/>
      <c r="BU13" s="582"/>
      <c r="BV13" s="582"/>
      <c r="BW13" s="582"/>
      <c r="BX13" s="582"/>
      <c r="BY13" s="582"/>
      <c r="BZ13" s="582"/>
      <c r="CA13" s="582"/>
      <c r="CB13" s="582"/>
      <c r="CC13" s="582"/>
      <c r="CD13" s="582"/>
      <c r="CE13" s="582"/>
      <c r="CF13" s="582"/>
      <c r="CG13" s="583"/>
      <c r="CH13" s="584"/>
      <c r="CI13" s="585"/>
      <c r="CJ13" s="585"/>
      <c r="CK13" s="585"/>
      <c r="CL13" s="586"/>
      <c r="CM13" s="584"/>
      <c r="CN13" s="585"/>
      <c r="CO13" s="585"/>
      <c r="CP13" s="585"/>
      <c r="CQ13" s="586"/>
      <c r="CR13" s="584"/>
      <c r="CS13" s="585"/>
      <c r="CT13" s="585"/>
      <c r="CU13" s="585"/>
      <c r="CV13" s="586"/>
      <c r="CW13" s="584"/>
      <c r="CX13" s="585"/>
      <c r="CY13" s="585"/>
      <c r="CZ13" s="585"/>
      <c r="DA13" s="586"/>
      <c r="DB13" s="584"/>
      <c r="DC13" s="585"/>
      <c r="DD13" s="585"/>
      <c r="DE13" s="585"/>
      <c r="DF13" s="586"/>
      <c r="DG13" s="584"/>
      <c r="DH13" s="585"/>
      <c r="DI13" s="585"/>
      <c r="DJ13" s="585"/>
      <c r="DK13" s="586"/>
      <c r="DL13" s="584"/>
      <c r="DM13" s="585"/>
      <c r="DN13" s="585"/>
      <c r="DO13" s="585"/>
      <c r="DP13" s="586"/>
      <c r="DQ13" s="584"/>
      <c r="DR13" s="585"/>
      <c r="DS13" s="585"/>
      <c r="DT13" s="585"/>
      <c r="DU13" s="586"/>
      <c r="DV13" s="587"/>
      <c r="DW13" s="588"/>
      <c r="DX13" s="588"/>
      <c r="DY13" s="588"/>
      <c r="DZ13" s="589"/>
      <c r="EA13" s="514"/>
    </row>
    <row r="14" spans="1:131" s="515" customFormat="1" ht="26.25" customHeight="1" x14ac:dyDescent="0.15">
      <c r="A14" s="565">
        <v>8</v>
      </c>
      <c r="B14" s="566"/>
      <c r="C14" s="567"/>
      <c r="D14" s="567"/>
      <c r="E14" s="567"/>
      <c r="F14" s="567"/>
      <c r="G14" s="567"/>
      <c r="H14" s="567"/>
      <c r="I14" s="567"/>
      <c r="J14" s="567"/>
      <c r="K14" s="567"/>
      <c r="L14" s="567"/>
      <c r="M14" s="567"/>
      <c r="N14" s="567"/>
      <c r="O14" s="567"/>
      <c r="P14" s="568"/>
      <c r="Q14" s="569"/>
      <c r="R14" s="570"/>
      <c r="S14" s="570"/>
      <c r="T14" s="570"/>
      <c r="U14" s="570"/>
      <c r="V14" s="570"/>
      <c r="W14" s="570"/>
      <c r="X14" s="570"/>
      <c r="Y14" s="570"/>
      <c r="Z14" s="570"/>
      <c r="AA14" s="570"/>
      <c r="AB14" s="570"/>
      <c r="AC14" s="570"/>
      <c r="AD14" s="570"/>
      <c r="AE14" s="571"/>
      <c r="AF14" s="572"/>
      <c r="AG14" s="573"/>
      <c r="AH14" s="573"/>
      <c r="AI14" s="573"/>
      <c r="AJ14" s="574"/>
      <c r="AK14" s="575"/>
      <c r="AL14" s="576"/>
      <c r="AM14" s="576"/>
      <c r="AN14" s="576"/>
      <c r="AO14" s="576"/>
      <c r="AP14" s="576"/>
      <c r="AQ14" s="576"/>
      <c r="AR14" s="576"/>
      <c r="AS14" s="576"/>
      <c r="AT14" s="576"/>
      <c r="AU14" s="577"/>
      <c r="AV14" s="577"/>
      <c r="AW14" s="577"/>
      <c r="AX14" s="577"/>
      <c r="AY14" s="578"/>
      <c r="AZ14" s="512"/>
      <c r="BA14" s="512"/>
      <c r="BB14" s="512"/>
      <c r="BC14" s="512"/>
      <c r="BD14" s="512"/>
      <c r="BE14" s="513"/>
      <c r="BF14" s="513"/>
      <c r="BG14" s="513"/>
      <c r="BH14" s="513"/>
      <c r="BI14" s="513"/>
      <c r="BJ14" s="513"/>
      <c r="BK14" s="513"/>
      <c r="BL14" s="513"/>
      <c r="BM14" s="513"/>
      <c r="BN14" s="513"/>
      <c r="BO14" s="513"/>
      <c r="BP14" s="513"/>
      <c r="BQ14" s="579">
        <v>8</v>
      </c>
      <c r="BR14" s="580"/>
      <c r="BS14" s="581"/>
      <c r="BT14" s="582"/>
      <c r="BU14" s="582"/>
      <c r="BV14" s="582"/>
      <c r="BW14" s="582"/>
      <c r="BX14" s="582"/>
      <c r="BY14" s="582"/>
      <c r="BZ14" s="582"/>
      <c r="CA14" s="582"/>
      <c r="CB14" s="582"/>
      <c r="CC14" s="582"/>
      <c r="CD14" s="582"/>
      <c r="CE14" s="582"/>
      <c r="CF14" s="582"/>
      <c r="CG14" s="583"/>
      <c r="CH14" s="584"/>
      <c r="CI14" s="585"/>
      <c r="CJ14" s="585"/>
      <c r="CK14" s="585"/>
      <c r="CL14" s="586"/>
      <c r="CM14" s="584"/>
      <c r="CN14" s="585"/>
      <c r="CO14" s="585"/>
      <c r="CP14" s="585"/>
      <c r="CQ14" s="586"/>
      <c r="CR14" s="584"/>
      <c r="CS14" s="585"/>
      <c r="CT14" s="585"/>
      <c r="CU14" s="585"/>
      <c r="CV14" s="586"/>
      <c r="CW14" s="584"/>
      <c r="CX14" s="585"/>
      <c r="CY14" s="585"/>
      <c r="CZ14" s="585"/>
      <c r="DA14" s="586"/>
      <c r="DB14" s="584"/>
      <c r="DC14" s="585"/>
      <c r="DD14" s="585"/>
      <c r="DE14" s="585"/>
      <c r="DF14" s="586"/>
      <c r="DG14" s="584"/>
      <c r="DH14" s="585"/>
      <c r="DI14" s="585"/>
      <c r="DJ14" s="585"/>
      <c r="DK14" s="586"/>
      <c r="DL14" s="584"/>
      <c r="DM14" s="585"/>
      <c r="DN14" s="585"/>
      <c r="DO14" s="585"/>
      <c r="DP14" s="586"/>
      <c r="DQ14" s="584"/>
      <c r="DR14" s="585"/>
      <c r="DS14" s="585"/>
      <c r="DT14" s="585"/>
      <c r="DU14" s="586"/>
      <c r="DV14" s="587"/>
      <c r="DW14" s="588"/>
      <c r="DX14" s="588"/>
      <c r="DY14" s="588"/>
      <c r="DZ14" s="589"/>
      <c r="EA14" s="514"/>
    </row>
    <row r="15" spans="1:131" s="515" customFormat="1" ht="26.25" customHeight="1" x14ac:dyDescent="0.15">
      <c r="A15" s="565">
        <v>9</v>
      </c>
      <c r="B15" s="566"/>
      <c r="C15" s="567"/>
      <c r="D15" s="567"/>
      <c r="E15" s="567"/>
      <c r="F15" s="567"/>
      <c r="G15" s="567"/>
      <c r="H15" s="567"/>
      <c r="I15" s="567"/>
      <c r="J15" s="567"/>
      <c r="K15" s="567"/>
      <c r="L15" s="567"/>
      <c r="M15" s="567"/>
      <c r="N15" s="567"/>
      <c r="O15" s="567"/>
      <c r="P15" s="568"/>
      <c r="Q15" s="569"/>
      <c r="R15" s="570"/>
      <c r="S15" s="570"/>
      <c r="T15" s="570"/>
      <c r="U15" s="570"/>
      <c r="V15" s="570"/>
      <c r="W15" s="570"/>
      <c r="X15" s="570"/>
      <c r="Y15" s="570"/>
      <c r="Z15" s="570"/>
      <c r="AA15" s="570"/>
      <c r="AB15" s="570"/>
      <c r="AC15" s="570"/>
      <c r="AD15" s="570"/>
      <c r="AE15" s="571"/>
      <c r="AF15" s="572"/>
      <c r="AG15" s="573"/>
      <c r="AH15" s="573"/>
      <c r="AI15" s="573"/>
      <c r="AJ15" s="574"/>
      <c r="AK15" s="575"/>
      <c r="AL15" s="576"/>
      <c r="AM15" s="576"/>
      <c r="AN15" s="576"/>
      <c r="AO15" s="576"/>
      <c r="AP15" s="576"/>
      <c r="AQ15" s="576"/>
      <c r="AR15" s="576"/>
      <c r="AS15" s="576"/>
      <c r="AT15" s="576"/>
      <c r="AU15" s="577"/>
      <c r="AV15" s="577"/>
      <c r="AW15" s="577"/>
      <c r="AX15" s="577"/>
      <c r="AY15" s="578"/>
      <c r="AZ15" s="512"/>
      <c r="BA15" s="512"/>
      <c r="BB15" s="512"/>
      <c r="BC15" s="512"/>
      <c r="BD15" s="512"/>
      <c r="BE15" s="513"/>
      <c r="BF15" s="513"/>
      <c r="BG15" s="513"/>
      <c r="BH15" s="513"/>
      <c r="BI15" s="513"/>
      <c r="BJ15" s="513"/>
      <c r="BK15" s="513"/>
      <c r="BL15" s="513"/>
      <c r="BM15" s="513"/>
      <c r="BN15" s="513"/>
      <c r="BO15" s="513"/>
      <c r="BP15" s="513"/>
      <c r="BQ15" s="579">
        <v>9</v>
      </c>
      <c r="BR15" s="580"/>
      <c r="BS15" s="581"/>
      <c r="BT15" s="582"/>
      <c r="BU15" s="582"/>
      <c r="BV15" s="582"/>
      <c r="BW15" s="582"/>
      <c r="BX15" s="582"/>
      <c r="BY15" s="582"/>
      <c r="BZ15" s="582"/>
      <c r="CA15" s="582"/>
      <c r="CB15" s="582"/>
      <c r="CC15" s="582"/>
      <c r="CD15" s="582"/>
      <c r="CE15" s="582"/>
      <c r="CF15" s="582"/>
      <c r="CG15" s="583"/>
      <c r="CH15" s="584"/>
      <c r="CI15" s="585"/>
      <c r="CJ15" s="585"/>
      <c r="CK15" s="585"/>
      <c r="CL15" s="586"/>
      <c r="CM15" s="584"/>
      <c r="CN15" s="585"/>
      <c r="CO15" s="585"/>
      <c r="CP15" s="585"/>
      <c r="CQ15" s="586"/>
      <c r="CR15" s="584"/>
      <c r="CS15" s="585"/>
      <c r="CT15" s="585"/>
      <c r="CU15" s="585"/>
      <c r="CV15" s="586"/>
      <c r="CW15" s="584"/>
      <c r="CX15" s="585"/>
      <c r="CY15" s="585"/>
      <c r="CZ15" s="585"/>
      <c r="DA15" s="586"/>
      <c r="DB15" s="584"/>
      <c r="DC15" s="585"/>
      <c r="DD15" s="585"/>
      <c r="DE15" s="585"/>
      <c r="DF15" s="586"/>
      <c r="DG15" s="584"/>
      <c r="DH15" s="585"/>
      <c r="DI15" s="585"/>
      <c r="DJ15" s="585"/>
      <c r="DK15" s="586"/>
      <c r="DL15" s="584"/>
      <c r="DM15" s="585"/>
      <c r="DN15" s="585"/>
      <c r="DO15" s="585"/>
      <c r="DP15" s="586"/>
      <c r="DQ15" s="584"/>
      <c r="DR15" s="585"/>
      <c r="DS15" s="585"/>
      <c r="DT15" s="585"/>
      <c r="DU15" s="586"/>
      <c r="DV15" s="587"/>
      <c r="DW15" s="588"/>
      <c r="DX15" s="588"/>
      <c r="DY15" s="588"/>
      <c r="DZ15" s="589"/>
      <c r="EA15" s="514"/>
    </row>
    <row r="16" spans="1:131" s="515" customFormat="1" ht="26.25" customHeight="1" x14ac:dyDescent="0.15">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12"/>
      <c r="BA16" s="512"/>
      <c r="BB16" s="512"/>
      <c r="BC16" s="512"/>
      <c r="BD16" s="512"/>
      <c r="BE16" s="513"/>
      <c r="BF16" s="513"/>
      <c r="BG16" s="513"/>
      <c r="BH16" s="513"/>
      <c r="BI16" s="513"/>
      <c r="BJ16" s="513"/>
      <c r="BK16" s="513"/>
      <c r="BL16" s="513"/>
      <c r="BM16" s="513"/>
      <c r="BN16" s="513"/>
      <c r="BO16" s="513"/>
      <c r="BP16" s="513"/>
      <c r="BQ16" s="579">
        <v>10</v>
      </c>
      <c r="BR16" s="580"/>
      <c r="BS16" s="581"/>
      <c r="BT16" s="582"/>
      <c r="BU16" s="582"/>
      <c r="BV16" s="582"/>
      <c r="BW16" s="582"/>
      <c r="BX16" s="582"/>
      <c r="BY16" s="582"/>
      <c r="BZ16" s="582"/>
      <c r="CA16" s="582"/>
      <c r="CB16" s="582"/>
      <c r="CC16" s="582"/>
      <c r="CD16" s="582"/>
      <c r="CE16" s="582"/>
      <c r="CF16" s="582"/>
      <c r="CG16" s="583"/>
      <c r="CH16" s="584"/>
      <c r="CI16" s="585"/>
      <c r="CJ16" s="585"/>
      <c r="CK16" s="585"/>
      <c r="CL16" s="586"/>
      <c r="CM16" s="584"/>
      <c r="CN16" s="585"/>
      <c r="CO16" s="585"/>
      <c r="CP16" s="585"/>
      <c r="CQ16" s="586"/>
      <c r="CR16" s="584"/>
      <c r="CS16" s="585"/>
      <c r="CT16" s="585"/>
      <c r="CU16" s="585"/>
      <c r="CV16" s="586"/>
      <c r="CW16" s="584"/>
      <c r="CX16" s="585"/>
      <c r="CY16" s="585"/>
      <c r="CZ16" s="585"/>
      <c r="DA16" s="586"/>
      <c r="DB16" s="584"/>
      <c r="DC16" s="585"/>
      <c r="DD16" s="585"/>
      <c r="DE16" s="585"/>
      <c r="DF16" s="586"/>
      <c r="DG16" s="584"/>
      <c r="DH16" s="585"/>
      <c r="DI16" s="585"/>
      <c r="DJ16" s="585"/>
      <c r="DK16" s="586"/>
      <c r="DL16" s="584"/>
      <c r="DM16" s="585"/>
      <c r="DN16" s="585"/>
      <c r="DO16" s="585"/>
      <c r="DP16" s="586"/>
      <c r="DQ16" s="584"/>
      <c r="DR16" s="585"/>
      <c r="DS16" s="585"/>
      <c r="DT16" s="585"/>
      <c r="DU16" s="586"/>
      <c r="DV16" s="587"/>
      <c r="DW16" s="588"/>
      <c r="DX16" s="588"/>
      <c r="DY16" s="588"/>
      <c r="DZ16" s="589"/>
      <c r="EA16" s="514"/>
    </row>
    <row r="17" spans="1:131" s="515" customFormat="1" ht="26.25" customHeight="1" x14ac:dyDescent="0.15">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12"/>
      <c r="BA17" s="512"/>
      <c r="BB17" s="512"/>
      <c r="BC17" s="512"/>
      <c r="BD17" s="512"/>
      <c r="BE17" s="513"/>
      <c r="BF17" s="513"/>
      <c r="BG17" s="513"/>
      <c r="BH17" s="513"/>
      <c r="BI17" s="513"/>
      <c r="BJ17" s="513"/>
      <c r="BK17" s="513"/>
      <c r="BL17" s="513"/>
      <c r="BM17" s="513"/>
      <c r="BN17" s="513"/>
      <c r="BO17" s="513"/>
      <c r="BP17" s="513"/>
      <c r="BQ17" s="579">
        <v>11</v>
      </c>
      <c r="BR17" s="580"/>
      <c r="BS17" s="581"/>
      <c r="BT17" s="582"/>
      <c r="BU17" s="582"/>
      <c r="BV17" s="582"/>
      <c r="BW17" s="582"/>
      <c r="BX17" s="582"/>
      <c r="BY17" s="582"/>
      <c r="BZ17" s="582"/>
      <c r="CA17" s="582"/>
      <c r="CB17" s="582"/>
      <c r="CC17" s="582"/>
      <c r="CD17" s="582"/>
      <c r="CE17" s="582"/>
      <c r="CF17" s="582"/>
      <c r="CG17" s="583"/>
      <c r="CH17" s="584"/>
      <c r="CI17" s="585"/>
      <c r="CJ17" s="585"/>
      <c r="CK17" s="585"/>
      <c r="CL17" s="586"/>
      <c r="CM17" s="584"/>
      <c r="CN17" s="585"/>
      <c r="CO17" s="585"/>
      <c r="CP17" s="585"/>
      <c r="CQ17" s="586"/>
      <c r="CR17" s="584"/>
      <c r="CS17" s="585"/>
      <c r="CT17" s="585"/>
      <c r="CU17" s="585"/>
      <c r="CV17" s="586"/>
      <c r="CW17" s="584"/>
      <c r="CX17" s="585"/>
      <c r="CY17" s="585"/>
      <c r="CZ17" s="585"/>
      <c r="DA17" s="586"/>
      <c r="DB17" s="584"/>
      <c r="DC17" s="585"/>
      <c r="DD17" s="585"/>
      <c r="DE17" s="585"/>
      <c r="DF17" s="586"/>
      <c r="DG17" s="584"/>
      <c r="DH17" s="585"/>
      <c r="DI17" s="585"/>
      <c r="DJ17" s="585"/>
      <c r="DK17" s="586"/>
      <c r="DL17" s="584"/>
      <c r="DM17" s="585"/>
      <c r="DN17" s="585"/>
      <c r="DO17" s="585"/>
      <c r="DP17" s="586"/>
      <c r="DQ17" s="584"/>
      <c r="DR17" s="585"/>
      <c r="DS17" s="585"/>
      <c r="DT17" s="585"/>
      <c r="DU17" s="586"/>
      <c r="DV17" s="587"/>
      <c r="DW17" s="588"/>
      <c r="DX17" s="588"/>
      <c r="DY17" s="588"/>
      <c r="DZ17" s="589"/>
      <c r="EA17" s="514"/>
    </row>
    <row r="18" spans="1:131" s="515" customFormat="1" ht="26.25" customHeight="1" x14ac:dyDescent="0.15">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12"/>
      <c r="BA18" s="512"/>
      <c r="BB18" s="512"/>
      <c r="BC18" s="512"/>
      <c r="BD18" s="512"/>
      <c r="BE18" s="513"/>
      <c r="BF18" s="513"/>
      <c r="BG18" s="513"/>
      <c r="BH18" s="513"/>
      <c r="BI18" s="513"/>
      <c r="BJ18" s="513"/>
      <c r="BK18" s="513"/>
      <c r="BL18" s="513"/>
      <c r="BM18" s="513"/>
      <c r="BN18" s="513"/>
      <c r="BO18" s="513"/>
      <c r="BP18" s="513"/>
      <c r="BQ18" s="579">
        <v>12</v>
      </c>
      <c r="BR18" s="580"/>
      <c r="BS18" s="581"/>
      <c r="BT18" s="582"/>
      <c r="BU18" s="582"/>
      <c r="BV18" s="582"/>
      <c r="BW18" s="582"/>
      <c r="BX18" s="582"/>
      <c r="BY18" s="582"/>
      <c r="BZ18" s="582"/>
      <c r="CA18" s="582"/>
      <c r="CB18" s="582"/>
      <c r="CC18" s="582"/>
      <c r="CD18" s="582"/>
      <c r="CE18" s="582"/>
      <c r="CF18" s="582"/>
      <c r="CG18" s="583"/>
      <c r="CH18" s="584"/>
      <c r="CI18" s="585"/>
      <c r="CJ18" s="585"/>
      <c r="CK18" s="585"/>
      <c r="CL18" s="586"/>
      <c r="CM18" s="584"/>
      <c r="CN18" s="585"/>
      <c r="CO18" s="585"/>
      <c r="CP18" s="585"/>
      <c r="CQ18" s="586"/>
      <c r="CR18" s="584"/>
      <c r="CS18" s="585"/>
      <c r="CT18" s="585"/>
      <c r="CU18" s="585"/>
      <c r="CV18" s="586"/>
      <c r="CW18" s="584"/>
      <c r="CX18" s="585"/>
      <c r="CY18" s="585"/>
      <c r="CZ18" s="585"/>
      <c r="DA18" s="586"/>
      <c r="DB18" s="584"/>
      <c r="DC18" s="585"/>
      <c r="DD18" s="585"/>
      <c r="DE18" s="585"/>
      <c r="DF18" s="586"/>
      <c r="DG18" s="584"/>
      <c r="DH18" s="585"/>
      <c r="DI18" s="585"/>
      <c r="DJ18" s="585"/>
      <c r="DK18" s="586"/>
      <c r="DL18" s="584"/>
      <c r="DM18" s="585"/>
      <c r="DN18" s="585"/>
      <c r="DO18" s="585"/>
      <c r="DP18" s="586"/>
      <c r="DQ18" s="584"/>
      <c r="DR18" s="585"/>
      <c r="DS18" s="585"/>
      <c r="DT18" s="585"/>
      <c r="DU18" s="586"/>
      <c r="DV18" s="587"/>
      <c r="DW18" s="588"/>
      <c r="DX18" s="588"/>
      <c r="DY18" s="588"/>
      <c r="DZ18" s="589"/>
      <c r="EA18" s="514"/>
    </row>
    <row r="19" spans="1:131" s="515" customFormat="1" ht="26.25" customHeight="1" x14ac:dyDescent="0.15">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12"/>
      <c r="BA19" s="512"/>
      <c r="BB19" s="512"/>
      <c r="BC19" s="512"/>
      <c r="BD19" s="512"/>
      <c r="BE19" s="513"/>
      <c r="BF19" s="513"/>
      <c r="BG19" s="513"/>
      <c r="BH19" s="513"/>
      <c r="BI19" s="513"/>
      <c r="BJ19" s="513"/>
      <c r="BK19" s="513"/>
      <c r="BL19" s="513"/>
      <c r="BM19" s="513"/>
      <c r="BN19" s="513"/>
      <c r="BO19" s="513"/>
      <c r="BP19" s="513"/>
      <c r="BQ19" s="579">
        <v>13</v>
      </c>
      <c r="BR19" s="580"/>
      <c r="BS19" s="581"/>
      <c r="BT19" s="582"/>
      <c r="BU19" s="582"/>
      <c r="BV19" s="582"/>
      <c r="BW19" s="582"/>
      <c r="BX19" s="582"/>
      <c r="BY19" s="582"/>
      <c r="BZ19" s="582"/>
      <c r="CA19" s="582"/>
      <c r="CB19" s="582"/>
      <c r="CC19" s="582"/>
      <c r="CD19" s="582"/>
      <c r="CE19" s="582"/>
      <c r="CF19" s="582"/>
      <c r="CG19" s="583"/>
      <c r="CH19" s="584"/>
      <c r="CI19" s="585"/>
      <c r="CJ19" s="585"/>
      <c r="CK19" s="585"/>
      <c r="CL19" s="586"/>
      <c r="CM19" s="584"/>
      <c r="CN19" s="585"/>
      <c r="CO19" s="585"/>
      <c r="CP19" s="585"/>
      <c r="CQ19" s="586"/>
      <c r="CR19" s="584"/>
      <c r="CS19" s="585"/>
      <c r="CT19" s="585"/>
      <c r="CU19" s="585"/>
      <c r="CV19" s="586"/>
      <c r="CW19" s="584"/>
      <c r="CX19" s="585"/>
      <c r="CY19" s="585"/>
      <c r="CZ19" s="585"/>
      <c r="DA19" s="586"/>
      <c r="DB19" s="584"/>
      <c r="DC19" s="585"/>
      <c r="DD19" s="585"/>
      <c r="DE19" s="585"/>
      <c r="DF19" s="586"/>
      <c r="DG19" s="584"/>
      <c r="DH19" s="585"/>
      <c r="DI19" s="585"/>
      <c r="DJ19" s="585"/>
      <c r="DK19" s="586"/>
      <c r="DL19" s="584"/>
      <c r="DM19" s="585"/>
      <c r="DN19" s="585"/>
      <c r="DO19" s="585"/>
      <c r="DP19" s="586"/>
      <c r="DQ19" s="584"/>
      <c r="DR19" s="585"/>
      <c r="DS19" s="585"/>
      <c r="DT19" s="585"/>
      <c r="DU19" s="586"/>
      <c r="DV19" s="587"/>
      <c r="DW19" s="588"/>
      <c r="DX19" s="588"/>
      <c r="DY19" s="588"/>
      <c r="DZ19" s="589"/>
      <c r="EA19" s="514"/>
    </row>
    <row r="20" spans="1:131" s="515" customFormat="1" ht="26.25" customHeight="1" x14ac:dyDescent="0.15">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12"/>
      <c r="BA20" s="512"/>
      <c r="BB20" s="512"/>
      <c r="BC20" s="512"/>
      <c r="BD20" s="512"/>
      <c r="BE20" s="513"/>
      <c r="BF20" s="513"/>
      <c r="BG20" s="513"/>
      <c r="BH20" s="513"/>
      <c r="BI20" s="513"/>
      <c r="BJ20" s="513"/>
      <c r="BK20" s="513"/>
      <c r="BL20" s="513"/>
      <c r="BM20" s="513"/>
      <c r="BN20" s="513"/>
      <c r="BO20" s="513"/>
      <c r="BP20" s="513"/>
      <c r="BQ20" s="579">
        <v>14</v>
      </c>
      <c r="BR20" s="580"/>
      <c r="BS20" s="581"/>
      <c r="BT20" s="582"/>
      <c r="BU20" s="582"/>
      <c r="BV20" s="582"/>
      <c r="BW20" s="582"/>
      <c r="BX20" s="582"/>
      <c r="BY20" s="582"/>
      <c r="BZ20" s="582"/>
      <c r="CA20" s="582"/>
      <c r="CB20" s="582"/>
      <c r="CC20" s="582"/>
      <c r="CD20" s="582"/>
      <c r="CE20" s="582"/>
      <c r="CF20" s="582"/>
      <c r="CG20" s="583"/>
      <c r="CH20" s="584"/>
      <c r="CI20" s="585"/>
      <c r="CJ20" s="585"/>
      <c r="CK20" s="585"/>
      <c r="CL20" s="586"/>
      <c r="CM20" s="584"/>
      <c r="CN20" s="585"/>
      <c r="CO20" s="585"/>
      <c r="CP20" s="585"/>
      <c r="CQ20" s="586"/>
      <c r="CR20" s="584"/>
      <c r="CS20" s="585"/>
      <c r="CT20" s="585"/>
      <c r="CU20" s="585"/>
      <c r="CV20" s="586"/>
      <c r="CW20" s="584"/>
      <c r="CX20" s="585"/>
      <c r="CY20" s="585"/>
      <c r="CZ20" s="585"/>
      <c r="DA20" s="586"/>
      <c r="DB20" s="584"/>
      <c r="DC20" s="585"/>
      <c r="DD20" s="585"/>
      <c r="DE20" s="585"/>
      <c r="DF20" s="586"/>
      <c r="DG20" s="584"/>
      <c r="DH20" s="585"/>
      <c r="DI20" s="585"/>
      <c r="DJ20" s="585"/>
      <c r="DK20" s="586"/>
      <c r="DL20" s="584"/>
      <c r="DM20" s="585"/>
      <c r="DN20" s="585"/>
      <c r="DO20" s="585"/>
      <c r="DP20" s="586"/>
      <c r="DQ20" s="584"/>
      <c r="DR20" s="585"/>
      <c r="DS20" s="585"/>
      <c r="DT20" s="585"/>
      <c r="DU20" s="586"/>
      <c r="DV20" s="587"/>
      <c r="DW20" s="588"/>
      <c r="DX20" s="588"/>
      <c r="DY20" s="588"/>
      <c r="DZ20" s="589"/>
      <c r="EA20" s="514"/>
    </row>
    <row r="21" spans="1:131" s="515" customFormat="1" ht="26.25" customHeight="1" thickBot="1" x14ac:dyDescent="0.2">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12"/>
      <c r="BA21" s="512"/>
      <c r="BB21" s="512"/>
      <c r="BC21" s="512"/>
      <c r="BD21" s="512"/>
      <c r="BE21" s="513"/>
      <c r="BF21" s="513"/>
      <c r="BG21" s="513"/>
      <c r="BH21" s="513"/>
      <c r="BI21" s="513"/>
      <c r="BJ21" s="513"/>
      <c r="BK21" s="513"/>
      <c r="BL21" s="513"/>
      <c r="BM21" s="513"/>
      <c r="BN21" s="513"/>
      <c r="BO21" s="513"/>
      <c r="BP21" s="513"/>
      <c r="BQ21" s="579">
        <v>15</v>
      </c>
      <c r="BR21" s="580"/>
      <c r="BS21" s="581"/>
      <c r="BT21" s="582"/>
      <c r="BU21" s="582"/>
      <c r="BV21" s="582"/>
      <c r="BW21" s="582"/>
      <c r="BX21" s="582"/>
      <c r="BY21" s="582"/>
      <c r="BZ21" s="582"/>
      <c r="CA21" s="582"/>
      <c r="CB21" s="582"/>
      <c r="CC21" s="582"/>
      <c r="CD21" s="582"/>
      <c r="CE21" s="582"/>
      <c r="CF21" s="582"/>
      <c r="CG21" s="583"/>
      <c r="CH21" s="584"/>
      <c r="CI21" s="585"/>
      <c r="CJ21" s="585"/>
      <c r="CK21" s="585"/>
      <c r="CL21" s="586"/>
      <c r="CM21" s="584"/>
      <c r="CN21" s="585"/>
      <c r="CO21" s="585"/>
      <c r="CP21" s="585"/>
      <c r="CQ21" s="586"/>
      <c r="CR21" s="584"/>
      <c r="CS21" s="585"/>
      <c r="CT21" s="585"/>
      <c r="CU21" s="585"/>
      <c r="CV21" s="586"/>
      <c r="CW21" s="584"/>
      <c r="CX21" s="585"/>
      <c r="CY21" s="585"/>
      <c r="CZ21" s="585"/>
      <c r="DA21" s="586"/>
      <c r="DB21" s="584"/>
      <c r="DC21" s="585"/>
      <c r="DD21" s="585"/>
      <c r="DE21" s="585"/>
      <c r="DF21" s="586"/>
      <c r="DG21" s="584"/>
      <c r="DH21" s="585"/>
      <c r="DI21" s="585"/>
      <c r="DJ21" s="585"/>
      <c r="DK21" s="586"/>
      <c r="DL21" s="584"/>
      <c r="DM21" s="585"/>
      <c r="DN21" s="585"/>
      <c r="DO21" s="585"/>
      <c r="DP21" s="586"/>
      <c r="DQ21" s="584"/>
      <c r="DR21" s="585"/>
      <c r="DS21" s="585"/>
      <c r="DT21" s="585"/>
      <c r="DU21" s="586"/>
      <c r="DV21" s="587"/>
      <c r="DW21" s="588"/>
      <c r="DX21" s="588"/>
      <c r="DY21" s="588"/>
      <c r="DZ21" s="589"/>
      <c r="EA21" s="514"/>
    </row>
    <row r="22" spans="1:131" s="515" customFormat="1" ht="26.25" customHeight="1" x14ac:dyDescent="0.15">
      <c r="A22" s="565">
        <v>16</v>
      </c>
      <c r="B22" s="566"/>
      <c r="C22" s="567"/>
      <c r="D22" s="567"/>
      <c r="E22" s="567"/>
      <c r="F22" s="567"/>
      <c r="G22" s="567"/>
      <c r="H22" s="567"/>
      <c r="I22" s="567"/>
      <c r="J22" s="567"/>
      <c r="K22" s="567"/>
      <c r="L22" s="567"/>
      <c r="M22" s="567"/>
      <c r="N22" s="567"/>
      <c r="O22" s="567"/>
      <c r="P22" s="568"/>
      <c r="Q22" s="590"/>
      <c r="R22" s="591"/>
      <c r="S22" s="591"/>
      <c r="T22" s="591"/>
      <c r="U22" s="591"/>
      <c r="V22" s="591"/>
      <c r="W22" s="591"/>
      <c r="X22" s="591"/>
      <c r="Y22" s="591"/>
      <c r="Z22" s="591"/>
      <c r="AA22" s="591"/>
      <c r="AB22" s="591"/>
      <c r="AC22" s="591"/>
      <c r="AD22" s="591"/>
      <c r="AE22" s="592"/>
      <c r="AF22" s="572"/>
      <c r="AG22" s="573"/>
      <c r="AH22" s="573"/>
      <c r="AI22" s="573"/>
      <c r="AJ22" s="574"/>
      <c r="AK22" s="593"/>
      <c r="AL22" s="594"/>
      <c r="AM22" s="594"/>
      <c r="AN22" s="594"/>
      <c r="AO22" s="594"/>
      <c r="AP22" s="594"/>
      <c r="AQ22" s="594"/>
      <c r="AR22" s="594"/>
      <c r="AS22" s="594"/>
      <c r="AT22" s="594"/>
      <c r="AU22" s="595"/>
      <c r="AV22" s="595"/>
      <c r="AW22" s="595"/>
      <c r="AX22" s="595"/>
      <c r="AY22" s="596"/>
      <c r="AZ22" s="597" t="s">
        <v>335</v>
      </c>
      <c r="BA22" s="597"/>
      <c r="BB22" s="597"/>
      <c r="BC22" s="597"/>
      <c r="BD22" s="598"/>
      <c r="BE22" s="513"/>
      <c r="BF22" s="513"/>
      <c r="BG22" s="513"/>
      <c r="BH22" s="513"/>
      <c r="BI22" s="513"/>
      <c r="BJ22" s="513"/>
      <c r="BK22" s="513"/>
      <c r="BL22" s="513"/>
      <c r="BM22" s="513"/>
      <c r="BN22" s="513"/>
      <c r="BO22" s="513"/>
      <c r="BP22" s="513"/>
      <c r="BQ22" s="579">
        <v>16</v>
      </c>
      <c r="BR22" s="580"/>
      <c r="BS22" s="581"/>
      <c r="BT22" s="582"/>
      <c r="BU22" s="582"/>
      <c r="BV22" s="582"/>
      <c r="BW22" s="582"/>
      <c r="BX22" s="582"/>
      <c r="BY22" s="582"/>
      <c r="BZ22" s="582"/>
      <c r="CA22" s="582"/>
      <c r="CB22" s="582"/>
      <c r="CC22" s="582"/>
      <c r="CD22" s="582"/>
      <c r="CE22" s="582"/>
      <c r="CF22" s="582"/>
      <c r="CG22" s="583"/>
      <c r="CH22" s="584"/>
      <c r="CI22" s="585"/>
      <c r="CJ22" s="585"/>
      <c r="CK22" s="585"/>
      <c r="CL22" s="586"/>
      <c r="CM22" s="584"/>
      <c r="CN22" s="585"/>
      <c r="CO22" s="585"/>
      <c r="CP22" s="585"/>
      <c r="CQ22" s="586"/>
      <c r="CR22" s="584"/>
      <c r="CS22" s="585"/>
      <c r="CT22" s="585"/>
      <c r="CU22" s="585"/>
      <c r="CV22" s="586"/>
      <c r="CW22" s="584"/>
      <c r="CX22" s="585"/>
      <c r="CY22" s="585"/>
      <c r="CZ22" s="585"/>
      <c r="DA22" s="586"/>
      <c r="DB22" s="584"/>
      <c r="DC22" s="585"/>
      <c r="DD22" s="585"/>
      <c r="DE22" s="585"/>
      <c r="DF22" s="586"/>
      <c r="DG22" s="584"/>
      <c r="DH22" s="585"/>
      <c r="DI22" s="585"/>
      <c r="DJ22" s="585"/>
      <c r="DK22" s="586"/>
      <c r="DL22" s="584"/>
      <c r="DM22" s="585"/>
      <c r="DN22" s="585"/>
      <c r="DO22" s="585"/>
      <c r="DP22" s="586"/>
      <c r="DQ22" s="584"/>
      <c r="DR22" s="585"/>
      <c r="DS22" s="585"/>
      <c r="DT22" s="585"/>
      <c r="DU22" s="586"/>
      <c r="DV22" s="587"/>
      <c r="DW22" s="588"/>
      <c r="DX22" s="588"/>
      <c r="DY22" s="588"/>
      <c r="DZ22" s="589"/>
      <c r="EA22" s="514"/>
    </row>
    <row r="23" spans="1:131" s="515" customFormat="1" ht="26.25" customHeight="1" thickBot="1" x14ac:dyDescent="0.2">
      <c r="A23" s="599" t="s">
        <v>336</v>
      </c>
      <c r="B23" s="600" t="s">
        <v>337</v>
      </c>
      <c r="C23" s="601"/>
      <c r="D23" s="601"/>
      <c r="E23" s="601"/>
      <c r="F23" s="601"/>
      <c r="G23" s="601"/>
      <c r="H23" s="601"/>
      <c r="I23" s="601"/>
      <c r="J23" s="601"/>
      <c r="K23" s="601"/>
      <c r="L23" s="601"/>
      <c r="M23" s="601"/>
      <c r="N23" s="601"/>
      <c r="O23" s="601"/>
      <c r="P23" s="602"/>
      <c r="Q23" s="603">
        <v>5888</v>
      </c>
      <c r="R23" s="604"/>
      <c r="S23" s="604"/>
      <c r="T23" s="604"/>
      <c r="U23" s="604"/>
      <c r="V23" s="604">
        <v>5485</v>
      </c>
      <c r="W23" s="604"/>
      <c r="X23" s="604"/>
      <c r="Y23" s="604"/>
      <c r="Z23" s="604"/>
      <c r="AA23" s="604">
        <v>403</v>
      </c>
      <c r="AB23" s="604"/>
      <c r="AC23" s="604"/>
      <c r="AD23" s="604"/>
      <c r="AE23" s="605"/>
      <c r="AF23" s="606">
        <v>387</v>
      </c>
      <c r="AG23" s="604"/>
      <c r="AH23" s="604"/>
      <c r="AI23" s="604"/>
      <c r="AJ23" s="607"/>
      <c r="AK23" s="608"/>
      <c r="AL23" s="609"/>
      <c r="AM23" s="609"/>
      <c r="AN23" s="609"/>
      <c r="AO23" s="609"/>
      <c r="AP23" s="604">
        <v>5626</v>
      </c>
      <c r="AQ23" s="604"/>
      <c r="AR23" s="604"/>
      <c r="AS23" s="604"/>
      <c r="AT23" s="604"/>
      <c r="AU23" s="610"/>
      <c r="AV23" s="610"/>
      <c r="AW23" s="610"/>
      <c r="AX23" s="610"/>
      <c r="AY23" s="611"/>
      <c r="AZ23" s="612" t="s">
        <v>68</v>
      </c>
      <c r="BA23" s="613"/>
      <c r="BB23" s="613"/>
      <c r="BC23" s="613"/>
      <c r="BD23" s="614"/>
      <c r="BE23" s="513"/>
      <c r="BF23" s="513"/>
      <c r="BG23" s="513"/>
      <c r="BH23" s="513"/>
      <c r="BI23" s="513"/>
      <c r="BJ23" s="513"/>
      <c r="BK23" s="513"/>
      <c r="BL23" s="513"/>
      <c r="BM23" s="513"/>
      <c r="BN23" s="513"/>
      <c r="BO23" s="513"/>
      <c r="BP23" s="513"/>
      <c r="BQ23" s="579">
        <v>17</v>
      </c>
      <c r="BR23" s="580"/>
      <c r="BS23" s="581"/>
      <c r="BT23" s="582"/>
      <c r="BU23" s="582"/>
      <c r="BV23" s="582"/>
      <c r="BW23" s="582"/>
      <c r="BX23" s="582"/>
      <c r="BY23" s="582"/>
      <c r="BZ23" s="582"/>
      <c r="CA23" s="582"/>
      <c r="CB23" s="582"/>
      <c r="CC23" s="582"/>
      <c r="CD23" s="582"/>
      <c r="CE23" s="582"/>
      <c r="CF23" s="582"/>
      <c r="CG23" s="583"/>
      <c r="CH23" s="584"/>
      <c r="CI23" s="585"/>
      <c r="CJ23" s="585"/>
      <c r="CK23" s="585"/>
      <c r="CL23" s="586"/>
      <c r="CM23" s="584"/>
      <c r="CN23" s="585"/>
      <c r="CO23" s="585"/>
      <c r="CP23" s="585"/>
      <c r="CQ23" s="586"/>
      <c r="CR23" s="584"/>
      <c r="CS23" s="585"/>
      <c r="CT23" s="585"/>
      <c r="CU23" s="585"/>
      <c r="CV23" s="586"/>
      <c r="CW23" s="584"/>
      <c r="CX23" s="585"/>
      <c r="CY23" s="585"/>
      <c r="CZ23" s="585"/>
      <c r="DA23" s="586"/>
      <c r="DB23" s="584"/>
      <c r="DC23" s="585"/>
      <c r="DD23" s="585"/>
      <c r="DE23" s="585"/>
      <c r="DF23" s="586"/>
      <c r="DG23" s="584"/>
      <c r="DH23" s="585"/>
      <c r="DI23" s="585"/>
      <c r="DJ23" s="585"/>
      <c r="DK23" s="586"/>
      <c r="DL23" s="584"/>
      <c r="DM23" s="585"/>
      <c r="DN23" s="585"/>
      <c r="DO23" s="585"/>
      <c r="DP23" s="586"/>
      <c r="DQ23" s="584"/>
      <c r="DR23" s="585"/>
      <c r="DS23" s="585"/>
      <c r="DT23" s="585"/>
      <c r="DU23" s="586"/>
      <c r="DV23" s="587"/>
      <c r="DW23" s="588"/>
      <c r="DX23" s="588"/>
      <c r="DY23" s="588"/>
      <c r="DZ23" s="589"/>
      <c r="EA23" s="514"/>
    </row>
    <row r="24" spans="1:131" s="515" customFormat="1" ht="26.25" customHeight="1" x14ac:dyDescent="0.15">
      <c r="A24" s="615" t="s">
        <v>338</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512"/>
      <c r="BA24" s="512"/>
      <c r="BB24" s="512"/>
      <c r="BC24" s="512"/>
      <c r="BD24" s="512"/>
      <c r="BE24" s="513"/>
      <c r="BF24" s="513"/>
      <c r="BG24" s="513"/>
      <c r="BH24" s="513"/>
      <c r="BI24" s="513"/>
      <c r="BJ24" s="513"/>
      <c r="BK24" s="513"/>
      <c r="BL24" s="513"/>
      <c r="BM24" s="513"/>
      <c r="BN24" s="513"/>
      <c r="BO24" s="513"/>
      <c r="BP24" s="513"/>
      <c r="BQ24" s="579">
        <v>18</v>
      </c>
      <c r="BR24" s="580"/>
      <c r="BS24" s="581"/>
      <c r="BT24" s="582"/>
      <c r="BU24" s="582"/>
      <c r="BV24" s="582"/>
      <c r="BW24" s="582"/>
      <c r="BX24" s="582"/>
      <c r="BY24" s="582"/>
      <c r="BZ24" s="582"/>
      <c r="CA24" s="582"/>
      <c r="CB24" s="582"/>
      <c r="CC24" s="582"/>
      <c r="CD24" s="582"/>
      <c r="CE24" s="582"/>
      <c r="CF24" s="582"/>
      <c r="CG24" s="583"/>
      <c r="CH24" s="584"/>
      <c r="CI24" s="585"/>
      <c r="CJ24" s="585"/>
      <c r="CK24" s="585"/>
      <c r="CL24" s="586"/>
      <c r="CM24" s="584"/>
      <c r="CN24" s="585"/>
      <c r="CO24" s="585"/>
      <c r="CP24" s="585"/>
      <c r="CQ24" s="586"/>
      <c r="CR24" s="584"/>
      <c r="CS24" s="585"/>
      <c r="CT24" s="585"/>
      <c r="CU24" s="585"/>
      <c r="CV24" s="586"/>
      <c r="CW24" s="584"/>
      <c r="CX24" s="585"/>
      <c r="CY24" s="585"/>
      <c r="CZ24" s="585"/>
      <c r="DA24" s="586"/>
      <c r="DB24" s="584"/>
      <c r="DC24" s="585"/>
      <c r="DD24" s="585"/>
      <c r="DE24" s="585"/>
      <c r="DF24" s="586"/>
      <c r="DG24" s="584"/>
      <c r="DH24" s="585"/>
      <c r="DI24" s="585"/>
      <c r="DJ24" s="585"/>
      <c r="DK24" s="586"/>
      <c r="DL24" s="584"/>
      <c r="DM24" s="585"/>
      <c r="DN24" s="585"/>
      <c r="DO24" s="585"/>
      <c r="DP24" s="586"/>
      <c r="DQ24" s="584"/>
      <c r="DR24" s="585"/>
      <c r="DS24" s="585"/>
      <c r="DT24" s="585"/>
      <c r="DU24" s="586"/>
      <c r="DV24" s="587"/>
      <c r="DW24" s="588"/>
      <c r="DX24" s="588"/>
      <c r="DY24" s="588"/>
      <c r="DZ24" s="589"/>
      <c r="EA24" s="514"/>
    </row>
    <row r="25" spans="1:131" s="503" customFormat="1" ht="26.25" customHeight="1" thickBot="1" x14ac:dyDescent="0.2">
      <c r="A25" s="511" t="s">
        <v>339</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2"/>
      <c r="BK25" s="512"/>
      <c r="BL25" s="512"/>
      <c r="BM25" s="512"/>
      <c r="BN25" s="512"/>
      <c r="BO25" s="616"/>
      <c r="BP25" s="616"/>
      <c r="BQ25" s="579">
        <v>19</v>
      </c>
      <c r="BR25" s="580"/>
      <c r="BS25" s="581"/>
      <c r="BT25" s="582"/>
      <c r="BU25" s="582"/>
      <c r="BV25" s="582"/>
      <c r="BW25" s="582"/>
      <c r="BX25" s="582"/>
      <c r="BY25" s="582"/>
      <c r="BZ25" s="582"/>
      <c r="CA25" s="582"/>
      <c r="CB25" s="582"/>
      <c r="CC25" s="582"/>
      <c r="CD25" s="582"/>
      <c r="CE25" s="582"/>
      <c r="CF25" s="582"/>
      <c r="CG25" s="583"/>
      <c r="CH25" s="584"/>
      <c r="CI25" s="585"/>
      <c r="CJ25" s="585"/>
      <c r="CK25" s="585"/>
      <c r="CL25" s="586"/>
      <c r="CM25" s="584"/>
      <c r="CN25" s="585"/>
      <c r="CO25" s="585"/>
      <c r="CP25" s="585"/>
      <c r="CQ25" s="586"/>
      <c r="CR25" s="584"/>
      <c r="CS25" s="585"/>
      <c r="CT25" s="585"/>
      <c r="CU25" s="585"/>
      <c r="CV25" s="586"/>
      <c r="CW25" s="584"/>
      <c r="CX25" s="585"/>
      <c r="CY25" s="585"/>
      <c r="CZ25" s="585"/>
      <c r="DA25" s="586"/>
      <c r="DB25" s="584"/>
      <c r="DC25" s="585"/>
      <c r="DD25" s="585"/>
      <c r="DE25" s="585"/>
      <c r="DF25" s="586"/>
      <c r="DG25" s="584"/>
      <c r="DH25" s="585"/>
      <c r="DI25" s="585"/>
      <c r="DJ25" s="585"/>
      <c r="DK25" s="586"/>
      <c r="DL25" s="584"/>
      <c r="DM25" s="585"/>
      <c r="DN25" s="585"/>
      <c r="DO25" s="585"/>
      <c r="DP25" s="586"/>
      <c r="DQ25" s="584"/>
      <c r="DR25" s="585"/>
      <c r="DS25" s="585"/>
      <c r="DT25" s="585"/>
      <c r="DU25" s="586"/>
      <c r="DV25" s="587"/>
      <c r="DW25" s="588"/>
      <c r="DX25" s="588"/>
      <c r="DY25" s="588"/>
      <c r="DZ25" s="589"/>
      <c r="EA25" s="502"/>
    </row>
    <row r="26" spans="1:131" s="503" customFormat="1" ht="26.25" customHeight="1" x14ac:dyDescent="0.15">
      <c r="A26" s="516" t="s">
        <v>314</v>
      </c>
      <c r="B26" s="517"/>
      <c r="C26" s="517"/>
      <c r="D26" s="517"/>
      <c r="E26" s="517"/>
      <c r="F26" s="517"/>
      <c r="G26" s="517"/>
      <c r="H26" s="517"/>
      <c r="I26" s="517"/>
      <c r="J26" s="517"/>
      <c r="K26" s="517"/>
      <c r="L26" s="517"/>
      <c r="M26" s="517"/>
      <c r="N26" s="517"/>
      <c r="O26" s="517"/>
      <c r="P26" s="518"/>
      <c r="Q26" s="519" t="s">
        <v>340</v>
      </c>
      <c r="R26" s="520"/>
      <c r="S26" s="520"/>
      <c r="T26" s="520"/>
      <c r="U26" s="521"/>
      <c r="V26" s="519" t="s">
        <v>341</v>
      </c>
      <c r="W26" s="520"/>
      <c r="X26" s="520"/>
      <c r="Y26" s="520"/>
      <c r="Z26" s="521"/>
      <c r="AA26" s="519" t="s">
        <v>342</v>
      </c>
      <c r="AB26" s="520"/>
      <c r="AC26" s="520"/>
      <c r="AD26" s="520"/>
      <c r="AE26" s="520"/>
      <c r="AF26" s="617" t="s">
        <v>343</v>
      </c>
      <c r="AG26" s="618"/>
      <c r="AH26" s="618"/>
      <c r="AI26" s="618"/>
      <c r="AJ26" s="619"/>
      <c r="AK26" s="520" t="s">
        <v>344</v>
      </c>
      <c r="AL26" s="520"/>
      <c r="AM26" s="520"/>
      <c r="AN26" s="520"/>
      <c r="AO26" s="521"/>
      <c r="AP26" s="519" t="s">
        <v>345</v>
      </c>
      <c r="AQ26" s="520"/>
      <c r="AR26" s="520"/>
      <c r="AS26" s="520"/>
      <c r="AT26" s="521"/>
      <c r="AU26" s="519" t="s">
        <v>346</v>
      </c>
      <c r="AV26" s="520"/>
      <c r="AW26" s="520"/>
      <c r="AX26" s="520"/>
      <c r="AY26" s="521"/>
      <c r="AZ26" s="519" t="s">
        <v>347</v>
      </c>
      <c r="BA26" s="520"/>
      <c r="BB26" s="520"/>
      <c r="BC26" s="520"/>
      <c r="BD26" s="521"/>
      <c r="BE26" s="519" t="s">
        <v>321</v>
      </c>
      <c r="BF26" s="520"/>
      <c r="BG26" s="520"/>
      <c r="BH26" s="520"/>
      <c r="BI26" s="523"/>
      <c r="BJ26" s="512"/>
      <c r="BK26" s="512"/>
      <c r="BL26" s="512"/>
      <c r="BM26" s="512"/>
      <c r="BN26" s="512"/>
      <c r="BO26" s="616"/>
      <c r="BP26" s="616"/>
      <c r="BQ26" s="579">
        <v>20</v>
      </c>
      <c r="BR26" s="580"/>
      <c r="BS26" s="581"/>
      <c r="BT26" s="582"/>
      <c r="BU26" s="582"/>
      <c r="BV26" s="582"/>
      <c r="BW26" s="582"/>
      <c r="BX26" s="582"/>
      <c r="BY26" s="582"/>
      <c r="BZ26" s="582"/>
      <c r="CA26" s="582"/>
      <c r="CB26" s="582"/>
      <c r="CC26" s="582"/>
      <c r="CD26" s="582"/>
      <c r="CE26" s="582"/>
      <c r="CF26" s="582"/>
      <c r="CG26" s="583"/>
      <c r="CH26" s="584"/>
      <c r="CI26" s="585"/>
      <c r="CJ26" s="585"/>
      <c r="CK26" s="585"/>
      <c r="CL26" s="586"/>
      <c r="CM26" s="584"/>
      <c r="CN26" s="585"/>
      <c r="CO26" s="585"/>
      <c r="CP26" s="585"/>
      <c r="CQ26" s="586"/>
      <c r="CR26" s="584"/>
      <c r="CS26" s="585"/>
      <c r="CT26" s="585"/>
      <c r="CU26" s="585"/>
      <c r="CV26" s="586"/>
      <c r="CW26" s="584"/>
      <c r="CX26" s="585"/>
      <c r="CY26" s="585"/>
      <c r="CZ26" s="585"/>
      <c r="DA26" s="586"/>
      <c r="DB26" s="584"/>
      <c r="DC26" s="585"/>
      <c r="DD26" s="585"/>
      <c r="DE26" s="585"/>
      <c r="DF26" s="586"/>
      <c r="DG26" s="584"/>
      <c r="DH26" s="585"/>
      <c r="DI26" s="585"/>
      <c r="DJ26" s="585"/>
      <c r="DK26" s="586"/>
      <c r="DL26" s="584"/>
      <c r="DM26" s="585"/>
      <c r="DN26" s="585"/>
      <c r="DO26" s="585"/>
      <c r="DP26" s="586"/>
      <c r="DQ26" s="584"/>
      <c r="DR26" s="585"/>
      <c r="DS26" s="585"/>
      <c r="DT26" s="585"/>
      <c r="DU26" s="586"/>
      <c r="DV26" s="587"/>
      <c r="DW26" s="588"/>
      <c r="DX26" s="588"/>
      <c r="DY26" s="588"/>
      <c r="DZ26" s="589"/>
      <c r="EA26" s="502"/>
    </row>
    <row r="27" spans="1:131" s="503" customFormat="1" ht="26.25" customHeight="1" thickBot="1" x14ac:dyDescent="0.2">
      <c r="A27" s="529"/>
      <c r="B27" s="530"/>
      <c r="C27" s="530"/>
      <c r="D27" s="530"/>
      <c r="E27" s="530"/>
      <c r="F27" s="530"/>
      <c r="G27" s="530"/>
      <c r="H27" s="530"/>
      <c r="I27" s="530"/>
      <c r="J27" s="530"/>
      <c r="K27" s="530"/>
      <c r="L27" s="530"/>
      <c r="M27" s="530"/>
      <c r="N27" s="530"/>
      <c r="O27" s="530"/>
      <c r="P27" s="531"/>
      <c r="Q27" s="532"/>
      <c r="R27" s="533"/>
      <c r="S27" s="533"/>
      <c r="T27" s="533"/>
      <c r="U27" s="534"/>
      <c r="V27" s="532"/>
      <c r="W27" s="533"/>
      <c r="X27" s="533"/>
      <c r="Y27" s="533"/>
      <c r="Z27" s="534"/>
      <c r="AA27" s="532"/>
      <c r="AB27" s="533"/>
      <c r="AC27" s="533"/>
      <c r="AD27" s="533"/>
      <c r="AE27" s="533"/>
      <c r="AF27" s="620"/>
      <c r="AG27" s="621"/>
      <c r="AH27" s="621"/>
      <c r="AI27" s="621"/>
      <c r="AJ27" s="622"/>
      <c r="AK27" s="533"/>
      <c r="AL27" s="533"/>
      <c r="AM27" s="533"/>
      <c r="AN27" s="533"/>
      <c r="AO27" s="534"/>
      <c r="AP27" s="532"/>
      <c r="AQ27" s="533"/>
      <c r="AR27" s="533"/>
      <c r="AS27" s="533"/>
      <c r="AT27" s="534"/>
      <c r="AU27" s="532"/>
      <c r="AV27" s="533"/>
      <c r="AW27" s="533"/>
      <c r="AX27" s="533"/>
      <c r="AY27" s="534"/>
      <c r="AZ27" s="532"/>
      <c r="BA27" s="533"/>
      <c r="BB27" s="533"/>
      <c r="BC27" s="533"/>
      <c r="BD27" s="534"/>
      <c r="BE27" s="532"/>
      <c r="BF27" s="533"/>
      <c r="BG27" s="533"/>
      <c r="BH27" s="533"/>
      <c r="BI27" s="536"/>
      <c r="BJ27" s="512"/>
      <c r="BK27" s="512"/>
      <c r="BL27" s="512"/>
      <c r="BM27" s="512"/>
      <c r="BN27" s="512"/>
      <c r="BO27" s="616"/>
      <c r="BP27" s="616"/>
      <c r="BQ27" s="579">
        <v>21</v>
      </c>
      <c r="BR27" s="580"/>
      <c r="BS27" s="581"/>
      <c r="BT27" s="582"/>
      <c r="BU27" s="582"/>
      <c r="BV27" s="582"/>
      <c r="BW27" s="582"/>
      <c r="BX27" s="582"/>
      <c r="BY27" s="582"/>
      <c r="BZ27" s="582"/>
      <c r="CA27" s="582"/>
      <c r="CB27" s="582"/>
      <c r="CC27" s="582"/>
      <c r="CD27" s="582"/>
      <c r="CE27" s="582"/>
      <c r="CF27" s="582"/>
      <c r="CG27" s="583"/>
      <c r="CH27" s="584"/>
      <c r="CI27" s="585"/>
      <c r="CJ27" s="585"/>
      <c r="CK27" s="585"/>
      <c r="CL27" s="586"/>
      <c r="CM27" s="584"/>
      <c r="CN27" s="585"/>
      <c r="CO27" s="585"/>
      <c r="CP27" s="585"/>
      <c r="CQ27" s="586"/>
      <c r="CR27" s="584"/>
      <c r="CS27" s="585"/>
      <c r="CT27" s="585"/>
      <c r="CU27" s="585"/>
      <c r="CV27" s="586"/>
      <c r="CW27" s="584"/>
      <c r="CX27" s="585"/>
      <c r="CY27" s="585"/>
      <c r="CZ27" s="585"/>
      <c r="DA27" s="586"/>
      <c r="DB27" s="584"/>
      <c r="DC27" s="585"/>
      <c r="DD27" s="585"/>
      <c r="DE27" s="585"/>
      <c r="DF27" s="586"/>
      <c r="DG27" s="584"/>
      <c r="DH27" s="585"/>
      <c r="DI27" s="585"/>
      <c r="DJ27" s="585"/>
      <c r="DK27" s="586"/>
      <c r="DL27" s="584"/>
      <c r="DM27" s="585"/>
      <c r="DN27" s="585"/>
      <c r="DO27" s="585"/>
      <c r="DP27" s="586"/>
      <c r="DQ27" s="584"/>
      <c r="DR27" s="585"/>
      <c r="DS27" s="585"/>
      <c r="DT27" s="585"/>
      <c r="DU27" s="586"/>
      <c r="DV27" s="587"/>
      <c r="DW27" s="588"/>
      <c r="DX27" s="588"/>
      <c r="DY27" s="588"/>
      <c r="DZ27" s="589"/>
      <c r="EA27" s="502"/>
    </row>
    <row r="28" spans="1:131" s="503" customFormat="1" ht="26.25" customHeight="1" thickTop="1" x14ac:dyDescent="0.15">
      <c r="A28" s="623">
        <v>1</v>
      </c>
      <c r="B28" s="541" t="s">
        <v>348</v>
      </c>
      <c r="C28" s="542"/>
      <c r="D28" s="542"/>
      <c r="E28" s="542"/>
      <c r="F28" s="542"/>
      <c r="G28" s="542"/>
      <c r="H28" s="542"/>
      <c r="I28" s="542"/>
      <c r="J28" s="542"/>
      <c r="K28" s="542"/>
      <c r="L28" s="542"/>
      <c r="M28" s="542"/>
      <c r="N28" s="542"/>
      <c r="O28" s="542"/>
      <c r="P28" s="543"/>
      <c r="Q28" s="624">
        <v>15</v>
      </c>
      <c r="R28" s="625"/>
      <c r="S28" s="625"/>
      <c r="T28" s="625"/>
      <c r="U28" s="625"/>
      <c r="V28" s="625">
        <v>14</v>
      </c>
      <c r="W28" s="625"/>
      <c r="X28" s="625"/>
      <c r="Y28" s="625"/>
      <c r="Z28" s="625"/>
      <c r="AA28" s="625">
        <v>1</v>
      </c>
      <c r="AB28" s="625"/>
      <c r="AC28" s="625"/>
      <c r="AD28" s="625"/>
      <c r="AE28" s="626"/>
      <c r="AF28" s="627">
        <v>1</v>
      </c>
      <c r="AG28" s="625"/>
      <c r="AH28" s="625"/>
      <c r="AI28" s="625"/>
      <c r="AJ28" s="628"/>
      <c r="AK28" s="629">
        <v>11</v>
      </c>
      <c r="AL28" s="630"/>
      <c r="AM28" s="630"/>
      <c r="AN28" s="630"/>
      <c r="AO28" s="630"/>
      <c r="AP28" s="630" t="s">
        <v>349</v>
      </c>
      <c r="AQ28" s="630"/>
      <c r="AR28" s="630"/>
      <c r="AS28" s="630"/>
      <c r="AT28" s="630"/>
      <c r="AU28" s="630" t="s">
        <v>333</v>
      </c>
      <c r="AV28" s="630"/>
      <c r="AW28" s="630"/>
      <c r="AX28" s="630"/>
      <c r="AY28" s="630"/>
      <c r="AZ28" s="631" t="s">
        <v>334</v>
      </c>
      <c r="BA28" s="631"/>
      <c r="BB28" s="631"/>
      <c r="BC28" s="631"/>
      <c r="BD28" s="631"/>
      <c r="BE28" s="632"/>
      <c r="BF28" s="632"/>
      <c r="BG28" s="632"/>
      <c r="BH28" s="632"/>
      <c r="BI28" s="633"/>
      <c r="BJ28" s="512"/>
      <c r="BK28" s="512"/>
      <c r="BL28" s="512"/>
      <c r="BM28" s="512"/>
      <c r="BN28" s="512"/>
      <c r="BO28" s="616"/>
      <c r="BP28" s="616"/>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87"/>
      <c r="DW28" s="588"/>
      <c r="DX28" s="588"/>
      <c r="DY28" s="588"/>
      <c r="DZ28" s="589"/>
      <c r="EA28" s="502"/>
    </row>
    <row r="29" spans="1:131" s="503" customFormat="1" ht="26.25" customHeight="1" x14ac:dyDescent="0.15">
      <c r="A29" s="623">
        <v>2</v>
      </c>
      <c r="B29" s="566" t="s">
        <v>350</v>
      </c>
      <c r="C29" s="567"/>
      <c r="D29" s="567"/>
      <c r="E29" s="567"/>
      <c r="F29" s="567"/>
      <c r="G29" s="567"/>
      <c r="H29" s="567"/>
      <c r="I29" s="567"/>
      <c r="J29" s="567"/>
      <c r="K29" s="567"/>
      <c r="L29" s="567"/>
      <c r="M29" s="567"/>
      <c r="N29" s="567"/>
      <c r="O29" s="567"/>
      <c r="P29" s="568"/>
      <c r="Q29" s="569">
        <v>749</v>
      </c>
      <c r="R29" s="570"/>
      <c r="S29" s="570"/>
      <c r="T29" s="570"/>
      <c r="U29" s="570"/>
      <c r="V29" s="570">
        <v>738</v>
      </c>
      <c r="W29" s="570"/>
      <c r="X29" s="570"/>
      <c r="Y29" s="570"/>
      <c r="Z29" s="570"/>
      <c r="AA29" s="570">
        <v>11</v>
      </c>
      <c r="AB29" s="570"/>
      <c r="AC29" s="570"/>
      <c r="AD29" s="570"/>
      <c r="AE29" s="571"/>
      <c r="AF29" s="572">
        <v>11</v>
      </c>
      <c r="AG29" s="573"/>
      <c r="AH29" s="573"/>
      <c r="AI29" s="573"/>
      <c r="AJ29" s="574"/>
      <c r="AK29" s="634">
        <v>125</v>
      </c>
      <c r="AL29" s="635"/>
      <c r="AM29" s="635"/>
      <c r="AN29" s="635"/>
      <c r="AO29" s="635"/>
      <c r="AP29" s="635" t="s">
        <v>349</v>
      </c>
      <c r="AQ29" s="635"/>
      <c r="AR29" s="635"/>
      <c r="AS29" s="635"/>
      <c r="AT29" s="635"/>
      <c r="AU29" s="635" t="s">
        <v>334</v>
      </c>
      <c r="AV29" s="635"/>
      <c r="AW29" s="635"/>
      <c r="AX29" s="635"/>
      <c r="AY29" s="635"/>
      <c r="AZ29" s="636" t="s">
        <v>349</v>
      </c>
      <c r="BA29" s="636"/>
      <c r="BB29" s="636"/>
      <c r="BC29" s="636"/>
      <c r="BD29" s="636"/>
      <c r="BE29" s="637"/>
      <c r="BF29" s="637"/>
      <c r="BG29" s="637"/>
      <c r="BH29" s="637"/>
      <c r="BI29" s="638"/>
      <c r="BJ29" s="512"/>
      <c r="BK29" s="512"/>
      <c r="BL29" s="512"/>
      <c r="BM29" s="512"/>
      <c r="BN29" s="512"/>
      <c r="BO29" s="616"/>
      <c r="BP29" s="616"/>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87"/>
      <c r="DW29" s="588"/>
      <c r="DX29" s="588"/>
      <c r="DY29" s="588"/>
      <c r="DZ29" s="589"/>
      <c r="EA29" s="502"/>
    </row>
    <row r="30" spans="1:131" s="503" customFormat="1" ht="26.25" customHeight="1" x14ac:dyDescent="0.15">
      <c r="A30" s="623">
        <v>3</v>
      </c>
      <c r="B30" s="566" t="s">
        <v>351</v>
      </c>
      <c r="C30" s="567"/>
      <c r="D30" s="567"/>
      <c r="E30" s="567"/>
      <c r="F30" s="567"/>
      <c r="G30" s="567"/>
      <c r="H30" s="567"/>
      <c r="I30" s="567"/>
      <c r="J30" s="567"/>
      <c r="K30" s="567"/>
      <c r="L30" s="567"/>
      <c r="M30" s="567"/>
      <c r="N30" s="567"/>
      <c r="O30" s="567"/>
      <c r="P30" s="568"/>
      <c r="Q30" s="569">
        <v>54</v>
      </c>
      <c r="R30" s="570"/>
      <c r="S30" s="570"/>
      <c r="T30" s="570"/>
      <c r="U30" s="570"/>
      <c r="V30" s="570">
        <v>51</v>
      </c>
      <c r="W30" s="570"/>
      <c r="X30" s="570"/>
      <c r="Y30" s="570"/>
      <c r="Z30" s="570"/>
      <c r="AA30" s="570">
        <v>3</v>
      </c>
      <c r="AB30" s="570"/>
      <c r="AC30" s="570"/>
      <c r="AD30" s="570"/>
      <c r="AE30" s="571"/>
      <c r="AF30" s="572">
        <v>3</v>
      </c>
      <c r="AG30" s="573"/>
      <c r="AH30" s="573"/>
      <c r="AI30" s="573"/>
      <c r="AJ30" s="574"/>
      <c r="AK30" s="634">
        <v>24</v>
      </c>
      <c r="AL30" s="635"/>
      <c r="AM30" s="635"/>
      <c r="AN30" s="635"/>
      <c r="AO30" s="635"/>
      <c r="AP30" s="635" t="s">
        <v>349</v>
      </c>
      <c r="AQ30" s="635"/>
      <c r="AR30" s="635"/>
      <c r="AS30" s="635"/>
      <c r="AT30" s="635"/>
      <c r="AU30" s="635" t="s">
        <v>349</v>
      </c>
      <c r="AV30" s="635"/>
      <c r="AW30" s="635"/>
      <c r="AX30" s="635"/>
      <c r="AY30" s="635"/>
      <c r="AZ30" s="636" t="s">
        <v>349</v>
      </c>
      <c r="BA30" s="636"/>
      <c r="BB30" s="636"/>
      <c r="BC30" s="636"/>
      <c r="BD30" s="636"/>
      <c r="BE30" s="637"/>
      <c r="BF30" s="637"/>
      <c r="BG30" s="637"/>
      <c r="BH30" s="637"/>
      <c r="BI30" s="638"/>
      <c r="BJ30" s="512"/>
      <c r="BK30" s="512"/>
      <c r="BL30" s="512"/>
      <c r="BM30" s="512"/>
      <c r="BN30" s="512"/>
      <c r="BO30" s="616"/>
      <c r="BP30" s="616"/>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87"/>
      <c r="DW30" s="588"/>
      <c r="DX30" s="588"/>
      <c r="DY30" s="588"/>
      <c r="DZ30" s="589"/>
      <c r="EA30" s="502"/>
    </row>
    <row r="31" spans="1:131" s="503" customFormat="1" ht="26.25" customHeight="1" x14ac:dyDescent="0.15">
      <c r="A31" s="623">
        <v>4</v>
      </c>
      <c r="B31" s="566" t="s">
        <v>352</v>
      </c>
      <c r="C31" s="567"/>
      <c r="D31" s="567"/>
      <c r="E31" s="567"/>
      <c r="F31" s="567"/>
      <c r="G31" s="567"/>
      <c r="H31" s="567"/>
      <c r="I31" s="567"/>
      <c r="J31" s="567"/>
      <c r="K31" s="567"/>
      <c r="L31" s="567"/>
      <c r="M31" s="567"/>
      <c r="N31" s="567"/>
      <c r="O31" s="567"/>
      <c r="P31" s="568"/>
      <c r="Q31" s="569">
        <v>232</v>
      </c>
      <c r="R31" s="570"/>
      <c r="S31" s="570"/>
      <c r="T31" s="570"/>
      <c r="U31" s="570"/>
      <c r="V31" s="570">
        <v>228</v>
      </c>
      <c r="W31" s="570"/>
      <c r="X31" s="570"/>
      <c r="Y31" s="570"/>
      <c r="Z31" s="570"/>
      <c r="AA31" s="570">
        <v>4</v>
      </c>
      <c r="AB31" s="570"/>
      <c r="AC31" s="570"/>
      <c r="AD31" s="570"/>
      <c r="AE31" s="571"/>
      <c r="AF31" s="572">
        <v>4</v>
      </c>
      <c r="AG31" s="573"/>
      <c r="AH31" s="573"/>
      <c r="AI31" s="573"/>
      <c r="AJ31" s="574"/>
      <c r="AK31" s="634">
        <v>91</v>
      </c>
      <c r="AL31" s="635"/>
      <c r="AM31" s="635"/>
      <c r="AN31" s="635"/>
      <c r="AO31" s="635"/>
      <c r="AP31" s="635">
        <v>1083</v>
      </c>
      <c r="AQ31" s="635"/>
      <c r="AR31" s="635"/>
      <c r="AS31" s="635"/>
      <c r="AT31" s="635"/>
      <c r="AU31" s="635">
        <v>780</v>
      </c>
      <c r="AV31" s="635"/>
      <c r="AW31" s="635"/>
      <c r="AX31" s="635"/>
      <c r="AY31" s="635"/>
      <c r="AZ31" s="636" t="s">
        <v>333</v>
      </c>
      <c r="BA31" s="636"/>
      <c r="BB31" s="636"/>
      <c r="BC31" s="636"/>
      <c r="BD31" s="636"/>
      <c r="BE31" s="637" t="s">
        <v>353</v>
      </c>
      <c r="BF31" s="637"/>
      <c r="BG31" s="637"/>
      <c r="BH31" s="637"/>
      <c r="BI31" s="638"/>
      <c r="BJ31" s="512"/>
      <c r="BK31" s="512"/>
      <c r="BL31" s="512"/>
      <c r="BM31" s="512"/>
      <c r="BN31" s="512"/>
      <c r="BO31" s="616"/>
      <c r="BP31" s="616"/>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87"/>
      <c r="DW31" s="588"/>
      <c r="DX31" s="588"/>
      <c r="DY31" s="588"/>
      <c r="DZ31" s="589"/>
      <c r="EA31" s="502"/>
    </row>
    <row r="32" spans="1:131" s="503" customFormat="1" ht="26.25" customHeight="1" x14ac:dyDescent="0.15">
      <c r="A32" s="623">
        <v>5</v>
      </c>
      <c r="B32" s="566" t="s">
        <v>354</v>
      </c>
      <c r="C32" s="567"/>
      <c r="D32" s="567"/>
      <c r="E32" s="567"/>
      <c r="F32" s="567"/>
      <c r="G32" s="567"/>
      <c r="H32" s="567"/>
      <c r="I32" s="567"/>
      <c r="J32" s="567"/>
      <c r="K32" s="567"/>
      <c r="L32" s="567"/>
      <c r="M32" s="567"/>
      <c r="N32" s="567"/>
      <c r="O32" s="567"/>
      <c r="P32" s="568"/>
      <c r="Q32" s="569">
        <v>92</v>
      </c>
      <c r="R32" s="570"/>
      <c r="S32" s="570"/>
      <c r="T32" s="570"/>
      <c r="U32" s="570"/>
      <c r="V32" s="570">
        <v>89</v>
      </c>
      <c r="W32" s="570"/>
      <c r="X32" s="570"/>
      <c r="Y32" s="570"/>
      <c r="Z32" s="570"/>
      <c r="AA32" s="570">
        <v>4</v>
      </c>
      <c r="AB32" s="570"/>
      <c r="AC32" s="570"/>
      <c r="AD32" s="570"/>
      <c r="AE32" s="571"/>
      <c r="AF32" s="572">
        <v>4</v>
      </c>
      <c r="AG32" s="573"/>
      <c r="AH32" s="573"/>
      <c r="AI32" s="573"/>
      <c r="AJ32" s="574"/>
      <c r="AK32" s="634">
        <v>79</v>
      </c>
      <c r="AL32" s="635"/>
      <c r="AM32" s="635"/>
      <c r="AN32" s="635"/>
      <c r="AO32" s="635"/>
      <c r="AP32" s="635">
        <v>532</v>
      </c>
      <c r="AQ32" s="635"/>
      <c r="AR32" s="635"/>
      <c r="AS32" s="635"/>
      <c r="AT32" s="635"/>
      <c r="AU32" s="635">
        <v>532</v>
      </c>
      <c r="AV32" s="635"/>
      <c r="AW32" s="635"/>
      <c r="AX32" s="635"/>
      <c r="AY32" s="635"/>
      <c r="AZ32" s="636" t="s">
        <v>349</v>
      </c>
      <c r="BA32" s="636"/>
      <c r="BB32" s="636"/>
      <c r="BC32" s="636"/>
      <c r="BD32" s="636"/>
      <c r="BE32" s="637" t="s">
        <v>355</v>
      </c>
      <c r="BF32" s="637"/>
      <c r="BG32" s="637"/>
      <c r="BH32" s="637"/>
      <c r="BI32" s="638"/>
      <c r="BJ32" s="512"/>
      <c r="BK32" s="512"/>
      <c r="BL32" s="512"/>
      <c r="BM32" s="512"/>
      <c r="BN32" s="512"/>
      <c r="BO32" s="616"/>
      <c r="BP32" s="616"/>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87"/>
      <c r="DW32" s="588"/>
      <c r="DX32" s="588"/>
      <c r="DY32" s="588"/>
      <c r="DZ32" s="589"/>
      <c r="EA32" s="502"/>
    </row>
    <row r="33" spans="1:131" s="503" customFormat="1" ht="26.25" customHeight="1" x14ac:dyDescent="0.15">
      <c r="A33" s="623">
        <v>6</v>
      </c>
      <c r="B33" s="566" t="s">
        <v>357</v>
      </c>
      <c r="C33" s="567"/>
      <c r="D33" s="567"/>
      <c r="E33" s="567"/>
      <c r="F33" s="567"/>
      <c r="G33" s="567"/>
      <c r="H33" s="567"/>
      <c r="I33" s="567"/>
      <c r="J33" s="567"/>
      <c r="K33" s="567"/>
      <c r="L33" s="567"/>
      <c r="M33" s="567"/>
      <c r="N33" s="567"/>
      <c r="O33" s="567"/>
      <c r="P33" s="568"/>
      <c r="Q33" s="569">
        <v>129</v>
      </c>
      <c r="R33" s="570"/>
      <c r="S33" s="570"/>
      <c r="T33" s="570"/>
      <c r="U33" s="570"/>
      <c r="V33" s="570">
        <v>126</v>
      </c>
      <c r="W33" s="570"/>
      <c r="X33" s="570"/>
      <c r="Y33" s="570"/>
      <c r="Z33" s="570"/>
      <c r="AA33" s="570">
        <v>3</v>
      </c>
      <c r="AB33" s="570"/>
      <c r="AC33" s="570"/>
      <c r="AD33" s="570"/>
      <c r="AE33" s="571"/>
      <c r="AF33" s="572">
        <v>3</v>
      </c>
      <c r="AG33" s="573"/>
      <c r="AH33" s="573"/>
      <c r="AI33" s="573"/>
      <c r="AJ33" s="574"/>
      <c r="AK33" s="634">
        <v>102</v>
      </c>
      <c r="AL33" s="635"/>
      <c r="AM33" s="635"/>
      <c r="AN33" s="635"/>
      <c r="AO33" s="635"/>
      <c r="AP33" s="635">
        <v>926</v>
      </c>
      <c r="AQ33" s="635"/>
      <c r="AR33" s="635"/>
      <c r="AS33" s="635"/>
      <c r="AT33" s="635"/>
      <c r="AU33" s="635">
        <v>926</v>
      </c>
      <c r="AV33" s="635"/>
      <c r="AW33" s="635"/>
      <c r="AX33" s="635"/>
      <c r="AY33" s="635"/>
      <c r="AZ33" s="636" t="s">
        <v>349</v>
      </c>
      <c r="BA33" s="636"/>
      <c r="BB33" s="636"/>
      <c r="BC33" s="636"/>
      <c r="BD33" s="636"/>
      <c r="BE33" s="637" t="s">
        <v>353</v>
      </c>
      <c r="BF33" s="637"/>
      <c r="BG33" s="637"/>
      <c r="BH33" s="637"/>
      <c r="BI33" s="638"/>
      <c r="BJ33" s="512"/>
      <c r="BK33" s="512"/>
      <c r="BL33" s="512"/>
      <c r="BM33" s="512"/>
      <c r="BN33" s="512"/>
      <c r="BO33" s="616"/>
      <c r="BP33" s="616"/>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87"/>
      <c r="DW33" s="588"/>
      <c r="DX33" s="588"/>
      <c r="DY33" s="588"/>
      <c r="DZ33" s="589"/>
      <c r="EA33" s="502"/>
    </row>
    <row r="34" spans="1:131" s="503" customFormat="1" ht="26.25" customHeight="1" x14ac:dyDescent="0.15">
      <c r="A34" s="623">
        <v>7</v>
      </c>
      <c r="B34" s="566"/>
      <c r="C34" s="567"/>
      <c r="D34" s="567"/>
      <c r="E34" s="567"/>
      <c r="F34" s="567"/>
      <c r="G34" s="567"/>
      <c r="H34" s="567"/>
      <c r="I34" s="567"/>
      <c r="J34" s="567"/>
      <c r="K34" s="567"/>
      <c r="L34" s="567"/>
      <c r="M34" s="567"/>
      <c r="N34" s="567"/>
      <c r="O34" s="567"/>
      <c r="P34" s="568"/>
      <c r="Q34" s="569"/>
      <c r="R34" s="570"/>
      <c r="S34" s="570"/>
      <c r="T34" s="570"/>
      <c r="U34" s="570"/>
      <c r="V34" s="570"/>
      <c r="W34" s="570"/>
      <c r="X34" s="570"/>
      <c r="Y34" s="570"/>
      <c r="Z34" s="570"/>
      <c r="AA34" s="570"/>
      <c r="AB34" s="570"/>
      <c r="AC34" s="570"/>
      <c r="AD34" s="570"/>
      <c r="AE34" s="571"/>
      <c r="AF34" s="572"/>
      <c r="AG34" s="573"/>
      <c r="AH34" s="573"/>
      <c r="AI34" s="573"/>
      <c r="AJ34" s="574"/>
      <c r="AK34" s="634"/>
      <c r="AL34" s="635"/>
      <c r="AM34" s="635"/>
      <c r="AN34" s="635"/>
      <c r="AO34" s="635"/>
      <c r="AP34" s="635"/>
      <c r="AQ34" s="635"/>
      <c r="AR34" s="635"/>
      <c r="AS34" s="635"/>
      <c r="AT34" s="635"/>
      <c r="AU34" s="635"/>
      <c r="AV34" s="635"/>
      <c r="AW34" s="635"/>
      <c r="AX34" s="635"/>
      <c r="AY34" s="635"/>
      <c r="AZ34" s="636"/>
      <c r="BA34" s="636"/>
      <c r="BB34" s="636"/>
      <c r="BC34" s="636"/>
      <c r="BD34" s="636"/>
      <c r="BE34" s="637"/>
      <c r="BF34" s="637"/>
      <c r="BG34" s="637"/>
      <c r="BH34" s="637"/>
      <c r="BI34" s="638"/>
      <c r="BJ34" s="512"/>
      <c r="BK34" s="512"/>
      <c r="BL34" s="512"/>
      <c r="BM34" s="512"/>
      <c r="BN34" s="512"/>
      <c r="BO34" s="616"/>
      <c r="BP34" s="616"/>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87"/>
      <c r="DW34" s="588"/>
      <c r="DX34" s="588"/>
      <c r="DY34" s="588"/>
      <c r="DZ34" s="589"/>
      <c r="EA34" s="502"/>
    </row>
    <row r="35" spans="1:131" s="503" customFormat="1" ht="26.25" customHeight="1" x14ac:dyDescent="0.15">
      <c r="A35" s="623">
        <v>8</v>
      </c>
      <c r="B35" s="566"/>
      <c r="C35" s="567"/>
      <c r="D35" s="567"/>
      <c r="E35" s="567"/>
      <c r="F35" s="567"/>
      <c r="G35" s="567"/>
      <c r="H35" s="567"/>
      <c r="I35" s="567"/>
      <c r="J35" s="567"/>
      <c r="K35" s="567"/>
      <c r="L35" s="567"/>
      <c r="M35" s="567"/>
      <c r="N35" s="567"/>
      <c r="O35" s="567"/>
      <c r="P35" s="568"/>
      <c r="Q35" s="569"/>
      <c r="R35" s="570"/>
      <c r="S35" s="570"/>
      <c r="T35" s="570"/>
      <c r="U35" s="570"/>
      <c r="V35" s="570"/>
      <c r="W35" s="570"/>
      <c r="X35" s="570"/>
      <c r="Y35" s="570"/>
      <c r="Z35" s="570"/>
      <c r="AA35" s="570"/>
      <c r="AB35" s="570"/>
      <c r="AC35" s="570"/>
      <c r="AD35" s="570"/>
      <c r="AE35" s="571"/>
      <c r="AF35" s="572"/>
      <c r="AG35" s="573"/>
      <c r="AH35" s="573"/>
      <c r="AI35" s="573"/>
      <c r="AJ35" s="574"/>
      <c r="AK35" s="634"/>
      <c r="AL35" s="635"/>
      <c r="AM35" s="635"/>
      <c r="AN35" s="635"/>
      <c r="AO35" s="635"/>
      <c r="AP35" s="635"/>
      <c r="AQ35" s="635"/>
      <c r="AR35" s="635"/>
      <c r="AS35" s="635"/>
      <c r="AT35" s="635"/>
      <c r="AU35" s="635"/>
      <c r="AV35" s="635"/>
      <c r="AW35" s="635"/>
      <c r="AX35" s="635"/>
      <c r="AY35" s="635"/>
      <c r="AZ35" s="636"/>
      <c r="BA35" s="636"/>
      <c r="BB35" s="636"/>
      <c r="BC35" s="636"/>
      <c r="BD35" s="636"/>
      <c r="BE35" s="637"/>
      <c r="BF35" s="637"/>
      <c r="BG35" s="637"/>
      <c r="BH35" s="637"/>
      <c r="BI35" s="638"/>
      <c r="BJ35" s="512"/>
      <c r="BK35" s="512"/>
      <c r="BL35" s="512"/>
      <c r="BM35" s="512"/>
      <c r="BN35" s="512"/>
      <c r="BO35" s="616"/>
      <c r="BP35" s="616"/>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87"/>
      <c r="DW35" s="588"/>
      <c r="DX35" s="588"/>
      <c r="DY35" s="588"/>
      <c r="DZ35" s="589"/>
      <c r="EA35" s="502"/>
    </row>
    <row r="36" spans="1:131" s="503" customFormat="1" ht="26.25" customHeight="1" x14ac:dyDescent="0.15">
      <c r="A36" s="623">
        <v>9</v>
      </c>
      <c r="B36" s="566"/>
      <c r="C36" s="567"/>
      <c r="D36" s="567"/>
      <c r="E36" s="567"/>
      <c r="F36" s="567"/>
      <c r="G36" s="567"/>
      <c r="H36" s="567"/>
      <c r="I36" s="567"/>
      <c r="J36" s="567"/>
      <c r="K36" s="567"/>
      <c r="L36" s="567"/>
      <c r="M36" s="567"/>
      <c r="N36" s="567"/>
      <c r="O36" s="567"/>
      <c r="P36" s="568"/>
      <c r="Q36" s="569"/>
      <c r="R36" s="570"/>
      <c r="S36" s="570"/>
      <c r="T36" s="570"/>
      <c r="U36" s="570"/>
      <c r="V36" s="570"/>
      <c r="W36" s="570"/>
      <c r="X36" s="570"/>
      <c r="Y36" s="570"/>
      <c r="Z36" s="570"/>
      <c r="AA36" s="570"/>
      <c r="AB36" s="570"/>
      <c r="AC36" s="570"/>
      <c r="AD36" s="570"/>
      <c r="AE36" s="571"/>
      <c r="AF36" s="572"/>
      <c r="AG36" s="573"/>
      <c r="AH36" s="573"/>
      <c r="AI36" s="573"/>
      <c r="AJ36" s="574"/>
      <c r="AK36" s="634"/>
      <c r="AL36" s="635"/>
      <c r="AM36" s="635"/>
      <c r="AN36" s="635"/>
      <c r="AO36" s="635"/>
      <c r="AP36" s="635"/>
      <c r="AQ36" s="635"/>
      <c r="AR36" s="635"/>
      <c r="AS36" s="635"/>
      <c r="AT36" s="635"/>
      <c r="AU36" s="635"/>
      <c r="AV36" s="635"/>
      <c r="AW36" s="635"/>
      <c r="AX36" s="635"/>
      <c r="AY36" s="635"/>
      <c r="AZ36" s="636"/>
      <c r="BA36" s="636"/>
      <c r="BB36" s="636"/>
      <c r="BC36" s="636"/>
      <c r="BD36" s="636"/>
      <c r="BE36" s="637"/>
      <c r="BF36" s="637"/>
      <c r="BG36" s="637"/>
      <c r="BH36" s="637"/>
      <c r="BI36" s="638"/>
      <c r="BJ36" s="512"/>
      <c r="BK36" s="512"/>
      <c r="BL36" s="512"/>
      <c r="BM36" s="512"/>
      <c r="BN36" s="512"/>
      <c r="BO36" s="616"/>
      <c r="BP36" s="616"/>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87"/>
      <c r="DW36" s="588"/>
      <c r="DX36" s="588"/>
      <c r="DY36" s="588"/>
      <c r="DZ36" s="589"/>
      <c r="EA36" s="502"/>
    </row>
    <row r="37" spans="1:131" s="503" customFormat="1" ht="26.25" customHeight="1" x14ac:dyDescent="0.15">
      <c r="A37" s="623">
        <v>10</v>
      </c>
      <c r="B37" s="566"/>
      <c r="C37" s="567"/>
      <c r="D37" s="567"/>
      <c r="E37" s="567"/>
      <c r="F37" s="567"/>
      <c r="G37" s="567"/>
      <c r="H37" s="567"/>
      <c r="I37" s="567"/>
      <c r="J37" s="567"/>
      <c r="K37" s="567"/>
      <c r="L37" s="567"/>
      <c r="M37" s="567"/>
      <c r="N37" s="567"/>
      <c r="O37" s="567"/>
      <c r="P37" s="568"/>
      <c r="Q37" s="569"/>
      <c r="R37" s="570"/>
      <c r="S37" s="570"/>
      <c r="T37" s="570"/>
      <c r="U37" s="570"/>
      <c r="V37" s="570"/>
      <c r="W37" s="570"/>
      <c r="X37" s="570"/>
      <c r="Y37" s="570"/>
      <c r="Z37" s="570"/>
      <c r="AA37" s="570"/>
      <c r="AB37" s="570"/>
      <c r="AC37" s="570"/>
      <c r="AD37" s="570"/>
      <c r="AE37" s="571"/>
      <c r="AF37" s="572"/>
      <c r="AG37" s="573"/>
      <c r="AH37" s="573"/>
      <c r="AI37" s="573"/>
      <c r="AJ37" s="574"/>
      <c r="AK37" s="634"/>
      <c r="AL37" s="635"/>
      <c r="AM37" s="635"/>
      <c r="AN37" s="635"/>
      <c r="AO37" s="635"/>
      <c r="AP37" s="635"/>
      <c r="AQ37" s="635"/>
      <c r="AR37" s="635"/>
      <c r="AS37" s="635"/>
      <c r="AT37" s="635"/>
      <c r="AU37" s="635"/>
      <c r="AV37" s="635"/>
      <c r="AW37" s="635"/>
      <c r="AX37" s="635"/>
      <c r="AY37" s="635"/>
      <c r="AZ37" s="636"/>
      <c r="BA37" s="636"/>
      <c r="BB37" s="636"/>
      <c r="BC37" s="636"/>
      <c r="BD37" s="636"/>
      <c r="BE37" s="637"/>
      <c r="BF37" s="637"/>
      <c r="BG37" s="637"/>
      <c r="BH37" s="637"/>
      <c r="BI37" s="638"/>
      <c r="BJ37" s="512"/>
      <c r="BK37" s="512"/>
      <c r="BL37" s="512"/>
      <c r="BM37" s="512"/>
      <c r="BN37" s="512"/>
      <c r="BO37" s="616"/>
      <c r="BP37" s="616"/>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87"/>
      <c r="DW37" s="588"/>
      <c r="DX37" s="588"/>
      <c r="DY37" s="588"/>
      <c r="DZ37" s="589"/>
      <c r="EA37" s="502"/>
    </row>
    <row r="38" spans="1:131" s="503" customFormat="1" ht="26.25" customHeight="1" x14ac:dyDescent="0.15">
      <c r="A38" s="623">
        <v>11</v>
      </c>
      <c r="B38" s="566"/>
      <c r="C38" s="567"/>
      <c r="D38" s="567"/>
      <c r="E38" s="567"/>
      <c r="F38" s="567"/>
      <c r="G38" s="567"/>
      <c r="H38" s="567"/>
      <c r="I38" s="567"/>
      <c r="J38" s="567"/>
      <c r="K38" s="567"/>
      <c r="L38" s="567"/>
      <c r="M38" s="567"/>
      <c r="N38" s="567"/>
      <c r="O38" s="567"/>
      <c r="P38" s="568"/>
      <c r="Q38" s="569"/>
      <c r="R38" s="570"/>
      <c r="S38" s="570"/>
      <c r="T38" s="570"/>
      <c r="U38" s="570"/>
      <c r="V38" s="570"/>
      <c r="W38" s="570"/>
      <c r="X38" s="570"/>
      <c r="Y38" s="570"/>
      <c r="Z38" s="570"/>
      <c r="AA38" s="570"/>
      <c r="AB38" s="570"/>
      <c r="AC38" s="570"/>
      <c r="AD38" s="570"/>
      <c r="AE38" s="571"/>
      <c r="AF38" s="572"/>
      <c r="AG38" s="573"/>
      <c r="AH38" s="573"/>
      <c r="AI38" s="573"/>
      <c r="AJ38" s="574"/>
      <c r="AK38" s="634"/>
      <c r="AL38" s="635"/>
      <c r="AM38" s="635"/>
      <c r="AN38" s="635"/>
      <c r="AO38" s="635"/>
      <c r="AP38" s="635"/>
      <c r="AQ38" s="635"/>
      <c r="AR38" s="635"/>
      <c r="AS38" s="635"/>
      <c r="AT38" s="635"/>
      <c r="AU38" s="635"/>
      <c r="AV38" s="635"/>
      <c r="AW38" s="635"/>
      <c r="AX38" s="635"/>
      <c r="AY38" s="635"/>
      <c r="AZ38" s="636"/>
      <c r="BA38" s="636"/>
      <c r="BB38" s="636"/>
      <c r="BC38" s="636"/>
      <c r="BD38" s="636"/>
      <c r="BE38" s="637"/>
      <c r="BF38" s="637"/>
      <c r="BG38" s="637"/>
      <c r="BH38" s="637"/>
      <c r="BI38" s="638"/>
      <c r="BJ38" s="512"/>
      <c r="BK38" s="512"/>
      <c r="BL38" s="512"/>
      <c r="BM38" s="512"/>
      <c r="BN38" s="512"/>
      <c r="BO38" s="616"/>
      <c r="BP38" s="616"/>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87"/>
      <c r="DW38" s="588"/>
      <c r="DX38" s="588"/>
      <c r="DY38" s="588"/>
      <c r="DZ38" s="589"/>
      <c r="EA38" s="502"/>
    </row>
    <row r="39" spans="1:131" s="503" customFormat="1" ht="26.25" customHeight="1" x14ac:dyDescent="0.15">
      <c r="A39" s="623">
        <v>12</v>
      </c>
      <c r="B39" s="566"/>
      <c r="C39" s="567"/>
      <c r="D39" s="567"/>
      <c r="E39" s="567"/>
      <c r="F39" s="567"/>
      <c r="G39" s="567"/>
      <c r="H39" s="567"/>
      <c r="I39" s="567"/>
      <c r="J39" s="567"/>
      <c r="K39" s="567"/>
      <c r="L39" s="567"/>
      <c r="M39" s="567"/>
      <c r="N39" s="567"/>
      <c r="O39" s="567"/>
      <c r="P39" s="568"/>
      <c r="Q39" s="569"/>
      <c r="R39" s="570"/>
      <c r="S39" s="570"/>
      <c r="T39" s="570"/>
      <c r="U39" s="570"/>
      <c r="V39" s="570"/>
      <c r="W39" s="570"/>
      <c r="X39" s="570"/>
      <c r="Y39" s="570"/>
      <c r="Z39" s="570"/>
      <c r="AA39" s="570"/>
      <c r="AB39" s="570"/>
      <c r="AC39" s="570"/>
      <c r="AD39" s="570"/>
      <c r="AE39" s="571"/>
      <c r="AF39" s="572"/>
      <c r="AG39" s="573"/>
      <c r="AH39" s="573"/>
      <c r="AI39" s="573"/>
      <c r="AJ39" s="574"/>
      <c r="AK39" s="634"/>
      <c r="AL39" s="635"/>
      <c r="AM39" s="635"/>
      <c r="AN39" s="635"/>
      <c r="AO39" s="635"/>
      <c r="AP39" s="635"/>
      <c r="AQ39" s="635"/>
      <c r="AR39" s="635"/>
      <c r="AS39" s="635"/>
      <c r="AT39" s="635"/>
      <c r="AU39" s="635"/>
      <c r="AV39" s="635"/>
      <c r="AW39" s="635"/>
      <c r="AX39" s="635"/>
      <c r="AY39" s="635"/>
      <c r="AZ39" s="636"/>
      <c r="BA39" s="636"/>
      <c r="BB39" s="636"/>
      <c r="BC39" s="636"/>
      <c r="BD39" s="636"/>
      <c r="BE39" s="637"/>
      <c r="BF39" s="637"/>
      <c r="BG39" s="637"/>
      <c r="BH39" s="637"/>
      <c r="BI39" s="638"/>
      <c r="BJ39" s="512"/>
      <c r="BK39" s="512"/>
      <c r="BL39" s="512"/>
      <c r="BM39" s="512"/>
      <c r="BN39" s="512"/>
      <c r="BO39" s="616"/>
      <c r="BP39" s="616"/>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87"/>
      <c r="DW39" s="588"/>
      <c r="DX39" s="588"/>
      <c r="DY39" s="588"/>
      <c r="DZ39" s="589"/>
      <c r="EA39" s="502"/>
    </row>
    <row r="40" spans="1:131" s="503" customFormat="1" ht="26.25" customHeight="1" x14ac:dyDescent="0.15">
      <c r="A40" s="565">
        <v>13</v>
      </c>
      <c r="B40" s="566"/>
      <c r="C40" s="567"/>
      <c r="D40" s="567"/>
      <c r="E40" s="567"/>
      <c r="F40" s="567"/>
      <c r="G40" s="567"/>
      <c r="H40" s="567"/>
      <c r="I40" s="567"/>
      <c r="J40" s="567"/>
      <c r="K40" s="567"/>
      <c r="L40" s="567"/>
      <c r="M40" s="567"/>
      <c r="N40" s="567"/>
      <c r="O40" s="567"/>
      <c r="P40" s="568"/>
      <c r="Q40" s="569"/>
      <c r="R40" s="570"/>
      <c r="S40" s="570"/>
      <c r="T40" s="570"/>
      <c r="U40" s="570"/>
      <c r="V40" s="570"/>
      <c r="W40" s="570"/>
      <c r="X40" s="570"/>
      <c r="Y40" s="570"/>
      <c r="Z40" s="570"/>
      <c r="AA40" s="570"/>
      <c r="AB40" s="570"/>
      <c r="AC40" s="570"/>
      <c r="AD40" s="570"/>
      <c r="AE40" s="571"/>
      <c r="AF40" s="572"/>
      <c r="AG40" s="573"/>
      <c r="AH40" s="573"/>
      <c r="AI40" s="573"/>
      <c r="AJ40" s="574"/>
      <c r="AK40" s="634"/>
      <c r="AL40" s="635"/>
      <c r="AM40" s="635"/>
      <c r="AN40" s="635"/>
      <c r="AO40" s="635"/>
      <c r="AP40" s="635"/>
      <c r="AQ40" s="635"/>
      <c r="AR40" s="635"/>
      <c r="AS40" s="635"/>
      <c r="AT40" s="635"/>
      <c r="AU40" s="635"/>
      <c r="AV40" s="635"/>
      <c r="AW40" s="635"/>
      <c r="AX40" s="635"/>
      <c r="AY40" s="635"/>
      <c r="AZ40" s="636"/>
      <c r="BA40" s="636"/>
      <c r="BB40" s="636"/>
      <c r="BC40" s="636"/>
      <c r="BD40" s="636"/>
      <c r="BE40" s="637"/>
      <c r="BF40" s="637"/>
      <c r="BG40" s="637"/>
      <c r="BH40" s="637"/>
      <c r="BI40" s="638"/>
      <c r="BJ40" s="512"/>
      <c r="BK40" s="512"/>
      <c r="BL40" s="512"/>
      <c r="BM40" s="512"/>
      <c r="BN40" s="512"/>
      <c r="BO40" s="616"/>
      <c r="BP40" s="616"/>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87"/>
      <c r="DW40" s="588"/>
      <c r="DX40" s="588"/>
      <c r="DY40" s="588"/>
      <c r="DZ40" s="589"/>
      <c r="EA40" s="502"/>
    </row>
    <row r="41" spans="1:131" s="503" customFormat="1" ht="26.25" customHeight="1" x14ac:dyDescent="0.15">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34"/>
      <c r="AL41" s="635"/>
      <c r="AM41" s="635"/>
      <c r="AN41" s="635"/>
      <c r="AO41" s="635"/>
      <c r="AP41" s="635"/>
      <c r="AQ41" s="635"/>
      <c r="AR41" s="635"/>
      <c r="AS41" s="635"/>
      <c r="AT41" s="635"/>
      <c r="AU41" s="635"/>
      <c r="AV41" s="635"/>
      <c r="AW41" s="635"/>
      <c r="AX41" s="635"/>
      <c r="AY41" s="635"/>
      <c r="AZ41" s="636"/>
      <c r="BA41" s="636"/>
      <c r="BB41" s="636"/>
      <c r="BC41" s="636"/>
      <c r="BD41" s="636"/>
      <c r="BE41" s="637"/>
      <c r="BF41" s="637"/>
      <c r="BG41" s="637"/>
      <c r="BH41" s="637"/>
      <c r="BI41" s="638"/>
      <c r="BJ41" s="512"/>
      <c r="BK41" s="512"/>
      <c r="BL41" s="512"/>
      <c r="BM41" s="512"/>
      <c r="BN41" s="512"/>
      <c r="BO41" s="616"/>
      <c r="BP41" s="616"/>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87"/>
      <c r="DW41" s="588"/>
      <c r="DX41" s="588"/>
      <c r="DY41" s="588"/>
      <c r="DZ41" s="589"/>
      <c r="EA41" s="502"/>
    </row>
    <row r="42" spans="1:131" s="503" customFormat="1" ht="26.25" customHeight="1" x14ac:dyDescent="0.15">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34"/>
      <c r="AL42" s="635"/>
      <c r="AM42" s="635"/>
      <c r="AN42" s="635"/>
      <c r="AO42" s="635"/>
      <c r="AP42" s="635"/>
      <c r="AQ42" s="635"/>
      <c r="AR42" s="635"/>
      <c r="AS42" s="635"/>
      <c r="AT42" s="635"/>
      <c r="AU42" s="635"/>
      <c r="AV42" s="635"/>
      <c r="AW42" s="635"/>
      <c r="AX42" s="635"/>
      <c r="AY42" s="635"/>
      <c r="AZ42" s="636"/>
      <c r="BA42" s="636"/>
      <c r="BB42" s="636"/>
      <c r="BC42" s="636"/>
      <c r="BD42" s="636"/>
      <c r="BE42" s="637"/>
      <c r="BF42" s="637"/>
      <c r="BG42" s="637"/>
      <c r="BH42" s="637"/>
      <c r="BI42" s="638"/>
      <c r="BJ42" s="512"/>
      <c r="BK42" s="512"/>
      <c r="BL42" s="512"/>
      <c r="BM42" s="512"/>
      <c r="BN42" s="512"/>
      <c r="BO42" s="616"/>
      <c r="BP42" s="616"/>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87"/>
      <c r="DW42" s="588"/>
      <c r="DX42" s="588"/>
      <c r="DY42" s="588"/>
      <c r="DZ42" s="589"/>
      <c r="EA42" s="502"/>
    </row>
    <row r="43" spans="1:131" s="503" customFormat="1" ht="26.25" customHeight="1" x14ac:dyDescent="0.15">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34"/>
      <c r="AL43" s="635"/>
      <c r="AM43" s="635"/>
      <c r="AN43" s="635"/>
      <c r="AO43" s="635"/>
      <c r="AP43" s="635"/>
      <c r="AQ43" s="635"/>
      <c r="AR43" s="635"/>
      <c r="AS43" s="635"/>
      <c r="AT43" s="635"/>
      <c r="AU43" s="635"/>
      <c r="AV43" s="635"/>
      <c r="AW43" s="635"/>
      <c r="AX43" s="635"/>
      <c r="AY43" s="635"/>
      <c r="AZ43" s="636"/>
      <c r="BA43" s="636"/>
      <c r="BB43" s="636"/>
      <c r="BC43" s="636"/>
      <c r="BD43" s="636"/>
      <c r="BE43" s="637"/>
      <c r="BF43" s="637"/>
      <c r="BG43" s="637"/>
      <c r="BH43" s="637"/>
      <c r="BI43" s="638"/>
      <c r="BJ43" s="512"/>
      <c r="BK43" s="512"/>
      <c r="BL43" s="512"/>
      <c r="BM43" s="512"/>
      <c r="BN43" s="512"/>
      <c r="BO43" s="616"/>
      <c r="BP43" s="616"/>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87"/>
      <c r="DW43" s="588"/>
      <c r="DX43" s="588"/>
      <c r="DY43" s="588"/>
      <c r="DZ43" s="589"/>
      <c r="EA43" s="502"/>
    </row>
    <row r="44" spans="1:131" s="503" customFormat="1" ht="26.25" customHeight="1" x14ac:dyDescent="0.15">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34"/>
      <c r="AL44" s="635"/>
      <c r="AM44" s="635"/>
      <c r="AN44" s="635"/>
      <c r="AO44" s="635"/>
      <c r="AP44" s="635"/>
      <c r="AQ44" s="635"/>
      <c r="AR44" s="635"/>
      <c r="AS44" s="635"/>
      <c r="AT44" s="635"/>
      <c r="AU44" s="635"/>
      <c r="AV44" s="635"/>
      <c r="AW44" s="635"/>
      <c r="AX44" s="635"/>
      <c r="AY44" s="635"/>
      <c r="AZ44" s="636"/>
      <c r="BA44" s="636"/>
      <c r="BB44" s="636"/>
      <c r="BC44" s="636"/>
      <c r="BD44" s="636"/>
      <c r="BE44" s="637"/>
      <c r="BF44" s="637"/>
      <c r="BG44" s="637"/>
      <c r="BH44" s="637"/>
      <c r="BI44" s="638"/>
      <c r="BJ44" s="512"/>
      <c r="BK44" s="512"/>
      <c r="BL44" s="512"/>
      <c r="BM44" s="512"/>
      <c r="BN44" s="512"/>
      <c r="BO44" s="616"/>
      <c r="BP44" s="616"/>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87"/>
      <c r="DW44" s="588"/>
      <c r="DX44" s="588"/>
      <c r="DY44" s="588"/>
      <c r="DZ44" s="589"/>
      <c r="EA44" s="502"/>
    </row>
    <row r="45" spans="1:131" s="503" customFormat="1" ht="26.25" customHeight="1" x14ac:dyDescent="0.15">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34"/>
      <c r="AL45" s="635"/>
      <c r="AM45" s="635"/>
      <c r="AN45" s="635"/>
      <c r="AO45" s="635"/>
      <c r="AP45" s="635"/>
      <c r="AQ45" s="635"/>
      <c r="AR45" s="635"/>
      <c r="AS45" s="635"/>
      <c r="AT45" s="635"/>
      <c r="AU45" s="635"/>
      <c r="AV45" s="635"/>
      <c r="AW45" s="635"/>
      <c r="AX45" s="635"/>
      <c r="AY45" s="635"/>
      <c r="AZ45" s="636"/>
      <c r="BA45" s="636"/>
      <c r="BB45" s="636"/>
      <c r="BC45" s="636"/>
      <c r="BD45" s="636"/>
      <c r="BE45" s="637"/>
      <c r="BF45" s="637"/>
      <c r="BG45" s="637"/>
      <c r="BH45" s="637"/>
      <c r="BI45" s="638"/>
      <c r="BJ45" s="512"/>
      <c r="BK45" s="512"/>
      <c r="BL45" s="512"/>
      <c r="BM45" s="512"/>
      <c r="BN45" s="512"/>
      <c r="BO45" s="616"/>
      <c r="BP45" s="616"/>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87"/>
      <c r="DW45" s="588"/>
      <c r="DX45" s="588"/>
      <c r="DY45" s="588"/>
      <c r="DZ45" s="589"/>
      <c r="EA45" s="502"/>
    </row>
    <row r="46" spans="1:131" s="503" customFormat="1" ht="26.25" customHeight="1" x14ac:dyDescent="0.15">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34"/>
      <c r="AL46" s="635"/>
      <c r="AM46" s="635"/>
      <c r="AN46" s="635"/>
      <c r="AO46" s="635"/>
      <c r="AP46" s="635"/>
      <c r="AQ46" s="635"/>
      <c r="AR46" s="635"/>
      <c r="AS46" s="635"/>
      <c r="AT46" s="635"/>
      <c r="AU46" s="635"/>
      <c r="AV46" s="635"/>
      <c r="AW46" s="635"/>
      <c r="AX46" s="635"/>
      <c r="AY46" s="635"/>
      <c r="AZ46" s="636"/>
      <c r="BA46" s="636"/>
      <c r="BB46" s="636"/>
      <c r="BC46" s="636"/>
      <c r="BD46" s="636"/>
      <c r="BE46" s="637"/>
      <c r="BF46" s="637"/>
      <c r="BG46" s="637"/>
      <c r="BH46" s="637"/>
      <c r="BI46" s="638"/>
      <c r="BJ46" s="512"/>
      <c r="BK46" s="512"/>
      <c r="BL46" s="512"/>
      <c r="BM46" s="512"/>
      <c r="BN46" s="512"/>
      <c r="BO46" s="616"/>
      <c r="BP46" s="616"/>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87"/>
      <c r="DW46" s="588"/>
      <c r="DX46" s="588"/>
      <c r="DY46" s="588"/>
      <c r="DZ46" s="589"/>
      <c r="EA46" s="502"/>
    </row>
    <row r="47" spans="1:131" s="503" customFormat="1" ht="26.25" customHeight="1" x14ac:dyDescent="0.15">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34"/>
      <c r="AL47" s="635"/>
      <c r="AM47" s="635"/>
      <c r="AN47" s="635"/>
      <c r="AO47" s="635"/>
      <c r="AP47" s="635"/>
      <c r="AQ47" s="635"/>
      <c r="AR47" s="635"/>
      <c r="AS47" s="635"/>
      <c r="AT47" s="635"/>
      <c r="AU47" s="635"/>
      <c r="AV47" s="635"/>
      <c r="AW47" s="635"/>
      <c r="AX47" s="635"/>
      <c r="AY47" s="635"/>
      <c r="AZ47" s="636"/>
      <c r="BA47" s="636"/>
      <c r="BB47" s="636"/>
      <c r="BC47" s="636"/>
      <c r="BD47" s="636"/>
      <c r="BE47" s="637"/>
      <c r="BF47" s="637"/>
      <c r="BG47" s="637"/>
      <c r="BH47" s="637"/>
      <c r="BI47" s="638"/>
      <c r="BJ47" s="512"/>
      <c r="BK47" s="512"/>
      <c r="BL47" s="512"/>
      <c r="BM47" s="512"/>
      <c r="BN47" s="512"/>
      <c r="BO47" s="616"/>
      <c r="BP47" s="616"/>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87"/>
      <c r="DW47" s="588"/>
      <c r="DX47" s="588"/>
      <c r="DY47" s="588"/>
      <c r="DZ47" s="589"/>
      <c r="EA47" s="502"/>
    </row>
    <row r="48" spans="1:131" s="503" customFormat="1" ht="26.25" customHeight="1" x14ac:dyDescent="0.15">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34"/>
      <c r="AL48" s="635"/>
      <c r="AM48" s="635"/>
      <c r="AN48" s="635"/>
      <c r="AO48" s="635"/>
      <c r="AP48" s="635"/>
      <c r="AQ48" s="635"/>
      <c r="AR48" s="635"/>
      <c r="AS48" s="635"/>
      <c r="AT48" s="635"/>
      <c r="AU48" s="635"/>
      <c r="AV48" s="635"/>
      <c r="AW48" s="635"/>
      <c r="AX48" s="635"/>
      <c r="AY48" s="635"/>
      <c r="AZ48" s="636"/>
      <c r="BA48" s="636"/>
      <c r="BB48" s="636"/>
      <c r="BC48" s="636"/>
      <c r="BD48" s="636"/>
      <c r="BE48" s="637"/>
      <c r="BF48" s="637"/>
      <c r="BG48" s="637"/>
      <c r="BH48" s="637"/>
      <c r="BI48" s="638"/>
      <c r="BJ48" s="512"/>
      <c r="BK48" s="512"/>
      <c r="BL48" s="512"/>
      <c r="BM48" s="512"/>
      <c r="BN48" s="512"/>
      <c r="BO48" s="616"/>
      <c r="BP48" s="616"/>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87"/>
      <c r="DW48" s="588"/>
      <c r="DX48" s="588"/>
      <c r="DY48" s="588"/>
      <c r="DZ48" s="589"/>
      <c r="EA48" s="502"/>
    </row>
    <row r="49" spans="1:131" s="503" customFormat="1" ht="26.25" customHeight="1" x14ac:dyDescent="0.15">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34"/>
      <c r="AL49" s="635"/>
      <c r="AM49" s="635"/>
      <c r="AN49" s="635"/>
      <c r="AO49" s="635"/>
      <c r="AP49" s="635"/>
      <c r="AQ49" s="635"/>
      <c r="AR49" s="635"/>
      <c r="AS49" s="635"/>
      <c r="AT49" s="635"/>
      <c r="AU49" s="635"/>
      <c r="AV49" s="635"/>
      <c r="AW49" s="635"/>
      <c r="AX49" s="635"/>
      <c r="AY49" s="635"/>
      <c r="AZ49" s="636"/>
      <c r="BA49" s="636"/>
      <c r="BB49" s="636"/>
      <c r="BC49" s="636"/>
      <c r="BD49" s="636"/>
      <c r="BE49" s="637"/>
      <c r="BF49" s="637"/>
      <c r="BG49" s="637"/>
      <c r="BH49" s="637"/>
      <c r="BI49" s="638"/>
      <c r="BJ49" s="512"/>
      <c r="BK49" s="512"/>
      <c r="BL49" s="512"/>
      <c r="BM49" s="512"/>
      <c r="BN49" s="512"/>
      <c r="BO49" s="616"/>
      <c r="BP49" s="616"/>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87"/>
      <c r="DW49" s="588"/>
      <c r="DX49" s="588"/>
      <c r="DY49" s="588"/>
      <c r="DZ49" s="589"/>
      <c r="EA49" s="502"/>
    </row>
    <row r="50" spans="1:131" s="503" customFormat="1" ht="26.25" customHeight="1" x14ac:dyDescent="0.15">
      <c r="A50" s="565">
        <v>23</v>
      </c>
      <c r="B50" s="566"/>
      <c r="C50" s="567"/>
      <c r="D50" s="567"/>
      <c r="E50" s="567"/>
      <c r="F50" s="567"/>
      <c r="G50" s="567"/>
      <c r="H50" s="567"/>
      <c r="I50" s="567"/>
      <c r="J50" s="567"/>
      <c r="K50" s="567"/>
      <c r="L50" s="567"/>
      <c r="M50" s="567"/>
      <c r="N50" s="567"/>
      <c r="O50" s="567"/>
      <c r="P50" s="568"/>
      <c r="Q50" s="639"/>
      <c r="R50" s="640"/>
      <c r="S50" s="640"/>
      <c r="T50" s="640"/>
      <c r="U50" s="640"/>
      <c r="V50" s="640"/>
      <c r="W50" s="640"/>
      <c r="X50" s="640"/>
      <c r="Y50" s="640"/>
      <c r="Z50" s="640"/>
      <c r="AA50" s="640"/>
      <c r="AB50" s="640"/>
      <c r="AC50" s="640"/>
      <c r="AD50" s="640"/>
      <c r="AE50" s="641"/>
      <c r="AF50" s="572"/>
      <c r="AG50" s="573"/>
      <c r="AH50" s="573"/>
      <c r="AI50" s="573"/>
      <c r="AJ50" s="574"/>
      <c r="AK50" s="642"/>
      <c r="AL50" s="640"/>
      <c r="AM50" s="640"/>
      <c r="AN50" s="640"/>
      <c r="AO50" s="640"/>
      <c r="AP50" s="640"/>
      <c r="AQ50" s="640"/>
      <c r="AR50" s="640"/>
      <c r="AS50" s="640"/>
      <c r="AT50" s="640"/>
      <c r="AU50" s="640"/>
      <c r="AV50" s="640"/>
      <c r="AW50" s="640"/>
      <c r="AX50" s="640"/>
      <c r="AY50" s="640"/>
      <c r="AZ50" s="643"/>
      <c r="BA50" s="643"/>
      <c r="BB50" s="643"/>
      <c r="BC50" s="643"/>
      <c r="BD50" s="643"/>
      <c r="BE50" s="637"/>
      <c r="BF50" s="637"/>
      <c r="BG50" s="637"/>
      <c r="BH50" s="637"/>
      <c r="BI50" s="638"/>
      <c r="BJ50" s="512"/>
      <c r="BK50" s="512"/>
      <c r="BL50" s="512"/>
      <c r="BM50" s="512"/>
      <c r="BN50" s="512"/>
      <c r="BO50" s="616"/>
      <c r="BP50" s="616"/>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87"/>
      <c r="DW50" s="588"/>
      <c r="DX50" s="588"/>
      <c r="DY50" s="588"/>
      <c r="DZ50" s="589"/>
      <c r="EA50" s="502"/>
    </row>
    <row r="51" spans="1:131" s="503" customFormat="1" ht="26.25" customHeight="1" x14ac:dyDescent="0.15">
      <c r="A51" s="565">
        <v>24</v>
      </c>
      <c r="B51" s="566"/>
      <c r="C51" s="567"/>
      <c r="D51" s="567"/>
      <c r="E51" s="567"/>
      <c r="F51" s="567"/>
      <c r="G51" s="567"/>
      <c r="H51" s="567"/>
      <c r="I51" s="567"/>
      <c r="J51" s="567"/>
      <c r="K51" s="567"/>
      <c r="L51" s="567"/>
      <c r="M51" s="567"/>
      <c r="N51" s="567"/>
      <c r="O51" s="567"/>
      <c r="P51" s="568"/>
      <c r="Q51" s="639"/>
      <c r="R51" s="640"/>
      <c r="S51" s="640"/>
      <c r="T51" s="640"/>
      <c r="U51" s="640"/>
      <c r="V51" s="640"/>
      <c r="W51" s="640"/>
      <c r="X51" s="640"/>
      <c r="Y51" s="640"/>
      <c r="Z51" s="640"/>
      <c r="AA51" s="640"/>
      <c r="AB51" s="640"/>
      <c r="AC51" s="640"/>
      <c r="AD51" s="640"/>
      <c r="AE51" s="641"/>
      <c r="AF51" s="572"/>
      <c r="AG51" s="573"/>
      <c r="AH51" s="573"/>
      <c r="AI51" s="573"/>
      <c r="AJ51" s="574"/>
      <c r="AK51" s="642"/>
      <c r="AL51" s="640"/>
      <c r="AM51" s="640"/>
      <c r="AN51" s="640"/>
      <c r="AO51" s="640"/>
      <c r="AP51" s="640"/>
      <c r="AQ51" s="640"/>
      <c r="AR51" s="640"/>
      <c r="AS51" s="640"/>
      <c r="AT51" s="640"/>
      <c r="AU51" s="640"/>
      <c r="AV51" s="640"/>
      <c r="AW51" s="640"/>
      <c r="AX51" s="640"/>
      <c r="AY51" s="640"/>
      <c r="AZ51" s="643"/>
      <c r="BA51" s="643"/>
      <c r="BB51" s="643"/>
      <c r="BC51" s="643"/>
      <c r="BD51" s="643"/>
      <c r="BE51" s="637"/>
      <c r="BF51" s="637"/>
      <c r="BG51" s="637"/>
      <c r="BH51" s="637"/>
      <c r="BI51" s="638"/>
      <c r="BJ51" s="512"/>
      <c r="BK51" s="512"/>
      <c r="BL51" s="512"/>
      <c r="BM51" s="512"/>
      <c r="BN51" s="512"/>
      <c r="BO51" s="616"/>
      <c r="BP51" s="616"/>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87"/>
      <c r="DW51" s="588"/>
      <c r="DX51" s="588"/>
      <c r="DY51" s="588"/>
      <c r="DZ51" s="589"/>
      <c r="EA51" s="502"/>
    </row>
    <row r="52" spans="1:131" s="503" customFormat="1" ht="26.25" customHeight="1" x14ac:dyDescent="0.15">
      <c r="A52" s="565">
        <v>25</v>
      </c>
      <c r="B52" s="566"/>
      <c r="C52" s="567"/>
      <c r="D52" s="567"/>
      <c r="E52" s="567"/>
      <c r="F52" s="567"/>
      <c r="G52" s="567"/>
      <c r="H52" s="567"/>
      <c r="I52" s="567"/>
      <c r="J52" s="567"/>
      <c r="K52" s="567"/>
      <c r="L52" s="567"/>
      <c r="M52" s="567"/>
      <c r="N52" s="567"/>
      <c r="O52" s="567"/>
      <c r="P52" s="568"/>
      <c r="Q52" s="639"/>
      <c r="R52" s="640"/>
      <c r="S52" s="640"/>
      <c r="T52" s="640"/>
      <c r="U52" s="640"/>
      <c r="V52" s="640"/>
      <c r="W52" s="640"/>
      <c r="X52" s="640"/>
      <c r="Y52" s="640"/>
      <c r="Z52" s="640"/>
      <c r="AA52" s="640"/>
      <c r="AB52" s="640"/>
      <c r="AC52" s="640"/>
      <c r="AD52" s="640"/>
      <c r="AE52" s="641"/>
      <c r="AF52" s="572"/>
      <c r="AG52" s="573"/>
      <c r="AH52" s="573"/>
      <c r="AI52" s="573"/>
      <c r="AJ52" s="574"/>
      <c r="AK52" s="642"/>
      <c r="AL52" s="640"/>
      <c r="AM52" s="640"/>
      <c r="AN52" s="640"/>
      <c r="AO52" s="640"/>
      <c r="AP52" s="640"/>
      <c r="AQ52" s="640"/>
      <c r="AR52" s="640"/>
      <c r="AS52" s="640"/>
      <c r="AT52" s="640"/>
      <c r="AU52" s="640"/>
      <c r="AV52" s="640"/>
      <c r="AW52" s="640"/>
      <c r="AX52" s="640"/>
      <c r="AY52" s="640"/>
      <c r="AZ52" s="643"/>
      <c r="BA52" s="643"/>
      <c r="BB52" s="643"/>
      <c r="BC52" s="643"/>
      <c r="BD52" s="643"/>
      <c r="BE52" s="637"/>
      <c r="BF52" s="637"/>
      <c r="BG52" s="637"/>
      <c r="BH52" s="637"/>
      <c r="BI52" s="638"/>
      <c r="BJ52" s="512"/>
      <c r="BK52" s="512"/>
      <c r="BL52" s="512"/>
      <c r="BM52" s="512"/>
      <c r="BN52" s="512"/>
      <c r="BO52" s="616"/>
      <c r="BP52" s="616"/>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87"/>
      <c r="DW52" s="588"/>
      <c r="DX52" s="588"/>
      <c r="DY52" s="588"/>
      <c r="DZ52" s="589"/>
      <c r="EA52" s="502"/>
    </row>
    <row r="53" spans="1:131" s="503" customFormat="1" ht="26.25" customHeight="1" x14ac:dyDescent="0.15">
      <c r="A53" s="565">
        <v>26</v>
      </c>
      <c r="B53" s="566"/>
      <c r="C53" s="567"/>
      <c r="D53" s="567"/>
      <c r="E53" s="567"/>
      <c r="F53" s="567"/>
      <c r="G53" s="567"/>
      <c r="H53" s="567"/>
      <c r="I53" s="567"/>
      <c r="J53" s="567"/>
      <c r="K53" s="567"/>
      <c r="L53" s="567"/>
      <c r="M53" s="567"/>
      <c r="N53" s="567"/>
      <c r="O53" s="567"/>
      <c r="P53" s="568"/>
      <c r="Q53" s="639"/>
      <c r="R53" s="640"/>
      <c r="S53" s="640"/>
      <c r="T53" s="640"/>
      <c r="U53" s="640"/>
      <c r="V53" s="640"/>
      <c r="W53" s="640"/>
      <c r="X53" s="640"/>
      <c r="Y53" s="640"/>
      <c r="Z53" s="640"/>
      <c r="AA53" s="640"/>
      <c r="AB53" s="640"/>
      <c r="AC53" s="640"/>
      <c r="AD53" s="640"/>
      <c r="AE53" s="641"/>
      <c r="AF53" s="572"/>
      <c r="AG53" s="573"/>
      <c r="AH53" s="573"/>
      <c r="AI53" s="573"/>
      <c r="AJ53" s="574"/>
      <c r="AK53" s="642"/>
      <c r="AL53" s="640"/>
      <c r="AM53" s="640"/>
      <c r="AN53" s="640"/>
      <c r="AO53" s="640"/>
      <c r="AP53" s="640"/>
      <c r="AQ53" s="640"/>
      <c r="AR53" s="640"/>
      <c r="AS53" s="640"/>
      <c r="AT53" s="640"/>
      <c r="AU53" s="640"/>
      <c r="AV53" s="640"/>
      <c r="AW53" s="640"/>
      <c r="AX53" s="640"/>
      <c r="AY53" s="640"/>
      <c r="AZ53" s="643"/>
      <c r="BA53" s="643"/>
      <c r="BB53" s="643"/>
      <c r="BC53" s="643"/>
      <c r="BD53" s="643"/>
      <c r="BE53" s="637"/>
      <c r="BF53" s="637"/>
      <c r="BG53" s="637"/>
      <c r="BH53" s="637"/>
      <c r="BI53" s="638"/>
      <c r="BJ53" s="512"/>
      <c r="BK53" s="512"/>
      <c r="BL53" s="512"/>
      <c r="BM53" s="512"/>
      <c r="BN53" s="512"/>
      <c r="BO53" s="616"/>
      <c r="BP53" s="616"/>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87"/>
      <c r="DW53" s="588"/>
      <c r="DX53" s="588"/>
      <c r="DY53" s="588"/>
      <c r="DZ53" s="589"/>
      <c r="EA53" s="502"/>
    </row>
    <row r="54" spans="1:131" s="503" customFormat="1" ht="26.25" customHeight="1" x14ac:dyDescent="0.15">
      <c r="A54" s="565">
        <v>27</v>
      </c>
      <c r="B54" s="566"/>
      <c r="C54" s="567"/>
      <c r="D54" s="567"/>
      <c r="E54" s="567"/>
      <c r="F54" s="567"/>
      <c r="G54" s="567"/>
      <c r="H54" s="567"/>
      <c r="I54" s="567"/>
      <c r="J54" s="567"/>
      <c r="K54" s="567"/>
      <c r="L54" s="567"/>
      <c r="M54" s="567"/>
      <c r="N54" s="567"/>
      <c r="O54" s="567"/>
      <c r="P54" s="568"/>
      <c r="Q54" s="639"/>
      <c r="R54" s="640"/>
      <c r="S54" s="640"/>
      <c r="T54" s="640"/>
      <c r="U54" s="640"/>
      <c r="V54" s="640"/>
      <c r="W54" s="640"/>
      <c r="X54" s="640"/>
      <c r="Y54" s="640"/>
      <c r="Z54" s="640"/>
      <c r="AA54" s="640"/>
      <c r="AB54" s="640"/>
      <c r="AC54" s="640"/>
      <c r="AD54" s="640"/>
      <c r="AE54" s="641"/>
      <c r="AF54" s="572"/>
      <c r="AG54" s="573"/>
      <c r="AH54" s="573"/>
      <c r="AI54" s="573"/>
      <c r="AJ54" s="574"/>
      <c r="AK54" s="642"/>
      <c r="AL54" s="640"/>
      <c r="AM54" s="640"/>
      <c r="AN54" s="640"/>
      <c r="AO54" s="640"/>
      <c r="AP54" s="640"/>
      <c r="AQ54" s="640"/>
      <c r="AR54" s="640"/>
      <c r="AS54" s="640"/>
      <c r="AT54" s="640"/>
      <c r="AU54" s="640"/>
      <c r="AV54" s="640"/>
      <c r="AW54" s="640"/>
      <c r="AX54" s="640"/>
      <c r="AY54" s="640"/>
      <c r="AZ54" s="643"/>
      <c r="BA54" s="643"/>
      <c r="BB54" s="643"/>
      <c r="BC54" s="643"/>
      <c r="BD54" s="643"/>
      <c r="BE54" s="637"/>
      <c r="BF54" s="637"/>
      <c r="BG54" s="637"/>
      <c r="BH54" s="637"/>
      <c r="BI54" s="638"/>
      <c r="BJ54" s="512"/>
      <c r="BK54" s="512"/>
      <c r="BL54" s="512"/>
      <c r="BM54" s="512"/>
      <c r="BN54" s="512"/>
      <c r="BO54" s="616"/>
      <c r="BP54" s="616"/>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87"/>
      <c r="DW54" s="588"/>
      <c r="DX54" s="588"/>
      <c r="DY54" s="588"/>
      <c r="DZ54" s="589"/>
      <c r="EA54" s="502"/>
    </row>
    <row r="55" spans="1:131" s="503" customFormat="1" ht="26.25" customHeight="1" x14ac:dyDescent="0.15">
      <c r="A55" s="565">
        <v>28</v>
      </c>
      <c r="B55" s="566"/>
      <c r="C55" s="567"/>
      <c r="D55" s="567"/>
      <c r="E55" s="567"/>
      <c r="F55" s="567"/>
      <c r="G55" s="567"/>
      <c r="H55" s="567"/>
      <c r="I55" s="567"/>
      <c r="J55" s="567"/>
      <c r="K55" s="567"/>
      <c r="L55" s="567"/>
      <c r="M55" s="567"/>
      <c r="N55" s="567"/>
      <c r="O55" s="567"/>
      <c r="P55" s="568"/>
      <c r="Q55" s="639"/>
      <c r="R55" s="640"/>
      <c r="S55" s="640"/>
      <c r="T55" s="640"/>
      <c r="U55" s="640"/>
      <c r="V55" s="640"/>
      <c r="W55" s="640"/>
      <c r="X55" s="640"/>
      <c r="Y55" s="640"/>
      <c r="Z55" s="640"/>
      <c r="AA55" s="640"/>
      <c r="AB55" s="640"/>
      <c r="AC55" s="640"/>
      <c r="AD55" s="640"/>
      <c r="AE55" s="641"/>
      <c r="AF55" s="572"/>
      <c r="AG55" s="573"/>
      <c r="AH55" s="573"/>
      <c r="AI55" s="573"/>
      <c r="AJ55" s="574"/>
      <c r="AK55" s="642"/>
      <c r="AL55" s="640"/>
      <c r="AM55" s="640"/>
      <c r="AN55" s="640"/>
      <c r="AO55" s="640"/>
      <c r="AP55" s="640"/>
      <c r="AQ55" s="640"/>
      <c r="AR55" s="640"/>
      <c r="AS55" s="640"/>
      <c r="AT55" s="640"/>
      <c r="AU55" s="640"/>
      <c r="AV55" s="640"/>
      <c r="AW55" s="640"/>
      <c r="AX55" s="640"/>
      <c r="AY55" s="640"/>
      <c r="AZ55" s="643"/>
      <c r="BA55" s="643"/>
      <c r="BB55" s="643"/>
      <c r="BC55" s="643"/>
      <c r="BD55" s="643"/>
      <c r="BE55" s="637"/>
      <c r="BF55" s="637"/>
      <c r="BG55" s="637"/>
      <c r="BH55" s="637"/>
      <c r="BI55" s="638"/>
      <c r="BJ55" s="512"/>
      <c r="BK55" s="512"/>
      <c r="BL55" s="512"/>
      <c r="BM55" s="512"/>
      <c r="BN55" s="512"/>
      <c r="BO55" s="616"/>
      <c r="BP55" s="616"/>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87"/>
      <c r="DW55" s="588"/>
      <c r="DX55" s="588"/>
      <c r="DY55" s="588"/>
      <c r="DZ55" s="589"/>
      <c r="EA55" s="502"/>
    </row>
    <row r="56" spans="1:131" s="503" customFormat="1" ht="26.25" customHeight="1" x14ac:dyDescent="0.15">
      <c r="A56" s="565">
        <v>29</v>
      </c>
      <c r="B56" s="566"/>
      <c r="C56" s="567"/>
      <c r="D56" s="567"/>
      <c r="E56" s="567"/>
      <c r="F56" s="567"/>
      <c r="G56" s="567"/>
      <c r="H56" s="567"/>
      <c r="I56" s="567"/>
      <c r="J56" s="567"/>
      <c r="K56" s="567"/>
      <c r="L56" s="567"/>
      <c r="M56" s="567"/>
      <c r="N56" s="567"/>
      <c r="O56" s="567"/>
      <c r="P56" s="568"/>
      <c r="Q56" s="639"/>
      <c r="R56" s="640"/>
      <c r="S56" s="640"/>
      <c r="T56" s="640"/>
      <c r="U56" s="640"/>
      <c r="V56" s="640"/>
      <c r="W56" s="640"/>
      <c r="X56" s="640"/>
      <c r="Y56" s="640"/>
      <c r="Z56" s="640"/>
      <c r="AA56" s="640"/>
      <c r="AB56" s="640"/>
      <c r="AC56" s="640"/>
      <c r="AD56" s="640"/>
      <c r="AE56" s="641"/>
      <c r="AF56" s="572"/>
      <c r="AG56" s="573"/>
      <c r="AH56" s="573"/>
      <c r="AI56" s="573"/>
      <c r="AJ56" s="574"/>
      <c r="AK56" s="642"/>
      <c r="AL56" s="640"/>
      <c r="AM56" s="640"/>
      <c r="AN56" s="640"/>
      <c r="AO56" s="640"/>
      <c r="AP56" s="640"/>
      <c r="AQ56" s="640"/>
      <c r="AR56" s="640"/>
      <c r="AS56" s="640"/>
      <c r="AT56" s="640"/>
      <c r="AU56" s="640"/>
      <c r="AV56" s="640"/>
      <c r="AW56" s="640"/>
      <c r="AX56" s="640"/>
      <c r="AY56" s="640"/>
      <c r="AZ56" s="643"/>
      <c r="BA56" s="643"/>
      <c r="BB56" s="643"/>
      <c r="BC56" s="643"/>
      <c r="BD56" s="643"/>
      <c r="BE56" s="637"/>
      <c r="BF56" s="637"/>
      <c r="BG56" s="637"/>
      <c r="BH56" s="637"/>
      <c r="BI56" s="638"/>
      <c r="BJ56" s="512"/>
      <c r="BK56" s="512"/>
      <c r="BL56" s="512"/>
      <c r="BM56" s="512"/>
      <c r="BN56" s="512"/>
      <c r="BO56" s="616"/>
      <c r="BP56" s="616"/>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87"/>
      <c r="DW56" s="588"/>
      <c r="DX56" s="588"/>
      <c r="DY56" s="588"/>
      <c r="DZ56" s="589"/>
      <c r="EA56" s="502"/>
    </row>
    <row r="57" spans="1:131" s="503" customFormat="1" ht="26.25" customHeight="1" x14ac:dyDescent="0.15">
      <c r="A57" s="565">
        <v>30</v>
      </c>
      <c r="B57" s="566"/>
      <c r="C57" s="567"/>
      <c r="D57" s="567"/>
      <c r="E57" s="567"/>
      <c r="F57" s="567"/>
      <c r="G57" s="567"/>
      <c r="H57" s="567"/>
      <c r="I57" s="567"/>
      <c r="J57" s="567"/>
      <c r="K57" s="567"/>
      <c r="L57" s="567"/>
      <c r="M57" s="567"/>
      <c r="N57" s="567"/>
      <c r="O57" s="567"/>
      <c r="P57" s="568"/>
      <c r="Q57" s="639"/>
      <c r="R57" s="640"/>
      <c r="S57" s="640"/>
      <c r="T57" s="640"/>
      <c r="U57" s="640"/>
      <c r="V57" s="640"/>
      <c r="W57" s="640"/>
      <c r="X57" s="640"/>
      <c r="Y57" s="640"/>
      <c r="Z57" s="640"/>
      <c r="AA57" s="640"/>
      <c r="AB57" s="640"/>
      <c r="AC57" s="640"/>
      <c r="AD57" s="640"/>
      <c r="AE57" s="641"/>
      <c r="AF57" s="572"/>
      <c r="AG57" s="573"/>
      <c r="AH57" s="573"/>
      <c r="AI57" s="573"/>
      <c r="AJ57" s="574"/>
      <c r="AK57" s="642"/>
      <c r="AL57" s="640"/>
      <c r="AM57" s="640"/>
      <c r="AN57" s="640"/>
      <c r="AO57" s="640"/>
      <c r="AP57" s="640"/>
      <c r="AQ57" s="640"/>
      <c r="AR57" s="640"/>
      <c r="AS57" s="640"/>
      <c r="AT57" s="640"/>
      <c r="AU57" s="640"/>
      <c r="AV57" s="640"/>
      <c r="AW57" s="640"/>
      <c r="AX57" s="640"/>
      <c r="AY57" s="640"/>
      <c r="AZ57" s="643"/>
      <c r="BA57" s="643"/>
      <c r="BB57" s="643"/>
      <c r="BC57" s="643"/>
      <c r="BD57" s="643"/>
      <c r="BE57" s="637"/>
      <c r="BF57" s="637"/>
      <c r="BG57" s="637"/>
      <c r="BH57" s="637"/>
      <c r="BI57" s="638"/>
      <c r="BJ57" s="512"/>
      <c r="BK57" s="512"/>
      <c r="BL57" s="512"/>
      <c r="BM57" s="512"/>
      <c r="BN57" s="512"/>
      <c r="BO57" s="616"/>
      <c r="BP57" s="616"/>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87"/>
      <c r="DW57" s="588"/>
      <c r="DX57" s="588"/>
      <c r="DY57" s="588"/>
      <c r="DZ57" s="589"/>
      <c r="EA57" s="502"/>
    </row>
    <row r="58" spans="1:131" s="503" customFormat="1" ht="26.25" customHeight="1" x14ac:dyDescent="0.15">
      <c r="A58" s="565">
        <v>31</v>
      </c>
      <c r="B58" s="566"/>
      <c r="C58" s="567"/>
      <c r="D58" s="567"/>
      <c r="E58" s="567"/>
      <c r="F58" s="567"/>
      <c r="G58" s="567"/>
      <c r="H58" s="567"/>
      <c r="I58" s="567"/>
      <c r="J58" s="567"/>
      <c r="K58" s="567"/>
      <c r="L58" s="567"/>
      <c r="M58" s="567"/>
      <c r="N58" s="567"/>
      <c r="O58" s="567"/>
      <c r="P58" s="568"/>
      <c r="Q58" s="639"/>
      <c r="R58" s="640"/>
      <c r="S58" s="640"/>
      <c r="T58" s="640"/>
      <c r="U58" s="640"/>
      <c r="V58" s="640"/>
      <c r="W58" s="640"/>
      <c r="X58" s="640"/>
      <c r="Y58" s="640"/>
      <c r="Z58" s="640"/>
      <c r="AA58" s="640"/>
      <c r="AB58" s="640"/>
      <c r="AC58" s="640"/>
      <c r="AD58" s="640"/>
      <c r="AE58" s="641"/>
      <c r="AF58" s="572"/>
      <c r="AG58" s="573"/>
      <c r="AH58" s="573"/>
      <c r="AI58" s="573"/>
      <c r="AJ58" s="574"/>
      <c r="AK58" s="642"/>
      <c r="AL58" s="640"/>
      <c r="AM58" s="640"/>
      <c r="AN58" s="640"/>
      <c r="AO58" s="640"/>
      <c r="AP58" s="640"/>
      <c r="AQ58" s="640"/>
      <c r="AR58" s="640"/>
      <c r="AS58" s="640"/>
      <c r="AT58" s="640"/>
      <c r="AU58" s="640"/>
      <c r="AV58" s="640"/>
      <c r="AW58" s="640"/>
      <c r="AX58" s="640"/>
      <c r="AY58" s="640"/>
      <c r="AZ58" s="643"/>
      <c r="BA58" s="643"/>
      <c r="BB58" s="643"/>
      <c r="BC58" s="643"/>
      <c r="BD58" s="643"/>
      <c r="BE58" s="637"/>
      <c r="BF58" s="637"/>
      <c r="BG58" s="637"/>
      <c r="BH58" s="637"/>
      <c r="BI58" s="638"/>
      <c r="BJ58" s="512"/>
      <c r="BK58" s="512"/>
      <c r="BL58" s="512"/>
      <c r="BM58" s="512"/>
      <c r="BN58" s="512"/>
      <c r="BO58" s="616"/>
      <c r="BP58" s="616"/>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87"/>
      <c r="DW58" s="588"/>
      <c r="DX58" s="588"/>
      <c r="DY58" s="588"/>
      <c r="DZ58" s="589"/>
      <c r="EA58" s="502"/>
    </row>
    <row r="59" spans="1:131" s="503" customFormat="1" ht="26.25" customHeight="1" x14ac:dyDescent="0.15">
      <c r="A59" s="565">
        <v>32</v>
      </c>
      <c r="B59" s="566"/>
      <c r="C59" s="567"/>
      <c r="D59" s="567"/>
      <c r="E59" s="567"/>
      <c r="F59" s="567"/>
      <c r="G59" s="567"/>
      <c r="H59" s="567"/>
      <c r="I59" s="567"/>
      <c r="J59" s="567"/>
      <c r="K59" s="567"/>
      <c r="L59" s="567"/>
      <c r="M59" s="567"/>
      <c r="N59" s="567"/>
      <c r="O59" s="567"/>
      <c r="P59" s="568"/>
      <c r="Q59" s="639"/>
      <c r="R59" s="640"/>
      <c r="S59" s="640"/>
      <c r="T59" s="640"/>
      <c r="U59" s="640"/>
      <c r="V59" s="640"/>
      <c r="W59" s="640"/>
      <c r="X59" s="640"/>
      <c r="Y59" s="640"/>
      <c r="Z59" s="640"/>
      <c r="AA59" s="640"/>
      <c r="AB59" s="640"/>
      <c r="AC59" s="640"/>
      <c r="AD59" s="640"/>
      <c r="AE59" s="641"/>
      <c r="AF59" s="572"/>
      <c r="AG59" s="573"/>
      <c r="AH59" s="573"/>
      <c r="AI59" s="573"/>
      <c r="AJ59" s="574"/>
      <c r="AK59" s="642"/>
      <c r="AL59" s="640"/>
      <c r="AM59" s="640"/>
      <c r="AN59" s="640"/>
      <c r="AO59" s="640"/>
      <c r="AP59" s="640"/>
      <c r="AQ59" s="640"/>
      <c r="AR59" s="640"/>
      <c r="AS59" s="640"/>
      <c r="AT59" s="640"/>
      <c r="AU59" s="640"/>
      <c r="AV59" s="640"/>
      <c r="AW59" s="640"/>
      <c r="AX59" s="640"/>
      <c r="AY59" s="640"/>
      <c r="AZ59" s="643"/>
      <c r="BA59" s="643"/>
      <c r="BB59" s="643"/>
      <c r="BC59" s="643"/>
      <c r="BD59" s="643"/>
      <c r="BE59" s="637"/>
      <c r="BF59" s="637"/>
      <c r="BG59" s="637"/>
      <c r="BH59" s="637"/>
      <c r="BI59" s="638"/>
      <c r="BJ59" s="512"/>
      <c r="BK59" s="512"/>
      <c r="BL59" s="512"/>
      <c r="BM59" s="512"/>
      <c r="BN59" s="512"/>
      <c r="BO59" s="616"/>
      <c r="BP59" s="616"/>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87"/>
      <c r="DW59" s="588"/>
      <c r="DX59" s="588"/>
      <c r="DY59" s="588"/>
      <c r="DZ59" s="589"/>
      <c r="EA59" s="502"/>
    </row>
    <row r="60" spans="1:131" s="503" customFormat="1" ht="26.25" customHeight="1" x14ac:dyDescent="0.15">
      <c r="A60" s="565">
        <v>33</v>
      </c>
      <c r="B60" s="566"/>
      <c r="C60" s="567"/>
      <c r="D60" s="567"/>
      <c r="E60" s="567"/>
      <c r="F60" s="567"/>
      <c r="G60" s="567"/>
      <c r="H60" s="567"/>
      <c r="I60" s="567"/>
      <c r="J60" s="567"/>
      <c r="K60" s="567"/>
      <c r="L60" s="567"/>
      <c r="M60" s="567"/>
      <c r="N60" s="567"/>
      <c r="O60" s="567"/>
      <c r="P60" s="568"/>
      <c r="Q60" s="639"/>
      <c r="R60" s="640"/>
      <c r="S60" s="640"/>
      <c r="T60" s="640"/>
      <c r="U60" s="640"/>
      <c r="V60" s="640"/>
      <c r="W60" s="640"/>
      <c r="X60" s="640"/>
      <c r="Y60" s="640"/>
      <c r="Z60" s="640"/>
      <c r="AA60" s="640"/>
      <c r="AB60" s="640"/>
      <c r="AC60" s="640"/>
      <c r="AD60" s="640"/>
      <c r="AE60" s="641"/>
      <c r="AF60" s="572"/>
      <c r="AG60" s="573"/>
      <c r="AH60" s="573"/>
      <c r="AI60" s="573"/>
      <c r="AJ60" s="574"/>
      <c r="AK60" s="642"/>
      <c r="AL60" s="640"/>
      <c r="AM60" s="640"/>
      <c r="AN60" s="640"/>
      <c r="AO60" s="640"/>
      <c r="AP60" s="640"/>
      <c r="AQ60" s="640"/>
      <c r="AR60" s="640"/>
      <c r="AS60" s="640"/>
      <c r="AT60" s="640"/>
      <c r="AU60" s="640"/>
      <c r="AV60" s="640"/>
      <c r="AW60" s="640"/>
      <c r="AX60" s="640"/>
      <c r="AY60" s="640"/>
      <c r="AZ60" s="643"/>
      <c r="BA60" s="643"/>
      <c r="BB60" s="643"/>
      <c r="BC60" s="643"/>
      <c r="BD60" s="643"/>
      <c r="BE60" s="637"/>
      <c r="BF60" s="637"/>
      <c r="BG60" s="637"/>
      <c r="BH60" s="637"/>
      <c r="BI60" s="638"/>
      <c r="BJ60" s="512"/>
      <c r="BK60" s="512"/>
      <c r="BL60" s="512"/>
      <c r="BM60" s="512"/>
      <c r="BN60" s="512"/>
      <c r="BO60" s="616"/>
      <c r="BP60" s="616"/>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87"/>
      <c r="DW60" s="588"/>
      <c r="DX60" s="588"/>
      <c r="DY60" s="588"/>
      <c r="DZ60" s="589"/>
      <c r="EA60" s="502"/>
    </row>
    <row r="61" spans="1:131" s="503" customFormat="1" ht="26.25" customHeight="1" thickBot="1" x14ac:dyDescent="0.2">
      <c r="A61" s="565">
        <v>34</v>
      </c>
      <c r="B61" s="566"/>
      <c r="C61" s="567"/>
      <c r="D61" s="567"/>
      <c r="E61" s="567"/>
      <c r="F61" s="567"/>
      <c r="G61" s="567"/>
      <c r="H61" s="567"/>
      <c r="I61" s="567"/>
      <c r="J61" s="567"/>
      <c r="K61" s="567"/>
      <c r="L61" s="567"/>
      <c r="M61" s="567"/>
      <c r="N61" s="567"/>
      <c r="O61" s="567"/>
      <c r="P61" s="568"/>
      <c r="Q61" s="639"/>
      <c r="R61" s="640"/>
      <c r="S61" s="640"/>
      <c r="T61" s="640"/>
      <c r="U61" s="640"/>
      <c r="V61" s="640"/>
      <c r="W61" s="640"/>
      <c r="X61" s="640"/>
      <c r="Y61" s="640"/>
      <c r="Z61" s="640"/>
      <c r="AA61" s="640"/>
      <c r="AB61" s="640"/>
      <c r="AC61" s="640"/>
      <c r="AD61" s="640"/>
      <c r="AE61" s="641"/>
      <c r="AF61" s="572"/>
      <c r="AG61" s="573"/>
      <c r="AH61" s="573"/>
      <c r="AI61" s="573"/>
      <c r="AJ61" s="574"/>
      <c r="AK61" s="642"/>
      <c r="AL61" s="640"/>
      <c r="AM61" s="640"/>
      <c r="AN61" s="640"/>
      <c r="AO61" s="640"/>
      <c r="AP61" s="640"/>
      <c r="AQ61" s="640"/>
      <c r="AR61" s="640"/>
      <c r="AS61" s="640"/>
      <c r="AT61" s="640"/>
      <c r="AU61" s="640"/>
      <c r="AV61" s="640"/>
      <c r="AW61" s="640"/>
      <c r="AX61" s="640"/>
      <c r="AY61" s="640"/>
      <c r="AZ61" s="643"/>
      <c r="BA61" s="643"/>
      <c r="BB61" s="643"/>
      <c r="BC61" s="643"/>
      <c r="BD61" s="643"/>
      <c r="BE61" s="637"/>
      <c r="BF61" s="637"/>
      <c r="BG61" s="637"/>
      <c r="BH61" s="637"/>
      <c r="BI61" s="638"/>
      <c r="BJ61" s="512"/>
      <c r="BK61" s="512"/>
      <c r="BL61" s="512"/>
      <c r="BM61" s="512"/>
      <c r="BN61" s="512"/>
      <c r="BO61" s="616"/>
      <c r="BP61" s="616"/>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87"/>
      <c r="DW61" s="588"/>
      <c r="DX61" s="588"/>
      <c r="DY61" s="588"/>
      <c r="DZ61" s="589"/>
      <c r="EA61" s="502"/>
    </row>
    <row r="62" spans="1:131" s="503" customFormat="1" ht="26.25" customHeight="1" x14ac:dyDescent="0.15">
      <c r="A62" s="565">
        <v>35</v>
      </c>
      <c r="B62" s="566"/>
      <c r="C62" s="567"/>
      <c r="D62" s="567"/>
      <c r="E62" s="567"/>
      <c r="F62" s="567"/>
      <c r="G62" s="567"/>
      <c r="H62" s="567"/>
      <c r="I62" s="567"/>
      <c r="J62" s="567"/>
      <c r="K62" s="567"/>
      <c r="L62" s="567"/>
      <c r="M62" s="567"/>
      <c r="N62" s="567"/>
      <c r="O62" s="567"/>
      <c r="P62" s="568"/>
      <c r="Q62" s="639"/>
      <c r="R62" s="640"/>
      <c r="S62" s="640"/>
      <c r="T62" s="640"/>
      <c r="U62" s="640"/>
      <c r="V62" s="640"/>
      <c r="W62" s="640"/>
      <c r="X62" s="640"/>
      <c r="Y62" s="640"/>
      <c r="Z62" s="640"/>
      <c r="AA62" s="640"/>
      <c r="AB62" s="640"/>
      <c r="AC62" s="640"/>
      <c r="AD62" s="640"/>
      <c r="AE62" s="641"/>
      <c r="AF62" s="572"/>
      <c r="AG62" s="573"/>
      <c r="AH62" s="573"/>
      <c r="AI62" s="573"/>
      <c r="AJ62" s="574"/>
      <c r="AK62" s="642"/>
      <c r="AL62" s="640"/>
      <c r="AM62" s="640"/>
      <c r="AN62" s="640"/>
      <c r="AO62" s="640"/>
      <c r="AP62" s="640"/>
      <c r="AQ62" s="640"/>
      <c r="AR62" s="640"/>
      <c r="AS62" s="640"/>
      <c r="AT62" s="640"/>
      <c r="AU62" s="640"/>
      <c r="AV62" s="640"/>
      <c r="AW62" s="640"/>
      <c r="AX62" s="640"/>
      <c r="AY62" s="640"/>
      <c r="AZ62" s="643"/>
      <c r="BA62" s="643"/>
      <c r="BB62" s="643"/>
      <c r="BC62" s="643"/>
      <c r="BD62" s="643"/>
      <c r="BE62" s="637"/>
      <c r="BF62" s="637"/>
      <c r="BG62" s="637"/>
      <c r="BH62" s="637"/>
      <c r="BI62" s="638"/>
      <c r="BJ62" s="644" t="s">
        <v>358</v>
      </c>
      <c r="BK62" s="597"/>
      <c r="BL62" s="597"/>
      <c r="BM62" s="597"/>
      <c r="BN62" s="598"/>
      <c r="BO62" s="616"/>
      <c r="BP62" s="616"/>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87"/>
      <c r="DW62" s="588"/>
      <c r="DX62" s="588"/>
      <c r="DY62" s="588"/>
      <c r="DZ62" s="589"/>
      <c r="EA62" s="502"/>
    </row>
    <row r="63" spans="1:131" s="503" customFormat="1" ht="26.25" customHeight="1" thickBot="1" x14ac:dyDescent="0.2">
      <c r="A63" s="599" t="s">
        <v>336</v>
      </c>
      <c r="B63" s="600" t="s">
        <v>359</v>
      </c>
      <c r="C63" s="601"/>
      <c r="D63" s="601"/>
      <c r="E63" s="601"/>
      <c r="F63" s="601"/>
      <c r="G63" s="601"/>
      <c r="H63" s="601"/>
      <c r="I63" s="601"/>
      <c r="J63" s="601"/>
      <c r="K63" s="601"/>
      <c r="L63" s="601"/>
      <c r="M63" s="601"/>
      <c r="N63" s="601"/>
      <c r="O63" s="601"/>
      <c r="P63" s="602"/>
      <c r="Q63" s="645"/>
      <c r="R63" s="646"/>
      <c r="S63" s="646"/>
      <c r="T63" s="646"/>
      <c r="U63" s="646"/>
      <c r="V63" s="646"/>
      <c r="W63" s="646"/>
      <c r="X63" s="646"/>
      <c r="Y63" s="646"/>
      <c r="Z63" s="646"/>
      <c r="AA63" s="646"/>
      <c r="AB63" s="646"/>
      <c r="AC63" s="646"/>
      <c r="AD63" s="646"/>
      <c r="AE63" s="647"/>
      <c r="AF63" s="648">
        <v>26</v>
      </c>
      <c r="AG63" s="649"/>
      <c r="AH63" s="649"/>
      <c r="AI63" s="649"/>
      <c r="AJ63" s="650"/>
      <c r="AK63" s="651"/>
      <c r="AL63" s="646"/>
      <c r="AM63" s="646"/>
      <c r="AN63" s="646"/>
      <c r="AO63" s="646"/>
      <c r="AP63" s="649">
        <f>AP31+AP32+AP33</f>
        <v>2541</v>
      </c>
      <c r="AQ63" s="649"/>
      <c r="AR63" s="649"/>
      <c r="AS63" s="649"/>
      <c r="AT63" s="649"/>
      <c r="AU63" s="649">
        <f>AU31+AU32+AU33</f>
        <v>2238</v>
      </c>
      <c r="AV63" s="649"/>
      <c r="AW63" s="649"/>
      <c r="AX63" s="649"/>
      <c r="AY63" s="649"/>
      <c r="AZ63" s="652"/>
      <c r="BA63" s="652"/>
      <c r="BB63" s="652"/>
      <c r="BC63" s="652"/>
      <c r="BD63" s="652"/>
      <c r="BE63" s="653"/>
      <c r="BF63" s="653"/>
      <c r="BG63" s="653"/>
      <c r="BH63" s="653"/>
      <c r="BI63" s="654"/>
      <c r="BJ63" s="655" t="s">
        <v>360</v>
      </c>
      <c r="BK63" s="656"/>
      <c r="BL63" s="656"/>
      <c r="BM63" s="656"/>
      <c r="BN63" s="657"/>
      <c r="BO63" s="616"/>
      <c r="BP63" s="616"/>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87"/>
      <c r="DW63" s="588"/>
      <c r="DX63" s="588"/>
      <c r="DY63" s="588"/>
      <c r="DZ63" s="589"/>
      <c r="EA63" s="502"/>
    </row>
    <row r="64" spans="1:131" s="503" customFormat="1" ht="26.25" customHeight="1" x14ac:dyDescent="0.15">
      <c r="A64" s="616"/>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87"/>
      <c r="DW64" s="588"/>
      <c r="DX64" s="588"/>
      <c r="DY64" s="588"/>
      <c r="DZ64" s="589"/>
      <c r="EA64" s="502"/>
    </row>
    <row r="65" spans="1:131" s="503" customFormat="1" ht="26.25" customHeight="1" thickBot="1" x14ac:dyDescent="0.2">
      <c r="A65" s="512" t="s">
        <v>361</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616"/>
      <c r="BF65" s="616"/>
      <c r="BG65" s="616"/>
      <c r="BH65" s="616"/>
      <c r="BI65" s="616"/>
      <c r="BJ65" s="616"/>
      <c r="BK65" s="616"/>
      <c r="BL65" s="616"/>
      <c r="BM65" s="616"/>
      <c r="BN65" s="616"/>
      <c r="BO65" s="616"/>
      <c r="BP65" s="616"/>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87"/>
      <c r="DW65" s="588"/>
      <c r="DX65" s="588"/>
      <c r="DY65" s="588"/>
      <c r="DZ65" s="589"/>
      <c r="EA65" s="502"/>
    </row>
    <row r="66" spans="1:131" s="503" customFormat="1" ht="26.25" customHeight="1" x14ac:dyDescent="0.15">
      <c r="A66" s="516" t="s">
        <v>362</v>
      </c>
      <c r="B66" s="517"/>
      <c r="C66" s="517"/>
      <c r="D66" s="517"/>
      <c r="E66" s="517"/>
      <c r="F66" s="517"/>
      <c r="G66" s="517"/>
      <c r="H66" s="517"/>
      <c r="I66" s="517"/>
      <c r="J66" s="517"/>
      <c r="K66" s="517"/>
      <c r="L66" s="517"/>
      <c r="M66" s="517"/>
      <c r="N66" s="517"/>
      <c r="O66" s="517"/>
      <c r="P66" s="518"/>
      <c r="Q66" s="519" t="s">
        <v>363</v>
      </c>
      <c r="R66" s="520"/>
      <c r="S66" s="520"/>
      <c r="T66" s="520"/>
      <c r="U66" s="521"/>
      <c r="V66" s="519" t="s">
        <v>364</v>
      </c>
      <c r="W66" s="520"/>
      <c r="X66" s="520"/>
      <c r="Y66" s="520"/>
      <c r="Z66" s="521"/>
      <c r="AA66" s="519" t="s">
        <v>365</v>
      </c>
      <c r="AB66" s="520"/>
      <c r="AC66" s="520"/>
      <c r="AD66" s="520"/>
      <c r="AE66" s="521"/>
      <c r="AF66" s="658" t="s">
        <v>343</v>
      </c>
      <c r="AG66" s="618"/>
      <c r="AH66" s="618"/>
      <c r="AI66" s="618"/>
      <c r="AJ66" s="659"/>
      <c r="AK66" s="519" t="s">
        <v>366</v>
      </c>
      <c r="AL66" s="517"/>
      <c r="AM66" s="517"/>
      <c r="AN66" s="517"/>
      <c r="AO66" s="518"/>
      <c r="AP66" s="519" t="s">
        <v>345</v>
      </c>
      <c r="AQ66" s="520"/>
      <c r="AR66" s="520"/>
      <c r="AS66" s="520"/>
      <c r="AT66" s="521"/>
      <c r="AU66" s="519" t="s">
        <v>367</v>
      </c>
      <c r="AV66" s="520"/>
      <c r="AW66" s="520"/>
      <c r="AX66" s="520"/>
      <c r="AY66" s="521"/>
      <c r="AZ66" s="519" t="s">
        <v>321</v>
      </c>
      <c r="BA66" s="520"/>
      <c r="BB66" s="520"/>
      <c r="BC66" s="520"/>
      <c r="BD66" s="523"/>
      <c r="BE66" s="616"/>
      <c r="BF66" s="616"/>
      <c r="BG66" s="616"/>
      <c r="BH66" s="616"/>
      <c r="BI66" s="616"/>
      <c r="BJ66" s="616"/>
      <c r="BK66" s="616"/>
      <c r="BL66" s="616"/>
      <c r="BM66" s="616"/>
      <c r="BN66" s="616"/>
      <c r="BO66" s="616"/>
      <c r="BP66" s="616"/>
      <c r="BQ66" s="579">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502"/>
    </row>
    <row r="67" spans="1:131" s="503" customFormat="1" ht="26.25" customHeight="1" thickBot="1" x14ac:dyDescent="0.2">
      <c r="A67" s="529"/>
      <c r="B67" s="530"/>
      <c r="C67" s="530"/>
      <c r="D67" s="530"/>
      <c r="E67" s="530"/>
      <c r="F67" s="530"/>
      <c r="G67" s="530"/>
      <c r="H67" s="530"/>
      <c r="I67" s="530"/>
      <c r="J67" s="530"/>
      <c r="K67" s="530"/>
      <c r="L67" s="530"/>
      <c r="M67" s="530"/>
      <c r="N67" s="530"/>
      <c r="O67" s="530"/>
      <c r="P67" s="531"/>
      <c r="Q67" s="532"/>
      <c r="R67" s="533"/>
      <c r="S67" s="533"/>
      <c r="T67" s="533"/>
      <c r="U67" s="534"/>
      <c r="V67" s="532"/>
      <c r="W67" s="533"/>
      <c r="X67" s="533"/>
      <c r="Y67" s="533"/>
      <c r="Z67" s="534"/>
      <c r="AA67" s="532"/>
      <c r="AB67" s="533"/>
      <c r="AC67" s="533"/>
      <c r="AD67" s="533"/>
      <c r="AE67" s="534"/>
      <c r="AF67" s="670"/>
      <c r="AG67" s="621"/>
      <c r="AH67" s="621"/>
      <c r="AI67" s="621"/>
      <c r="AJ67" s="671"/>
      <c r="AK67" s="672"/>
      <c r="AL67" s="530"/>
      <c r="AM67" s="530"/>
      <c r="AN67" s="530"/>
      <c r="AO67" s="531"/>
      <c r="AP67" s="532"/>
      <c r="AQ67" s="533"/>
      <c r="AR67" s="533"/>
      <c r="AS67" s="533"/>
      <c r="AT67" s="534"/>
      <c r="AU67" s="532"/>
      <c r="AV67" s="533"/>
      <c r="AW67" s="533"/>
      <c r="AX67" s="533"/>
      <c r="AY67" s="534"/>
      <c r="AZ67" s="532"/>
      <c r="BA67" s="533"/>
      <c r="BB67" s="533"/>
      <c r="BC67" s="533"/>
      <c r="BD67" s="536"/>
      <c r="BE67" s="616"/>
      <c r="BF67" s="616"/>
      <c r="BG67" s="616"/>
      <c r="BH67" s="616"/>
      <c r="BI67" s="616"/>
      <c r="BJ67" s="616"/>
      <c r="BK67" s="616"/>
      <c r="BL67" s="616"/>
      <c r="BM67" s="616"/>
      <c r="BN67" s="616"/>
      <c r="BO67" s="616"/>
      <c r="BP67" s="616"/>
      <c r="BQ67" s="579">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502"/>
    </row>
    <row r="68" spans="1:131" s="503" customFormat="1" ht="26.25" customHeight="1" thickTop="1" x14ac:dyDescent="0.15">
      <c r="A68" s="540">
        <v>1</v>
      </c>
      <c r="B68" s="673" t="s">
        <v>368</v>
      </c>
      <c r="C68" s="674"/>
      <c r="D68" s="674"/>
      <c r="E68" s="674"/>
      <c r="F68" s="674"/>
      <c r="G68" s="674"/>
      <c r="H68" s="674"/>
      <c r="I68" s="674"/>
      <c r="J68" s="674"/>
      <c r="K68" s="674"/>
      <c r="L68" s="674"/>
      <c r="M68" s="674"/>
      <c r="N68" s="674"/>
      <c r="O68" s="674"/>
      <c r="P68" s="675"/>
      <c r="Q68" s="676">
        <v>1094</v>
      </c>
      <c r="R68" s="677"/>
      <c r="S68" s="677"/>
      <c r="T68" s="677"/>
      <c r="U68" s="677"/>
      <c r="V68" s="677">
        <v>1090</v>
      </c>
      <c r="W68" s="677"/>
      <c r="X68" s="677"/>
      <c r="Y68" s="677"/>
      <c r="Z68" s="677"/>
      <c r="AA68" s="677">
        <v>4</v>
      </c>
      <c r="AB68" s="677"/>
      <c r="AC68" s="677"/>
      <c r="AD68" s="677"/>
      <c r="AE68" s="677"/>
      <c r="AF68" s="677">
        <v>4</v>
      </c>
      <c r="AG68" s="677"/>
      <c r="AH68" s="677"/>
      <c r="AI68" s="677"/>
      <c r="AJ68" s="677"/>
      <c r="AK68" s="677" t="s">
        <v>333</v>
      </c>
      <c r="AL68" s="677"/>
      <c r="AM68" s="677"/>
      <c r="AN68" s="677"/>
      <c r="AO68" s="677"/>
      <c r="AP68" s="677" t="s">
        <v>334</v>
      </c>
      <c r="AQ68" s="677"/>
      <c r="AR68" s="677"/>
      <c r="AS68" s="677"/>
      <c r="AT68" s="677"/>
      <c r="AU68" s="677" t="s">
        <v>334</v>
      </c>
      <c r="AV68" s="677"/>
      <c r="AW68" s="677"/>
      <c r="AX68" s="677"/>
      <c r="AY68" s="677"/>
      <c r="AZ68" s="678"/>
      <c r="BA68" s="678"/>
      <c r="BB68" s="678"/>
      <c r="BC68" s="678"/>
      <c r="BD68" s="679"/>
      <c r="BE68" s="616"/>
      <c r="BF68" s="616"/>
      <c r="BG68" s="616"/>
      <c r="BH68" s="616"/>
      <c r="BI68" s="616"/>
      <c r="BJ68" s="616"/>
      <c r="BK68" s="616"/>
      <c r="BL68" s="616"/>
      <c r="BM68" s="616"/>
      <c r="BN68" s="616"/>
      <c r="BO68" s="616"/>
      <c r="BP68" s="616"/>
      <c r="BQ68" s="579">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502"/>
    </row>
    <row r="69" spans="1:131" s="503" customFormat="1" ht="26.25" customHeight="1" x14ac:dyDescent="0.15">
      <c r="A69" s="565">
        <v>2</v>
      </c>
      <c r="B69" s="680" t="s">
        <v>369</v>
      </c>
      <c r="C69" s="681"/>
      <c r="D69" s="681"/>
      <c r="E69" s="681"/>
      <c r="F69" s="681"/>
      <c r="G69" s="681"/>
      <c r="H69" s="681"/>
      <c r="I69" s="681"/>
      <c r="J69" s="681"/>
      <c r="K69" s="681"/>
      <c r="L69" s="681"/>
      <c r="M69" s="681"/>
      <c r="N69" s="681"/>
      <c r="O69" s="681"/>
      <c r="P69" s="682"/>
      <c r="Q69" s="683">
        <v>89</v>
      </c>
      <c r="R69" s="635"/>
      <c r="S69" s="635"/>
      <c r="T69" s="635"/>
      <c r="U69" s="635"/>
      <c r="V69" s="635">
        <v>73</v>
      </c>
      <c r="W69" s="635"/>
      <c r="X69" s="635"/>
      <c r="Y69" s="635"/>
      <c r="Z69" s="635"/>
      <c r="AA69" s="635">
        <v>15</v>
      </c>
      <c r="AB69" s="635"/>
      <c r="AC69" s="635"/>
      <c r="AD69" s="635"/>
      <c r="AE69" s="635"/>
      <c r="AF69" s="635">
        <v>15</v>
      </c>
      <c r="AG69" s="635"/>
      <c r="AH69" s="635"/>
      <c r="AI69" s="635"/>
      <c r="AJ69" s="635"/>
      <c r="AK69" s="635">
        <v>5</v>
      </c>
      <c r="AL69" s="635"/>
      <c r="AM69" s="635"/>
      <c r="AN69" s="635"/>
      <c r="AO69" s="635"/>
      <c r="AP69" s="635" t="s">
        <v>334</v>
      </c>
      <c r="AQ69" s="635"/>
      <c r="AR69" s="635"/>
      <c r="AS69" s="635"/>
      <c r="AT69" s="635"/>
      <c r="AU69" s="635" t="s">
        <v>334</v>
      </c>
      <c r="AV69" s="635"/>
      <c r="AW69" s="635"/>
      <c r="AX69" s="635"/>
      <c r="AY69" s="635"/>
      <c r="AZ69" s="684"/>
      <c r="BA69" s="684"/>
      <c r="BB69" s="684"/>
      <c r="BC69" s="684"/>
      <c r="BD69" s="685"/>
      <c r="BE69" s="616"/>
      <c r="BF69" s="616"/>
      <c r="BG69" s="616"/>
      <c r="BH69" s="616"/>
      <c r="BI69" s="616"/>
      <c r="BJ69" s="616"/>
      <c r="BK69" s="616"/>
      <c r="BL69" s="616"/>
      <c r="BM69" s="616"/>
      <c r="BN69" s="616"/>
      <c r="BO69" s="616"/>
      <c r="BP69" s="616"/>
      <c r="BQ69" s="579">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502"/>
    </row>
    <row r="70" spans="1:131" s="503" customFormat="1" ht="26.25" customHeight="1" x14ac:dyDescent="0.15">
      <c r="A70" s="565">
        <v>3</v>
      </c>
      <c r="B70" s="680" t="s">
        <v>370</v>
      </c>
      <c r="C70" s="681"/>
      <c r="D70" s="681"/>
      <c r="E70" s="681"/>
      <c r="F70" s="681"/>
      <c r="G70" s="681"/>
      <c r="H70" s="681"/>
      <c r="I70" s="681"/>
      <c r="J70" s="681"/>
      <c r="K70" s="681"/>
      <c r="L70" s="681"/>
      <c r="M70" s="681"/>
      <c r="N70" s="681"/>
      <c r="O70" s="681"/>
      <c r="P70" s="682"/>
      <c r="Q70" s="683">
        <v>7112</v>
      </c>
      <c r="R70" s="635"/>
      <c r="S70" s="635"/>
      <c r="T70" s="635"/>
      <c r="U70" s="635"/>
      <c r="V70" s="635">
        <v>6945</v>
      </c>
      <c r="W70" s="635"/>
      <c r="X70" s="635"/>
      <c r="Y70" s="635"/>
      <c r="Z70" s="635"/>
      <c r="AA70" s="635">
        <v>167</v>
      </c>
      <c r="AB70" s="635"/>
      <c r="AC70" s="635"/>
      <c r="AD70" s="635"/>
      <c r="AE70" s="635"/>
      <c r="AF70" s="635">
        <v>167</v>
      </c>
      <c r="AG70" s="635"/>
      <c r="AH70" s="635"/>
      <c r="AI70" s="635"/>
      <c r="AJ70" s="635"/>
      <c r="AK70" s="635" t="s">
        <v>334</v>
      </c>
      <c r="AL70" s="635"/>
      <c r="AM70" s="635"/>
      <c r="AN70" s="635"/>
      <c r="AO70" s="635"/>
      <c r="AP70" s="635" t="s">
        <v>334</v>
      </c>
      <c r="AQ70" s="635"/>
      <c r="AR70" s="635"/>
      <c r="AS70" s="635"/>
      <c r="AT70" s="635"/>
      <c r="AU70" s="635" t="s">
        <v>334</v>
      </c>
      <c r="AV70" s="635"/>
      <c r="AW70" s="635"/>
      <c r="AX70" s="635"/>
      <c r="AY70" s="635"/>
      <c r="AZ70" s="684"/>
      <c r="BA70" s="684"/>
      <c r="BB70" s="684"/>
      <c r="BC70" s="684"/>
      <c r="BD70" s="685"/>
      <c r="BE70" s="616"/>
      <c r="BF70" s="616"/>
      <c r="BG70" s="616"/>
      <c r="BH70" s="616"/>
      <c r="BI70" s="616"/>
      <c r="BJ70" s="616"/>
      <c r="BK70" s="616"/>
      <c r="BL70" s="616"/>
      <c r="BM70" s="616"/>
      <c r="BN70" s="616"/>
      <c r="BO70" s="616"/>
      <c r="BP70" s="616"/>
      <c r="BQ70" s="579">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502"/>
    </row>
    <row r="71" spans="1:131" s="503" customFormat="1" ht="26.25" customHeight="1" x14ac:dyDescent="0.15">
      <c r="A71" s="565">
        <v>4</v>
      </c>
      <c r="B71" s="680" t="s">
        <v>371</v>
      </c>
      <c r="C71" s="681"/>
      <c r="D71" s="681"/>
      <c r="E71" s="681"/>
      <c r="F71" s="681"/>
      <c r="G71" s="681"/>
      <c r="H71" s="681"/>
      <c r="I71" s="681"/>
      <c r="J71" s="681"/>
      <c r="K71" s="681"/>
      <c r="L71" s="681"/>
      <c r="M71" s="681"/>
      <c r="N71" s="681"/>
      <c r="O71" s="681"/>
      <c r="P71" s="682"/>
      <c r="Q71" s="683">
        <v>33</v>
      </c>
      <c r="R71" s="635"/>
      <c r="S71" s="635"/>
      <c r="T71" s="635"/>
      <c r="U71" s="635"/>
      <c r="V71" s="635">
        <v>30</v>
      </c>
      <c r="W71" s="635"/>
      <c r="X71" s="635"/>
      <c r="Y71" s="635"/>
      <c r="Z71" s="635"/>
      <c r="AA71" s="635">
        <v>3</v>
      </c>
      <c r="AB71" s="635"/>
      <c r="AC71" s="635"/>
      <c r="AD71" s="635"/>
      <c r="AE71" s="635"/>
      <c r="AF71" s="635">
        <v>3</v>
      </c>
      <c r="AG71" s="635"/>
      <c r="AH71" s="635"/>
      <c r="AI71" s="635"/>
      <c r="AJ71" s="635"/>
      <c r="AK71" s="635">
        <v>8</v>
      </c>
      <c r="AL71" s="635"/>
      <c r="AM71" s="635"/>
      <c r="AN71" s="635"/>
      <c r="AO71" s="635"/>
      <c r="AP71" s="635" t="s">
        <v>334</v>
      </c>
      <c r="AQ71" s="635"/>
      <c r="AR71" s="635"/>
      <c r="AS71" s="635"/>
      <c r="AT71" s="635"/>
      <c r="AU71" s="635" t="s">
        <v>334</v>
      </c>
      <c r="AV71" s="635"/>
      <c r="AW71" s="635"/>
      <c r="AX71" s="635"/>
      <c r="AY71" s="635"/>
      <c r="AZ71" s="684"/>
      <c r="BA71" s="684"/>
      <c r="BB71" s="684"/>
      <c r="BC71" s="684"/>
      <c r="BD71" s="685"/>
      <c r="BE71" s="616"/>
      <c r="BF71" s="616"/>
      <c r="BG71" s="616"/>
      <c r="BH71" s="616"/>
      <c r="BI71" s="616"/>
      <c r="BJ71" s="616"/>
      <c r="BK71" s="616"/>
      <c r="BL71" s="616"/>
      <c r="BM71" s="616"/>
      <c r="BN71" s="616"/>
      <c r="BO71" s="616"/>
      <c r="BP71" s="616"/>
      <c r="BQ71" s="579">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502"/>
    </row>
    <row r="72" spans="1:131" s="503" customFormat="1" ht="26.25" customHeight="1" x14ac:dyDescent="0.15">
      <c r="A72" s="565">
        <v>5</v>
      </c>
      <c r="B72" s="680" t="s">
        <v>372</v>
      </c>
      <c r="C72" s="681"/>
      <c r="D72" s="681"/>
      <c r="E72" s="681"/>
      <c r="F72" s="681"/>
      <c r="G72" s="681"/>
      <c r="H72" s="681"/>
      <c r="I72" s="681"/>
      <c r="J72" s="681"/>
      <c r="K72" s="681"/>
      <c r="L72" s="681"/>
      <c r="M72" s="681"/>
      <c r="N72" s="681"/>
      <c r="O72" s="681"/>
      <c r="P72" s="682"/>
      <c r="Q72" s="683">
        <v>2901</v>
      </c>
      <c r="R72" s="635"/>
      <c r="S72" s="635"/>
      <c r="T72" s="635"/>
      <c r="U72" s="635"/>
      <c r="V72" s="635">
        <v>2795</v>
      </c>
      <c r="W72" s="635"/>
      <c r="X72" s="635"/>
      <c r="Y72" s="635"/>
      <c r="Z72" s="635"/>
      <c r="AA72" s="635">
        <v>106</v>
      </c>
      <c r="AB72" s="635"/>
      <c r="AC72" s="635"/>
      <c r="AD72" s="635"/>
      <c r="AE72" s="635"/>
      <c r="AF72" s="635">
        <v>106</v>
      </c>
      <c r="AG72" s="635"/>
      <c r="AH72" s="635"/>
      <c r="AI72" s="635"/>
      <c r="AJ72" s="635"/>
      <c r="AK72" s="635">
        <v>8</v>
      </c>
      <c r="AL72" s="635"/>
      <c r="AM72" s="635"/>
      <c r="AN72" s="635"/>
      <c r="AO72" s="635"/>
      <c r="AP72" s="635">
        <v>1023</v>
      </c>
      <c r="AQ72" s="635"/>
      <c r="AR72" s="635"/>
      <c r="AS72" s="635"/>
      <c r="AT72" s="635"/>
      <c r="AU72" s="635">
        <v>10</v>
      </c>
      <c r="AV72" s="635"/>
      <c r="AW72" s="635"/>
      <c r="AX72" s="635"/>
      <c r="AY72" s="635"/>
      <c r="AZ72" s="684"/>
      <c r="BA72" s="684"/>
      <c r="BB72" s="684"/>
      <c r="BC72" s="684"/>
      <c r="BD72" s="685"/>
      <c r="BE72" s="616"/>
      <c r="BF72" s="616"/>
      <c r="BG72" s="616"/>
      <c r="BH72" s="616"/>
      <c r="BI72" s="616"/>
      <c r="BJ72" s="616"/>
      <c r="BK72" s="616"/>
      <c r="BL72" s="616"/>
      <c r="BM72" s="616"/>
      <c r="BN72" s="616"/>
      <c r="BO72" s="616"/>
      <c r="BP72" s="616"/>
      <c r="BQ72" s="579">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502"/>
    </row>
    <row r="73" spans="1:131" s="503" customFormat="1" ht="26.25" customHeight="1" x14ac:dyDescent="0.15">
      <c r="A73" s="565">
        <v>6</v>
      </c>
      <c r="B73" s="680" t="s">
        <v>373</v>
      </c>
      <c r="C73" s="681"/>
      <c r="D73" s="681"/>
      <c r="E73" s="681"/>
      <c r="F73" s="681"/>
      <c r="G73" s="681"/>
      <c r="H73" s="681"/>
      <c r="I73" s="681"/>
      <c r="J73" s="681"/>
      <c r="K73" s="681"/>
      <c r="L73" s="681"/>
      <c r="M73" s="681"/>
      <c r="N73" s="681"/>
      <c r="O73" s="681"/>
      <c r="P73" s="682"/>
      <c r="Q73" s="683">
        <v>208</v>
      </c>
      <c r="R73" s="635"/>
      <c r="S73" s="635"/>
      <c r="T73" s="635"/>
      <c r="U73" s="635"/>
      <c r="V73" s="635">
        <v>174</v>
      </c>
      <c r="W73" s="635"/>
      <c r="X73" s="635"/>
      <c r="Y73" s="635"/>
      <c r="Z73" s="635"/>
      <c r="AA73" s="635">
        <v>34</v>
      </c>
      <c r="AB73" s="635"/>
      <c r="AC73" s="635"/>
      <c r="AD73" s="635"/>
      <c r="AE73" s="635"/>
      <c r="AF73" s="635">
        <v>34</v>
      </c>
      <c r="AG73" s="635"/>
      <c r="AH73" s="635"/>
      <c r="AI73" s="635"/>
      <c r="AJ73" s="635"/>
      <c r="AK73" s="635">
        <v>15</v>
      </c>
      <c r="AL73" s="635"/>
      <c r="AM73" s="635"/>
      <c r="AN73" s="635"/>
      <c r="AO73" s="635"/>
      <c r="AP73" s="635" t="s">
        <v>333</v>
      </c>
      <c r="AQ73" s="635"/>
      <c r="AR73" s="635"/>
      <c r="AS73" s="635"/>
      <c r="AT73" s="635"/>
      <c r="AU73" s="635" t="s">
        <v>333</v>
      </c>
      <c r="AV73" s="635"/>
      <c r="AW73" s="635"/>
      <c r="AX73" s="635"/>
      <c r="AY73" s="635"/>
      <c r="AZ73" s="684"/>
      <c r="BA73" s="684"/>
      <c r="BB73" s="684"/>
      <c r="BC73" s="684"/>
      <c r="BD73" s="685"/>
      <c r="BE73" s="616"/>
      <c r="BF73" s="616"/>
      <c r="BG73" s="616"/>
      <c r="BH73" s="616"/>
      <c r="BI73" s="616"/>
      <c r="BJ73" s="616"/>
      <c r="BK73" s="616"/>
      <c r="BL73" s="616"/>
      <c r="BM73" s="616"/>
      <c r="BN73" s="616"/>
      <c r="BO73" s="616"/>
      <c r="BP73" s="616"/>
      <c r="BQ73" s="579">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502"/>
    </row>
    <row r="74" spans="1:131" s="503" customFormat="1" ht="26.25" customHeight="1" x14ac:dyDescent="0.15">
      <c r="A74" s="565">
        <v>7</v>
      </c>
      <c r="B74" s="680" t="s">
        <v>374</v>
      </c>
      <c r="C74" s="681"/>
      <c r="D74" s="681"/>
      <c r="E74" s="681"/>
      <c r="F74" s="681"/>
      <c r="G74" s="681"/>
      <c r="H74" s="681"/>
      <c r="I74" s="681"/>
      <c r="J74" s="681"/>
      <c r="K74" s="681"/>
      <c r="L74" s="681"/>
      <c r="M74" s="681"/>
      <c r="N74" s="681"/>
      <c r="O74" s="681"/>
      <c r="P74" s="682"/>
      <c r="Q74" s="683">
        <v>2829</v>
      </c>
      <c r="R74" s="635"/>
      <c r="S74" s="635"/>
      <c r="T74" s="635"/>
      <c r="U74" s="635"/>
      <c r="V74" s="635">
        <v>2412</v>
      </c>
      <c r="W74" s="635"/>
      <c r="X74" s="635"/>
      <c r="Y74" s="635"/>
      <c r="Z74" s="635"/>
      <c r="AA74" s="635">
        <v>417</v>
      </c>
      <c r="AB74" s="635"/>
      <c r="AC74" s="635"/>
      <c r="AD74" s="635"/>
      <c r="AE74" s="635"/>
      <c r="AF74" s="635">
        <v>417</v>
      </c>
      <c r="AG74" s="635"/>
      <c r="AH74" s="635"/>
      <c r="AI74" s="635"/>
      <c r="AJ74" s="635"/>
      <c r="AK74" s="635">
        <v>342</v>
      </c>
      <c r="AL74" s="635"/>
      <c r="AM74" s="635"/>
      <c r="AN74" s="635"/>
      <c r="AO74" s="635"/>
      <c r="AP74" s="635" t="s">
        <v>333</v>
      </c>
      <c r="AQ74" s="635"/>
      <c r="AR74" s="635"/>
      <c r="AS74" s="635"/>
      <c r="AT74" s="635"/>
      <c r="AU74" s="635" t="s">
        <v>375</v>
      </c>
      <c r="AV74" s="635"/>
      <c r="AW74" s="635"/>
      <c r="AX74" s="635"/>
      <c r="AY74" s="635"/>
      <c r="AZ74" s="684"/>
      <c r="BA74" s="684"/>
      <c r="BB74" s="684"/>
      <c r="BC74" s="684"/>
      <c r="BD74" s="685"/>
      <c r="BE74" s="616"/>
      <c r="BF74" s="616"/>
      <c r="BG74" s="616"/>
      <c r="BH74" s="616"/>
      <c r="BI74" s="616"/>
      <c r="BJ74" s="616"/>
      <c r="BK74" s="616"/>
      <c r="BL74" s="616"/>
      <c r="BM74" s="616"/>
      <c r="BN74" s="616"/>
      <c r="BO74" s="616"/>
      <c r="BP74" s="616"/>
      <c r="BQ74" s="579">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502"/>
    </row>
    <row r="75" spans="1:131" s="503" customFormat="1" ht="26.25" customHeight="1" x14ac:dyDescent="0.15">
      <c r="A75" s="565">
        <v>8</v>
      </c>
      <c r="B75" s="680" t="s">
        <v>376</v>
      </c>
      <c r="C75" s="681"/>
      <c r="D75" s="681"/>
      <c r="E75" s="681"/>
      <c r="F75" s="681"/>
      <c r="G75" s="681"/>
      <c r="H75" s="681"/>
      <c r="I75" s="681"/>
      <c r="J75" s="681"/>
      <c r="K75" s="681"/>
      <c r="L75" s="681"/>
      <c r="M75" s="681"/>
      <c r="N75" s="681"/>
      <c r="O75" s="681"/>
      <c r="P75" s="682"/>
      <c r="Q75" s="686">
        <v>591</v>
      </c>
      <c r="R75" s="687"/>
      <c r="S75" s="687"/>
      <c r="T75" s="687"/>
      <c r="U75" s="634"/>
      <c r="V75" s="688">
        <v>542</v>
      </c>
      <c r="W75" s="687"/>
      <c r="X75" s="687"/>
      <c r="Y75" s="687"/>
      <c r="Z75" s="634"/>
      <c r="AA75" s="688">
        <v>49</v>
      </c>
      <c r="AB75" s="687"/>
      <c r="AC75" s="687"/>
      <c r="AD75" s="687"/>
      <c r="AE75" s="634"/>
      <c r="AF75" s="688">
        <v>49</v>
      </c>
      <c r="AG75" s="687"/>
      <c r="AH75" s="687"/>
      <c r="AI75" s="687"/>
      <c r="AJ75" s="634"/>
      <c r="AK75" s="688" t="s">
        <v>375</v>
      </c>
      <c r="AL75" s="687"/>
      <c r="AM75" s="687"/>
      <c r="AN75" s="687"/>
      <c r="AO75" s="634"/>
      <c r="AP75" s="688" t="s">
        <v>333</v>
      </c>
      <c r="AQ75" s="687"/>
      <c r="AR75" s="687"/>
      <c r="AS75" s="687"/>
      <c r="AT75" s="634"/>
      <c r="AU75" s="688" t="s">
        <v>375</v>
      </c>
      <c r="AV75" s="687"/>
      <c r="AW75" s="687"/>
      <c r="AX75" s="687"/>
      <c r="AY75" s="634"/>
      <c r="AZ75" s="684"/>
      <c r="BA75" s="684"/>
      <c r="BB75" s="684"/>
      <c r="BC75" s="684"/>
      <c r="BD75" s="685"/>
      <c r="BE75" s="616"/>
      <c r="BF75" s="616"/>
      <c r="BG75" s="616"/>
      <c r="BH75" s="616"/>
      <c r="BI75" s="616"/>
      <c r="BJ75" s="616"/>
      <c r="BK75" s="616"/>
      <c r="BL75" s="616"/>
      <c r="BM75" s="616"/>
      <c r="BN75" s="616"/>
      <c r="BO75" s="616"/>
      <c r="BP75" s="616"/>
      <c r="BQ75" s="579">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502"/>
    </row>
    <row r="76" spans="1:131" s="503" customFormat="1" ht="26.25" customHeight="1" x14ac:dyDescent="0.15">
      <c r="A76" s="565">
        <v>9</v>
      </c>
      <c r="B76" s="680" t="s">
        <v>377</v>
      </c>
      <c r="C76" s="681"/>
      <c r="D76" s="681"/>
      <c r="E76" s="681"/>
      <c r="F76" s="681"/>
      <c r="G76" s="681"/>
      <c r="H76" s="681"/>
      <c r="I76" s="681"/>
      <c r="J76" s="681"/>
      <c r="K76" s="681"/>
      <c r="L76" s="681"/>
      <c r="M76" s="681"/>
      <c r="N76" s="681"/>
      <c r="O76" s="681"/>
      <c r="P76" s="682"/>
      <c r="Q76" s="686">
        <v>159720</v>
      </c>
      <c r="R76" s="687"/>
      <c r="S76" s="687"/>
      <c r="T76" s="687"/>
      <c r="U76" s="634"/>
      <c r="V76" s="688">
        <v>156204</v>
      </c>
      <c r="W76" s="687"/>
      <c r="X76" s="687"/>
      <c r="Y76" s="687"/>
      <c r="Z76" s="634"/>
      <c r="AA76" s="688">
        <v>3516</v>
      </c>
      <c r="AB76" s="687"/>
      <c r="AC76" s="687"/>
      <c r="AD76" s="687"/>
      <c r="AE76" s="634"/>
      <c r="AF76" s="688">
        <v>3516</v>
      </c>
      <c r="AG76" s="687"/>
      <c r="AH76" s="687"/>
      <c r="AI76" s="687"/>
      <c r="AJ76" s="634"/>
      <c r="AK76" s="688">
        <v>2022</v>
      </c>
      <c r="AL76" s="687"/>
      <c r="AM76" s="687"/>
      <c r="AN76" s="687"/>
      <c r="AO76" s="634"/>
      <c r="AP76" s="688" t="s">
        <v>334</v>
      </c>
      <c r="AQ76" s="687"/>
      <c r="AR76" s="687"/>
      <c r="AS76" s="687"/>
      <c r="AT76" s="634"/>
      <c r="AU76" s="688" t="s">
        <v>333</v>
      </c>
      <c r="AV76" s="687"/>
      <c r="AW76" s="687"/>
      <c r="AX76" s="687"/>
      <c r="AY76" s="634"/>
      <c r="AZ76" s="684"/>
      <c r="BA76" s="684"/>
      <c r="BB76" s="684"/>
      <c r="BC76" s="684"/>
      <c r="BD76" s="685"/>
      <c r="BE76" s="616"/>
      <c r="BF76" s="616"/>
      <c r="BG76" s="616"/>
      <c r="BH76" s="616"/>
      <c r="BI76" s="616"/>
      <c r="BJ76" s="616"/>
      <c r="BK76" s="616"/>
      <c r="BL76" s="616"/>
      <c r="BM76" s="616"/>
      <c r="BN76" s="616"/>
      <c r="BO76" s="616"/>
      <c r="BP76" s="616"/>
      <c r="BQ76" s="579">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502"/>
    </row>
    <row r="77" spans="1:131" s="503" customFormat="1" ht="26.25" customHeight="1" x14ac:dyDescent="0.15">
      <c r="A77" s="565">
        <v>10</v>
      </c>
      <c r="B77" s="680"/>
      <c r="C77" s="681"/>
      <c r="D77" s="681"/>
      <c r="E77" s="681"/>
      <c r="F77" s="681"/>
      <c r="G77" s="681"/>
      <c r="H77" s="681"/>
      <c r="I77" s="681"/>
      <c r="J77" s="681"/>
      <c r="K77" s="681"/>
      <c r="L77" s="681"/>
      <c r="M77" s="681"/>
      <c r="N77" s="681"/>
      <c r="O77" s="681"/>
      <c r="P77" s="682"/>
      <c r="Q77" s="686"/>
      <c r="R77" s="687"/>
      <c r="S77" s="687"/>
      <c r="T77" s="687"/>
      <c r="U77" s="634"/>
      <c r="V77" s="688"/>
      <c r="W77" s="687"/>
      <c r="X77" s="687"/>
      <c r="Y77" s="687"/>
      <c r="Z77" s="634"/>
      <c r="AA77" s="688"/>
      <c r="AB77" s="687"/>
      <c r="AC77" s="687"/>
      <c r="AD77" s="687"/>
      <c r="AE77" s="634"/>
      <c r="AF77" s="688"/>
      <c r="AG77" s="687"/>
      <c r="AH77" s="687"/>
      <c r="AI77" s="687"/>
      <c r="AJ77" s="634"/>
      <c r="AK77" s="688"/>
      <c r="AL77" s="687"/>
      <c r="AM77" s="687"/>
      <c r="AN77" s="687"/>
      <c r="AO77" s="634"/>
      <c r="AP77" s="688"/>
      <c r="AQ77" s="687"/>
      <c r="AR77" s="687"/>
      <c r="AS77" s="687"/>
      <c r="AT77" s="634"/>
      <c r="AU77" s="688"/>
      <c r="AV77" s="687"/>
      <c r="AW77" s="687"/>
      <c r="AX77" s="687"/>
      <c r="AY77" s="634"/>
      <c r="AZ77" s="684"/>
      <c r="BA77" s="684"/>
      <c r="BB77" s="684"/>
      <c r="BC77" s="684"/>
      <c r="BD77" s="685"/>
      <c r="BE77" s="616"/>
      <c r="BF77" s="616"/>
      <c r="BG77" s="616"/>
      <c r="BH77" s="616"/>
      <c r="BI77" s="616"/>
      <c r="BJ77" s="616"/>
      <c r="BK77" s="616"/>
      <c r="BL77" s="616"/>
      <c r="BM77" s="616"/>
      <c r="BN77" s="616"/>
      <c r="BO77" s="616"/>
      <c r="BP77" s="616"/>
      <c r="BQ77" s="579">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502"/>
    </row>
    <row r="78" spans="1:131" s="503" customFormat="1" ht="26.25" customHeight="1" x14ac:dyDescent="0.15">
      <c r="A78" s="565">
        <v>11</v>
      </c>
      <c r="B78" s="680"/>
      <c r="C78" s="681"/>
      <c r="D78" s="681"/>
      <c r="E78" s="681"/>
      <c r="F78" s="681"/>
      <c r="G78" s="681"/>
      <c r="H78" s="681"/>
      <c r="I78" s="681"/>
      <c r="J78" s="681"/>
      <c r="K78" s="681"/>
      <c r="L78" s="681"/>
      <c r="M78" s="681"/>
      <c r="N78" s="681"/>
      <c r="O78" s="681"/>
      <c r="P78" s="682"/>
      <c r="Q78" s="683"/>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84"/>
      <c r="BA78" s="684"/>
      <c r="BB78" s="684"/>
      <c r="BC78" s="684"/>
      <c r="BD78" s="685"/>
      <c r="BE78" s="616"/>
      <c r="BF78" s="616"/>
      <c r="BG78" s="616"/>
      <c r="BH78" s="616"/>
      <c r="BI78" s="616"/>
      <c r="BJ78" s="689"/>
      <c r="BK78" s="689"/>
      <c r="BL78" s="689"/>
      <c r="BM78" s="689"/>
      <c r="BN78" s="689"/>
      <c r="BO78" s="616"/>
      <c r="BP78" s="616"/>
      <c r="BQ78" s="579">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502"/>
    </row>
    <row r="79" spans="1:131" s="503" customFormat="1" ht="26.25" customHeight="1" x14ac:dyDescent="0.15">
      <c r="A79" s="565">
        <v>12</v>
      </c>
      <c r="B79" s="680"/>
      <c r="C79" s="681"/>
      <c r="D79" s="681"/>
      <c r="E79" s="681"/>
      <c r="F79" s="681"/>
      <c r="G79" s="681"/>
      <c r="H79" s="681"/>
      <c r="I79" s="681"/>
      <c r="J79" s="681"/>
      <c r="K79" s="681"/>
      <c r="L79" s="681"/>
      <c r="M79" s="681"/>
      <c r="N79" s="681"/>
      <c r="O79" s="681"/>
      <c r="P79" s="682"/>
      <c r="Q79" s="683"/>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84"/>
      <c r="BA79" s="684"/>
      <c r="BB79" s="684"/>
      <c r="BC79" s="684"/>
      <c r="BD79" s="685"/>
      <c r="BE79" s="616"/>
      <c r="BF79" s="616"/>
      <c r="BG79" s="616"/>
      <c r="BH79" s="616"/>
      <c r="BI79" s="616"/>
      <c r="BJ79" s="689"/>
      <c r="BK79" s="689"/>
      <c r="BL79" s="689"/>
      <c r="BM79" s="689"/>
      <c r="BN79" s="689"/>
      <c r="BO79" s="616"/>
      <c r="BP79" s="616"/>
      <c r="BQ79" s="579">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502"/>
    </row>
    <row r="80" spans="1:131" s="503" customFormat="1" ht="26.25" customHeight="1" x14ac:dyDescent="0.15">
      <c r="A80" s="565">
        <v>13</v>
      </c>
      <c r="B80" s="680"/>
      <c r="C80" s="681"/>
      <c r="D80" s="681"/>
      <c r="E80" s="681"/>
      <c r="F80" s="681"/>
      <c r="G80" s="681"/>
      <c r="H80" s="681"/>
      <c r="I80" s="681"/>
      <c r="J80" s="681"/>
      <c r="K80" s="681"/>
      <c r="L80" s="681"/>
      <c r="M80" s="681"/>
      <c r="N80" s="681"/>
      <c r="O80" s="681"/>
      <c r="P80" s="682"/>
      <c r="Q80" s="683"/>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84"/>
      <c r="BA80" s="684"/>
      <c r="BB80" s="684"/>
      <c r="BC80" s="684"/>
      <c r="BD80" s="685"/>
      <c r="BE80" s="616"/>
      <c r="BF80" s="616"/>
      <c r="BG80" s="616"/>
      <c r="BH80" s="616"/>
      <c r="BI80" s="616"/>
      <c r="BJ80" s="616"/>
      <c r="BK80" s="616"/>
      <c r="BL80" s="616"/>
      <c r="BM80" s="616"/>
      <c r="BN80" s="616"/>
      <c r="BO80" s="616"/>
      <c r="BP80" s="616"/>
      <c r="BQ80" s="579">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502"/>
    </row>
    <row r="81" spans="1:131" s="503" customFormat="1" ht="26.25" customHeight="1" x14ac:dyDescent="0.15">
      <c r="A81" s="565">
        <v>14</v>
      </c>
      <c r="B81" s="680"/>
      <c r="C81" s="681"/>
      <c r="D81" s="681"/>
      <c r="E81" s="681"/>
      <c r="F81" s="681"/>
      <c r="G81" s="681"/>
      <c r="H81" s="681"/>
      <c r="I81" s="681"/>
      <c r="J81" s="681"/>
      <c r="K81" s="681"/>
      <c r="L81" s="681"/>
      <c r="M81" s="681"/>
      <c r="N81" s="681"/>
      <c r="O81" s="681"/>
      <c r="P81" s="682"/>
      <c r="Q81" s="683"/>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84"/>
      <c r="BA81" s="684"/>
      <c r="BB81" s="684"/>
      <c r="BC81" s="684"/>
      <c r="BD81" s="685"/>
      <c r="BE81" s="616"/>
      <c r="BF81" s="616"/>
      <c r="BG81" s="616"/>
      <c r="BH81" s="616"/>
      <c r="BI81" s="616"/>
      <c r="BJ81" s="616"/>
      <c r="BK81" s="616"/>
      <c r="BL81" s="616"/>
      <c r="BM81" s="616"/>
      <c r="BN81" s="616"/>
      <c r="BO81" s="616"/>
      <c r="BP81" s="616"/>
      <c r="BQ81" s="579">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502"/>
    </row>
    <row r="82" spans="1:131" s="503" customFormat="1" ht="26.25" customHeight="1" x14ac:dyDescent="0.15">
      <c r="A82" s="565">
        <v>15</v>
      </c>
      <c r="B82" s="680"/>
      <c r="C82" s="681"/>
      <c r="D82" s="681"/>
      <c r="E82" s="681"/>
      <c r="F82" s="681"/>
      <c r="G82" s="681"/>
      <c r="H82" s="681"/>
      <c r="I82" s="681"/>
      <c r="J82" s="681"/>
      <c r="K82" s="681"/>
      <c r="L82" s="681"/>
      <c r="M82" s="681"/>
      <c r="N82" s="681"/>
      <c r="O82" s="681"/>
      <c r="P82" s="682"/>
      <c r="Q82" s="683"/>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84"/>
      <c r="BA82" s="684"/>
      <c r="BB82" s="684"/>
      <c r="BC82" s="684"/>
      <c r="BD82" s="685"/>
      <c r="BE82" s="616"/>
      <c r="BF82" s="616"/>
      <c r="BG82" s="616"/>
      <c r="BH82" s="616"/>
      <c r="BI82" s="616"/>
      <c r="BJ82" s="616"/>
      <c r="BK82" s="616"/>
      <c r="BL82" s="616"/>
      <c r="BM82" s="616"/>
      <c r="BN82" s="616"/>
      <c r="BO82" s="616"/>
      <c r="BP82" s="616"/>
      <c r="BQ82" s="579">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502"/>
    </row>
    <row r="83" spans="1:131" s="503" customFormat="1" ht="26.25" customHeight="1" x14ac:dyDescent="0.15">
      <c r="A83" s="565">
        <v>16</v>
      </c>
      <c r="B83" s="680"/>
      <c r="C83" s="681"/>
      <c r="D83" s="681"/>
      <c r="E83" s="681"/>
      <c r="F83" s="681"/>
      <c r="G83" s="681"/>
      <c r="H83" s="681"/>
      <c r="I83" s="681"/>
      <c r="J83" s="681"/>
      <c r="K83" s="681"/>
      <c r="L83" s="681"/>
      <c r="M83" s="681"/>
      <c r="N83" s="681"/>
      <c r="O83" s="681"/>
      <c r="P83" s="682"/>
      <c r="Q83" s="683"/>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84"/>
      <c r="BA83" s="684"/>
      <c r="BB83" s="684"/>
      <c r="BC83" s="684"/>
      <c r="BD83" s="685"/>
      <c r="BE83" s="616"/>
      <c r="BF83" s="616"/>
      <c r="BG83" s="616"/>
      <c r="BH83" s="616"/>
      <c r="BI83" s="616"/>
      <c r="BJ83" s="616"/>
      <c r="BK83" s="616"/>
      <c r="BL83" s="616"/>
      <c r="BM83" s="616"/>
      <c r="BN83" s="616"/>
      <c r="BO83" s="616"/>
      <c r="BP83" s="616"/>
      <c r="BQ83" s="579">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502"/>
    </row>
    <row r="84" spans="1:131" s="503" customFormat="1" ht="26.25" customHeight="1" x14ac:dyDescent="0.15">
      <c r="A84" s="565">
        <v>17</v>
      </c>
      <c r="B84" s="680"/>
      <c r="C84" s="681"/>
      <c r="D84" s="681"/>
      <c r="E84" s="681"/>
      <c r="F84" s="681"/>
      <c r="G84" s="681"/>
      <c r="H84" s="681"/>
      <c r="I84" s="681"/>
      <c r="J84" s="681"/>
      <c r="K84" s="681"/>
      <c r="L84" s="681"/>
      <c r="M84" s="681"/>
      <c r="N84" s="681"/>
      <c r="O84" s="681"/>
      <c r="P84" s="682"/>
      <c r="Q84" s="683"/>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84"/>
      <c r="BA84" s="684"/>
      <c r="BB84" s="684"/>
      <c r="BC84" s="684"/>
      <c r="BD84" s="685"/>
      <c r="BE84" s="616"/>
      <c r="BF84" s="616"/>
      <c r="BG84" s="616"/>
      <c r="BH84" s="616"/>
      <c r="BI84" s="616"/>
      <c r="BJ84" s="616"/>
      <c r="BK84" s="616"/>
      <c r="BL84" s="616"/>
      <c r="BM84" s="616"/>
      <c r="BN84" s="616"/>
      <c r="BO84" s="616"/>
      <c r="BP84" s="616"/>
      <c r="BQ84" s="579">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502"/>
    </row>
    <row r="85" spans="1:131" s="503" customFormat="1" ht="26.25" customHeight="1" x14ac:dyDescent="0.15">
      <c r="A85" s="565">
        <v>18</v>
      </c>
      <c r="B85" s="680"/>
      <c r="C85" s="681"/>
      <c r="D85" s="681"/>
      <c r="E85" s="681"/>
      <c r="F85" s="681"/>
      <c r="G85" s="681"/>
      <c r="H85" s="681"/>
      <c r="I85" s="681"/>
      <c r="J85" s="681"/>
      <c r="K85" s="681"/>
      <c r="L85" s="681"/>
      <c r="M85" s="681"/>
      <c r="N85" s="681"/>
      <c r="O85" s="681"/>
      <c r="P85" s="682"/>
      <c r="Q85" s="683"/>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84"/>
      <c r="BA85" s="684"/>
      <c r="BB85" s="684"/>
      <c r="BC85" s="684"/>
      <c r="BD85" s="685"/>
      <c r="BE85" s="616"/>
      <c r="BF85" s="616"/>
      <c r="BG85" s="616"/>
      <c r="BH85" s="616"/>
      <c r="BI85" s="616"/>
      <c r="BJ85" s="616"/>
      <c r="BK85" s="616"/>
      <c r="BL85" s="616"/>
      <c r="BM85" s="616"/>
      <c r="BN85" s="616"/>
      <c r="BO85" s="616"/>
      <c r="BP85" s="616"/>
      <c r="BQ85" s="579">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502"/>
    </row>
    <row r="86" spans="1:131" s="503" customFormat="1" ht="26.25" customHeight="1" x14ac:dyDescent="0.15">
      <c r="A86" s="565">
        <v>19</v>
      </c>
      <c r="B86" s="680"/>
      <c r="C86" s="681"/>
      <c r="D86" s="681"/>
      <c r="E86" s="681"/>
      <c r="F86" s="681"/>
      <c r="G86" s="681"/>
      <c r="H86" s="681"/>
      <c r="I86" s="681"/>
      <c r="J86" s="681"/>
      <c r="K86" s="681"/>
      <c r="L86" s="681"/>
      <c r="M86" s="681"/>
      <c r="N86" s="681"/>
      <c r="O86" s="681"/>
      <c r="P86" s="682"/>
      <c r="Q86" s="683"/>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84"/>
      <c r="BA86" s="684"/>
      <c r="BB86" s="684"/>
      <c r="BC86" s="684"/>
      <c r="BD86" s="685"/>
      <c r="BE86" s="616"/>
      <c r="BF86" s="616"/>
      <c r="BG86" s="616"/>
      <c r="BH86" s="616"/>
      <c r="BI86" s="616"/>
      <c r="BJ86" s="616"/>
      <c r="BK86" s="616"/>
      <c r="BL86" s="616"/>
      <c r="BM86" s="616"/>
      <c r="BN86" s="616"/>
      <c r="BO86" s="616"/>
      <c r="BP86" s="616"/>
      <c r="BQ86" s="579">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502"/>
    </row>
    <row r="87" spans="1:131" s="503" customFormat="1" ht="26.25" customHeight="1" x14ac:dyDescent="0.15">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6"/>
      <c r="BF87" s="616"/>
      <c r="BG87" s="616"/>
      <c r="BH87" s="616"/>
      <c r="BI87" s="616"/>
      <c r="BJ87" s="616"/>
      <c r="BK87" s="616"/>
      <c r="BL87" s="616"/>
      <c r="BM87" s="616"/>
      <c r="BN87" s="616"/>
      <c r="BO87" s="616"/>
      <c r="BP87" s="616"/>
      <c r="BQ87" s="579">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502"/>
    </row>
    <row r="88" spans="1:131" s="503" customFormat="1" ht="26.25" customHeight="1" thickBot="1" x14ac:dyDescent="0.2">
      <c r="A88" s="599" t="s">
        <v>336</v>
      </c>
      <c r="B88" s="600" t="s">
        <v>378</v>
      </c>
      <c r="C88" s="601"/>
      <c r="D88" s="601"/>
      <c r="E88" s="601"/>
      <c r="F88" s="601"/>
      <c r="G88" s="601"/>
      <c r="H88" s="601"/>
      <c r="I88" s="601"/>
      <c r="J88" s="601"/>
      <c r="K88" s="601"/>
      <c r="L88" s="601"/>
      <c r="M88" s="601"/>
      <c r="N88" s="601"/>
      <c r="O88" s="601"/>
      <c r="P88" s="602"/>
      <c r="Q88" s="645"/>
      <c r="R88" s="646"/>
      <c r="S88" s="646"/>
      <c r="T88" s="646"/>
      <c r="U88" s="646"/>
      <c r="V88" s="646"/>
      <c r="W88" s="646"/>
      <c r="X88" s="646"/>
      <c r="Y88" s="646"/>
      <c r="Z88" s="646"/>
      <c r="AA88" s="646"/>
      <c r="AB88" s="646"/>
      <c r="AC88" s="646"/>
      <c r="AD88" s="646"/>
      <c r="AE88" s="646"/>
      <c r="AF88" s="649">
        <f>AF68+AF69+AF70+AF71+AF72+AF73+AF74+AF75+AF76</f>
        <v>4311</v>
      </c>
      <c r="AG88" s="649"/>
      <c r="AH88" s="649"/>
      <c r="AI88" s="649"/>
      <c r="AJ88" s="649"/>
      <c r="AK88" s="646"/>
      <c r="AL88" s="646"/>
      <c r="AM88" s="646"/>
      <c r="AN88" s="646"/>
      <c r="AO88" s="646"/>
      <c r="AP88" s="649">
        <v>1023</v>
      </c>
      <c r="AQ88" s="649"/>
      <c r="AR88" s="649"/>
      <c r="AS88" s="649"/>
      <c r="AT88" s="649"/>
      <c r="AU88" s="649">
        <v>10</v>
      </c>
      <c r="AV88" s="649"/>
      <c r="AW88" s="649"/>
      <c r="AX88" s="649"/>
      <c r="AY88" s="649"/>
      <c r="AZ88" s="653"/>
      <c r="BA88" s="653"/>
      <c r="BB88" s="653"/>
      <c r="BC88" s="653"/>
      <c r="BD88" s="654"/>
      <c r="BE88" s="616"/>
      <c r="BF88" s="616"/>
      <c r="BG88" s="616"/>
      <c r="BH88" s="616"/>
      <c r="BI88" s="616"/>
      <c r="BJ88" s="616"/>
      <c r="BK88" s="616"/>
      <c r="BL88" s="616"/>
      <c r="BM88" s="616"/>
      <c r="BN88" s="616"/>
      <c r="BO88" s="616"/>
      <c r="BP88" s="616"/>
      <c r="BQ88" s="579">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502"/>
    </row>
    <row r="89" spans="1:131" s="503" customFormat="1" ht="26.25" hidden="1" customHeight="1" x14ac:dyDescent="0.15">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6"/>
      <c r="BF89" s="616"/>
      <c r="BG89" s="616"/>
      <c r="BH89" s="616"/>
      <c r="BI89" s="616"/>
      <c r="BJ89" s="616"/>
      <c r="BK89" s="616"/>
      <c r="BL89" s="616"/>
      <c r="BM89" s="616"/>
      <c r="BN89" s="616"/>
      <c r="BO89" s="616"/>
      <c r="BP89" s="616"/>
      <c r="BQ89" s="579">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502"/>
    </row>
    <row r="90" spans="1:131" s="503" customFormat="1" ht="26.25" hidden="1" customHeight="1" x14ac:dyDescent="0.15">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6"/>
      <c r="BF90" s="616"/>
      <c r="BG90" s="616"/>
      <c r="BH90" s="616"/>
      <c r="BI90" s="616"/>
      <c r="BJ90" s="616"/>
      <c r="BK90" s="616"/>
      <c r="BL90" s="616"/>
      <c r="BM90" s="616"/>
      <c r="BN90" s="616"/>
      <c r="BO90" s="616"/>
      <c r="BP90" s="616"/>
      <c r="BQ90" s="579">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502"/>
    </row>
    <row r="91" spans="1:131" s="503" customFormat="1" ht="26.25" hidden="1" customHeight="1" x14ac:dyDescent="0.15">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6"/>
      <c r="BF91" s="616"/>
      <c r="BG91" s="616"/>
      <c r="BH91" s="616"/>
      <c r="BI91" s="616"/>
      <c r="BJ91" s="616"/>
      <c r="BK91" s="616"/>
      <c r="BL91" s="616"/>
      <c r="BM91" s="616"/>
      <c r="BN91" s="616"/>
      <c r="BO91" s="616"/>
      <c r="BP91" s="616"/>
      <c r="BQ91" s="579">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502"/>
    </row>
    <row r="92" spans="1:131" s="503" customFormat="1" ht="26.25" hidden="1" customHeight="1" x14ac:dyDescent="0.15">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6"/>
      <c r="BF92" s="616"/>
      <c r="BG92" s="616"/>
      <c r="BH92" s="616"/>
      <c r="BI92" s="616"/>
      <c r="BJ92" s="616"/>
      <c r="BK92" s="616"/>
      <c r="BL92" s="616"/>
      <c r="BM92" s="616"/>
      <c r="BN92" s="616"/>
      <c r="BO92" s="616"/>
      <c r="BP92" s="616"/>
      <c r="BQ92" s="579">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502"/>
    </row>
    <row r="93" spans="1:131" s="503" customFormat="1" ht="26.25" hidden="1" customHeight="1" x14ac:dyDescent="0.15">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6"/>
      <c r="BF93" s="616"/>
      <c r="BG93" s="616"/>
      <c r="BH93" s="616"/>
      <c r="BI93" s="616"/>
      <c r="BJ93" s="616"/>
      <c r="BK93" s="616"/>
      <c r="BL93" s="616"/>
      <c r="BM93" s="616"/>
      <c r="BN93" s="616"/>
      <c r="BO93" s="616"/>
      <c r="BP93" s="616"/>
      <c r="BQ93" s="579">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502"/>
    </row>
    <row r="94" spans="1:131" s="503" customFormat="1" ht="26.25" hidden="1" customHeight="1" x14ac:dyDescent="0.15">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6"/>
      <c r="BF94" s="616"/>
      <c r="BG94" s="616"/>
      <c r="BH94" s="616"/>
      <c r="BI94" s="616"/>
      <c r="BJ94" s="616"/>
      <c r="BK94" s="616"/>
      <c r="BL94" s="616"/>
      <c r="BM94" s="616"/>
      <c r="BN94" s="616"/>
      <c r="BO94" s="616"/>
      <c r="BP94" s="616"/>
      <c r="BQ94" s="579">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502"/>
    </row>
    <row r="95" spans="1:131" s="503" customFormat="1" ht="26.25" hidden="1" customHeight="1" x14ac:dyDescent="0.15">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6"/>
      <c r="BF95" s="616"/>
      <c r="BG95" s="616"/>
      <c r="BH95" s="616"/>
      <c r="BI95" s="616"/>
      <c r="BJ95" s="616"/>
      <c r="BK95" s="616"/>
      <c r="BL95" s="616"/>
      <c r="BM95" s="616"/>
      <c r="BN95" s="616"/>
      <c r="BO95" s="616"/>
      <c r="BP95" s="616"/>
      <c r="BQ95" s="579">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502"/>
    </row>
    <row r="96" spans="1:131" s="503" customFormat="1" ht="26.25" hidden="1" customHeight="1" x14ac:dyDescent="0.15">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6"/>
      <c r="BF96" s="616"/>
      <c r="BG96" s="616"/>
      <c r="BH96" s="616"/>
      <c r="BI96" s="616"/>
      <c r="BJ96" s="616"/>
      <c r="BK96" s="616"/>
      <c r="BL96" s="616"/>
      <c r="BM96" s="616"/>
      <c r="BN96" s="616"/>
      <c r="BO96" s="616"/>
      <c r="BP96" s="616"/>
      <c r="BQ96" s="579">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502"/>
    </row>
    <row r="97" spans="1:131" s="503" customFormat="1" ht="26.25" hidden="1" customHeight="1" x14ac:dyDescent="0.15">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6"/>
      <c r="BF97" s="616"/>
      <c r="BG97" s="616"/>
      <c r="BH97" s="616"/>
      <c r="BI97" s="616"/>
      <c r="BJ97" s="616"/>
      <c r="BK97" s="616"/>
      <c r="BL97" s="616"/>
      <c r="BM97" s="616"/>
      <c r="BN97" s="616"/>
      <c r="BO97" s="616"/>
      <c r="BP97" s="616"/>
      <c r="BQ97" s="579">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502"/>
    </row>
    <row r="98" spans="1:131" s="503" customFormat="1" ht="26.25" hidden="1" customHeight="1" x14ac:dyDescent="0.15">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6"/>
      <c r="BF98" s="616"/>
      <c r="BG98" s="616"/>
      <c r="BH98" s="616"/>
      <c r="BI98" s="616"/>
      <c r="BJ98" s="616"/>
      <c r="BK98" s="616"/>
      <c r="BL98" s="616"/>
      <c r="BM98" s="616"/>
      <c r="BN98" s="616"/>
      <c r="BO98" s="616"/>
      <c r="BP98" s="616"/>
      <c r="BQ98" s="579">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502"/>
    </row>
    <row r="99" spans="1:131" s="503" customFormat="1" ht="26.25" hidden="1" customHeight="1" x14ac:dyDescent="0.15">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6"/>
      <c r="BF99" s="616"/>
      <c r="BG99" s="616"/>
      <c r="BH99" s="616"/>
      <c r="BI99" s="616"/>
      <c r="BJ99" s="616"/>
      <c r="BK99" s="616"/>
      <c r="BL99" s="616"/>
      <c r="BM99" s="616"/>
      <c r="BN99" s="616"/>
      <c r="BO99" s="616"/>
      <c r="BP99" s="616"/>
      <c r="BQ99" s="579">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502"/>
    </row>
    <row r="100" spans="1:131" s="503" customFormat="1" ht="26.25" hidden="1" customHeight="1" x14ac:dyDescent="0.15">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6"/>
      <c r="BF100" s="616"/>
      <c r="BG100" s="616"/>
      <c r="BH100" s="616"/>
      <c r="BI100" s="616"/>
      <c r="BJ100" s="616"/>
      <c r="BK100" s="616"/>
      <c r="BL100" s="616"/>
      <c r="BM100" s="616"/>
      <c r="BN100" s="616"/>
      <c r="BO100" s="616"/>
      <c r="BP100" s="616"/>
      <c r="BQ100" s="579">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502"/>
    </row>
    <row r="101" spans="1:131" s="503" customFormat="1" ht="26.25" hidden="1" customHeight="1" x14ac:dyDescent="0.15">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6"/>
      <c r="BF101" s="616"/>
      <c r="BG101" s="616"/>
      <c r="BH101" s="616"/>
      <c r="BI101" s="616"/>
      <c r="BJ101" s="616"/>
      <c r="BK101" s="616"/>
      <c r="BL101" s="616"/>
      <c r="BM101" s="616"/>
      <c r="BN101" s="616"/>
      <c r="BO101" s="616"/>
      <c r="BP101" s="616"/>
      <c r="BQ101" s="579">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502"/>
    </row>
    <row r="102" spans="1:131" s="503" customFormat="1" ht="26.25" customHeight="1" thickBot="1" x14ac:dyDescent="0.2">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6"/>
      <c r="BF102" s="616"/>
      <c r="BG102" s="616"/>
      <c r="BH102" s="616"/>
      <c r="BI102" s="616"/>
      <c r="BJ102" s="616"/>
      <c r="BK102" s="616"/>
      <c r="BL102" s="616"/>
      <c r="BM102" s="616"/>
      <c r="BN102" s="616"/>
      <c r="BO102" s="616"/>
      <c r="BP102" s="616"/>
      <c r="BQ102" s="599" t="s">
        <v>336</v>
      </c>
      <c r="BR102" s="600" t="s">
        <v>379</v>
      </c>
      <c r="BS102" s="601"/>
      <c r="BT102" s="601"/>
      <c r="BU102" s="601"/>
      <c r="BV102" s="601"/>
      <c r="BW102" s="601"/>
      <c r="BX102" s="601"/>
      <c r="BY102" s="601"/>
      <c r="BZ102" s="601"/>
      <c r="CA102" s="601"/>
      <c r="CB102" s="601"/>
      <c r="CC102" s="601"/>
      <c r="CD102" s="601"/>
      <c r="CE102" s="601"/>
      <c r="CF102" s="601"/>
      <c r="CG102" s="602"/>
      <c r="CH102" s="702"/>
      <c r="CI102" s="703"/>
      <c r="CJ102" s="703"/>
      <c r="CK102" s="703"/>
      <c r="CL102" s="704"/>
      <c r="CM102" s="702"/>
      <c r="CN102" s="703"/>
      <c r="CO102" s="703"/>
      <c r="CP102" s="703"/>
      <c r="CQ102" s="704"/>
      <c r="CR102" s="705">
        <v>58</v>
      </c>
      <c r="CS102" s="656"/>
      <c r="CT102" s="656"/>
      <c r="CU102" s="656"/>
      <c r="CV102" s="706"/>
      <c r="CW102" s="705"/>
      <c r="CX102" s="656"/>
      <c r="CY102" s="656"/>
      <c r="CZ102" s="656"/>
      <c r="DA102" s="706"/>
      <c r="DB102" s="705"/>
      <c r="DC102" s="656"/>
      <c r="DD102" s="656"/>
      <c r="DE102" s="656"/>
      <c r="DF102" s="706"/>
      <c r="DG102" s="705"/>
      <c r="DH102" s="656"/>
      <c r="DI102" s="656"/>
      <c r="DJ102" s="656"/>
      <c r="DK102" s="706"/>
      <c r="DL102" s="705"/>
      <c r="DM102" s="656"/>
      <c r="DN102" s="656"/>
      <c r="DO102" s="656"/>
      <c r="DP102" s="706"/>
      <c r="DQ102" s="705"/>
      <c r="DR102" s="656"/>
      <c r="DS102" s="656"/>
      <c r="DT102" s="656"/>
      <c r="DU102" s="706"/>
      <c r="DV102" s="707"/>
      <c r="DW102" s="708"/>
      <c r="DX102" s="708"/>
      <c r="DY102" s="708"/>
      <c r="DZ102" s="709"/>
      <c r="EA102" s="502"/>
    </row>
    <row r="103" spans="1:131" s="503" customFormat="1" ht="26.25" customHeight="1" x14ac:dyDescent="0.15">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6"/>
      <c r="BF103" s="616"/>
      <c r="BG103" s="616"/>
      <c r="BH103" s="616"/>
      <c r="BI103" s="616"/>
      <c r="BJ103" s="616"/>
      <c r="BK103" s="616"/>
      <c r="BL103" s="616"/>
      <c r="BM103" s="616"/>
      <c r="BN103" s="616"/>
      <c r="BO103" s="616"/>
      <c r="BP103" s="616"/>
      <c r="BQ103" s="710" t="s">
        <v>380</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502"/>
    </row>
    <row r="104" spans="1:131" s="503" customFormat="1" ht="26.25" customHeight="1" x14ac:dyDescent="0.15">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6"/>
      <c r="BF104" s="616"/>
      <c r="BG104" s="616"/>
      <c r="BH104" s="616"/>
      <c r="BI104" s="616"/>
      <c r="BJ104" s="616"/>
      <c r="BK104" s="616"/>
      <c r="BL104" s="616"/>
      <c r="BM104" s="616"/>
      <c r="BN104" s="616"/>
      <c r="BO104" s="616"/>
      <c r="BP104" s="616"/>
      <c r="BQ104" s="711" t="s">
        <v>381</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502"/>
    </row>
    <row r="105" spans="1:131" s="503" customFormat="1" ht="11.25" customHeight="1" x14ac:dyDescent="0.15">
      <c r="A105" s="616"/>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502"/>
    </row>
    <row r="106" spans="1:131" s="503" customFormat="1" ht="11.25" customHeight="1" x14ac:dyDescent="0.15">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502"/>
    </row>
    <row r="107" spans="1:131" s="502" customFormat="1" ht="26.25" customHeight="1" thickBot="1" x14ac:dyDescent="0.2">
      <c r="A107" s="713" t="s">
        <v>382</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383</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502" customFormat="1" ht="26.25" customHeight="1" x14ac:dyDescent="0.15">
      <c r="A108" s="715" t="s">
        <v>384</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385</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502" customFormat="1" ht="26.25" customHeight="1" x14ac:dyDescent="0.15">
      <c r="A109" s="718" t="s">
        <v>386</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387</v>
      </c>
      <c r="AB109" s="719"/>
      <c r="AC109" s="719"/>
      <c r="AD109" s="719"/>
      <c r="AE109" s="720"/>
      <c r="AF109" s="721" t="s">
        <v>251</v>
      </c>
      <c r="AG109" s="719"/>
      <c r="AH109" s="719"/>
      <c r="AI109" s="719"/>
      <c r="AJ109" s="720"/>
      <c r="AK109" s="721" t="s">
        <v>250</v>
      </c>
      <c r="AL109" s="719"/>
      <c r="AM109" s="719"/>
      <c r="AN109" s="719"/>
      <c r="AO109" s="720"/>
      <c r="AP109" s="721" t="s">
        <v>388</v>
      </c>
      <c r="AQ109" s="719"/>
      <c r="AR109" s="719"/>
      <c r="AS109" s="719"/>
      <c r="AT109" s="722"/>
      <c r="AU109" s="718" t="s">
        <v>386</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387</v>
      </c>
      <c r="BR109" s="719"/>
      <c r="BS109" s="719"/>
      <c r="BT109" s="719"/>
      <c r="BU109" s="720"/>
      <c r="BV109" s="721" t="s">
        <v>251</v>
      </c>
      <c r="BW109" s="719"/>
      <c r="BX109" s="719"/>
      <c r="BY109" s="719"/>
      <c r="BZ109" s="720"/>
      <c r="CA109" s="721" t="s">
        <v>250</v>
      </c>
      <c r="CB109" s="719"/>
      <c r="CC109" s="719"/>
      <c r="CD109" s="719"/>
      <c r="CE109" s="720"/>
      <c r="CF109" s="723" t="s">
        <v>388</v>
      </c>
      <c r="CG109" s="723"/>
      <c r="CH109" s="723"/>
      <c r="CI109" s="723"/>
      <c r="CJ109" s="723"/>
      <c r="CK109" s="721" t="s">
        <v>389</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387</v>
      </c>
      <c r="DH109" s="719"/>
      <c r="DI109" s="719"/>
      <c r="DJ109" s="719"/>
      <c r="DK109" s="720"/>
      <c r="DL109" s="721" t="s">
        <v>251</v>
      </c>
      <c r="DM109" s="719"/>
      <c r="DN109" s="719"/>
      <c r="DO109" s="719"/>
      <c r="DP109" s="720"/>
      <c r="DQ109" s="721" t="s">
        <v>250</v>
      </c>
      <c r="DR109" s="719"/>
      <c r="DS109" s="719"/>
      <c r="DT109" s="719"/>
      <c r="DU109" s="720"/>
      <c r="DV109" s="721" t="s">
        <v>388</v>
      </c>
      <c r="DW109" s="719"/>
      <c r="DX109" s="719"/>
      <c r="DY109" s="719"/>
      <c r="DZ109" s="722"/>
    </row>
    <row r="110" spans="1:131" s="502" customFormat="1" ht="26.25" customHeight="1" x14ac:dyDescent="0.15">
      <c r="A110" s="724" t="s">
        <v>390</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319953</v>
      </c>
      <c r="AB110" s="728"/>
      <c r="AC110" s="728"/>
      <c r="AD110" s="728"/>
      <c r="AE110" s="729"/>
      <c r="AF110" s="730">
        <v>332860</v>
      </c>
      <c r="AG110" s="728"/>
      <c r="AH110" s="728"/>
      <c r="AI110" s="728"/>
      <c r="AJ110" s="729"/>
      <c r="AK110" s="730">
        <v>362561</v>
      </c>
      <c r="AL110" s="728"/>
      <c r="AM110" s="728"/>
      <c r="AN110" s="728"/>
      <c r="AO110" s="729"/>
      <c r="AP110" s="731">
        <v>17.7</v>
      </c>
      <c r="AQ110" s="732"/>
      <c r="AR110" s="732"/>
      <c r="AS110" s="732"/>
      <c r="AT110" s="733"/>
      <c r="AU110" s="734" t="s">
        <v>391</v>
      </c>
      <c r="AV110" s="735"/>
      <c r="AW110" s="735"/>
      <c r="AX110" s="735"/>
      <c r="AY110" s="735"/>
      <c r="AZ110" s="736" t="s">
        <v>392</v>
      </c>
      <c r="BA110" s="725"/>
      <c r="BB110" s="725"/>
      <c r="BC110" s="725"/>
      <c r="BD110" s="725"/>
      <c r="BE110" s="725"/>
      <c r="BF110" s="725"/>
      <c r="BG110" s="725"/>
      <c r="BH110" s="725"/>
      <c r="BI110" s="725"/>
      <c r="BJ110" s="725"/>
      <c r="BK110" s="725"/>
      <c r="BL110" s="725"/>
      <c r="BM110" s="725"/>
      <c r="BN110" s="725"/>
      <c r="BO110" s="725"/>
      <c r="BP110" s="726"/>
      <c r="BQ110" s="737">
        <v>5256550</v>
      </c>
      <c r="BR110" s="738"/>
      <c r="BS110" s="738"/>
      <c r="BT110" s="738"/>
      <c r="BU110" s="738"/>
      <c r="BV110" s="738">
        <v>5388506</v>
      </c>
      <c r="BW110" s="738"/>
      <c r="BX110" s="738"/>
      <c r="BY110" s="738"/>
      <c r="BZ110" s="738"/>
      <c r="CA110" s="738">
        <v>5625626</v>
      </c>
      <c r="CB110" s="738"/>
      <c r="CC110" s="738"/>
      <c r="CD110" s="738"/>
      <c r="CE110" s="738"/>
      <c r="CF110" s="739">
        <v>274.60000000000002</v>
      </c>
      <c r="CG110" s="740"/>
      <c r="CH110" s="740"/>
      <c r="CI110" s="740"/>
      <c r="CJ110" s="740"/>
      <c r="CK110" s="741" t="s">
        <v>393</v>
      </c>
      <c r="CL110" s="742"/>
      <c r="CM110" s="743" t="s">
        <v>394</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t="s">
        <v>69</v>
      </c>
      <c r="DH110" s="738"/>
      <c r="DI110" s="738"/>
      <c r="DJ110" s="738"/>
      <c r="DK110" s="738"/>
      <c r="DL110" s="738" t="s">
        <v>68</v>
      </c>
      <c r="DM110" s="738"/>
      <c r="DN110" s="738"/>
      <c r="DO110" s="738"/>
      <c r="DP110" s="738"/>
      <c r="DQ110" s="738" t="s">
        <v>69</v>
      </c>
      <c r="DR110" s="738"/>
      <c r="DS110" s="738"/>
      <c r="DT110" s="738"/>
      <c r="DU110" s="738"/>
      <c r="DV110" s="746" t="s">
        <v>68</v>
      </c>
      <c r="DW110" s="746"/>
      <c r="DX110" s="746"/>
      <c r="DY110" s="746"/>
      <c r="DZ110" s="747"/>
    </row>
    <row r="111" spans="1:131" s="502" customFormat="1" ht="26.25" customHeight="1" x14ac:dyDescent="0.15">
      <c r="A111" s="748" t="s">
        <v>395</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68</v>
      </c>
      <c r="AB111" s="752"/>
      <c r="AC111" s="752"/>
      <c r="AD111" s="752"/>
      <c r="AE111" s="753"/>
      <c r="AF111" s="754" t="s">
        <v>69</v>
      </c>
      <c r="AG111" s="752"/>
      <c r="AH111" s="752"/>
      <c r="AI111" s="752"/>
      <c r="AJ111" s="753"/>
      <c r="AK111" s="754" t="s">
        <v>68</v>
      </c>
      <c r="AL111" s="752"/>
      <c r="AM111" s="752"/>
      <c r="AN111" s="752"/>
      <c r="AO111" s="753"/>
      <c r="AP111" s="755" t="s">
        <v>69</v>
      </c>
      <c r="AQ111" s="756"/>
      <c r="AR111" s="756"/>
      <c r="AS111" s="756"/>
      <c r="AT111" s="757"/>
      <c r="AU111" s="758"/>
      <c r="AV111" s="759"/>
      <c r="AW111" s="759"/>
      <c r="AX111" s="759"/>
      <c r="AY111" s="759"/>
      <c r="AZ111" s="760" t="s">
        <v>396</v>
      </c>
      <c r="BA111" s="761"/>
      <c r="BB111" s="761"/>
      <c r="BC111" s="761"/>
      <c r="BD111" s="761"/>
      <c r="BE111" s="761"/>
      <c r="BF111" s="761"/>
      <c r="BG111" s="761"/>
      <c r="BH111" s="761"/>
      <c r="BI111" s="761"/>
      <c r="BJ111" s="761"/>
      <c r="BK111" s="761"/>
      <c r="BL111" s="761"/>
      <c r="BM111" s="761"/>
      <c r="BN111" s="761"/>
      <c r="BO111" s="761"/>
      <c r="BP111" s="762"/>
      <c r="BQ111" s="763">
        <v>10090</v>
      </c>
      <c r="BR111" s="764"/>
      <c r="BS111" s="764"/>
      <c r="BT111" s="764"/>
      <c r="BU111" s="764"/>
      <c r="BV111" s="764" t="s">
        <v>69</v>
      </c>
      <c r="BW111" s="764"/>
      <c r="BX111" s="764"/>
      <c r="BY111" s="764"/>
      <c r="BZ111" s="764"/>
      <c r="CA111" s="764" t="s">
        <v>69</v>
      </c>
      <c r="CB111" s="764"/>
      <c r="CC111" s="764"/>
      <c r="CD111" s="764"/>
      <c r="CE111" s="764"/>
      <c r="CF111" s="765" t="s">
        <v>69</v>
      </c>
      <c r="CG111" s="766"/>
      <c r="CH111" s="766"/>
      <c r="CI111" s="766"/>
      <c r="CJ111" s="766"/>
      <c r="CK111" s="767"/>
      <c r="CL111" s="768"/>
      <c r="CM111" s="769" t="s">
        <v>397</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t="s">
        <v>69</v>
      </c>
      <c r="DH111" s="764"/>
      <c r="DI111" s="764"/>
      <c r="DJ111" s="764"/>
      <c r="DK111" s="764"/>
      <c r="DL111" s="764" t="s">
        <v>68</v>
      </c>
      <c r="DM111" s="764"/>
      <c r="DN111" s="764"/>
      <c r="DO111" s="764"/>
      <c r="DP111" s="764"/>
      <c r="DQ111" s="764" t="s">
        <v>68</v>
      </c>
      <c r="DR111" s="764"/>
      <c r="DS111" s="764"/>
      <c r="DT111" s="764"/>
      <c r="DU111" s="764"/>
      <c r="DV111" s="772" t="s">
        <v>69</v>
      </c>
      <c r="DW111" s="772"/>
      <c r="DX111" s="772"/>
      <c r="DY111" s="772"/>
      <c r="DZ111" s="773"/>
    </row>
    <row r="112" spans="1:131" s="502" customFormat="1" ht="26.25" customHeight="1" x14ac:dyDescent="0.15">
      <c r="A112" s="774" t="s">
        <v>398</v>
      </c>
      <c r="B112" s="775"/>
      <c r="C112" s="761" t="s">
        <v>399</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t="s">
        <v>69</v>
      </c>
      <c r="AB112" s="777"/>
      <c r="AC112" s="777"/>
      <c r="AD112" s="777"/>
      <c r="AE112" s="778"/>
      <c r="AF112" s="779" t="s">
        <v>69</v>
      </c>
      <c r="AG112" s="777"/>
      <c r="AH112" s="777"/>
      <c r="AI112" s="777"/>
      <c r="AJ112" s="778"/>
      <c r="AK112" s="779" t="s">
        <v>68</v>
      </c>
      <c r="AL112" s="777"/>
      <c r="AM112" s="777"/>
      <c r="AN112" s="777"/>
      <c r="AO112" s="778"/>
      <c r="AP112" s="780" t="s">
        <v>68</v>
      </c>
      <c r="AQ112" s="781"/>
      <c r="AR112" s="781"/>
      <c r="AS112" s="781"/>
      <c r="AT112" s="782"/>
      <c r="AU112" s="758"/>
      <c r="AV112" s="759"/>
      <c r="AW112" s="759"/>
      <c r="AX112" s="759"/>
      <c r="AY112" s="759"/>
      <c r="AZ112" s="760" t="s">
        <v>400</v>
      </c>
      <c r="BA112" s="761"/>
      <c r="BB112" s="761"/>
      <c r="BC112" s="761"/>
      <c r="BD112" s="761"/>
      <c r="BE112" s="761"/>
      <c r="BF112" s="761"/>
      <c r="BG112" s="761"/>
      <c r="BH112" s="761"/>
      <c r="BI112" s="761"/>
      <c r="BJ112" s="761"/>
      <c r="BK112" s="761"/>
      <c r="BL112" s="761"/>
      <c r="BM112" s="761"/>
      <c r="BN112" s="761"/>
      <c r="BO112" s="761"/>
      <c r="BP112" s="762"/>
      <c r="BQ112" s="763">
        <v>2420171</v>
      </c>
      <c r="BR112" s="764"/>
      <c r="BS112" s="764"/>
      <c r="BT112" s="764"/>
      <c r="BU112" s="764"/>
      <c r="BV112" s="764">
        <v>2297746</v>
      </c>
      <c r="BW112" s="764"/>
      <c r="BX112" s="764"/>
      <c r="BY112" s="764"/>
      <c r="BZ112" s="764"/>
      <c r="CA112" s="764">
        <v>2238479</v>
      </c>
      <c r="CB112" s="764"/>
      <c r="CC112" s="764"/>
      <c r="CD112" s="764"/>
      <c r="CE112" s="764"/>
      <c r="CF112" s="765">
        <v>109.3</v>
      </c>
      <c r="CG112" s="766"/>
      <c r="CH112" s="766"/>
      <c r="CI112" s="766"/>
      <c r="CJ112" s="766"/>
      <c r="CK112" s="767"/>
      <c r="CL112" s="768"/>
      <c r="CM112" s="769" t="s">
        <v>401</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t="s">
        <v>69</v>
      </c>
      <c r="DH112" s="764"/>
      <c r="DI112" s="764"/>
      <c r="DJ112" s="764"/>
      <c r="DK112" s="764"/>
      <c r="DL112" s="764" t="s">
        <v>69</v>
      </c>
      <c r="DM112" s="764"/>
      <c r="DN112" s="764"/>
      <c r="DO112" s="764"/>
      <c r="DP112" s="764"/>
      <c r="DQ112" s="764" t="s">
        <v>69</v>
      </c>
      <c r="DR112" s="764"/>
      <c r="DS112" s="764"/>
      <c r="DT112" s="764"/>
      <c r="DU112" s="764"/>
      <c r="DV112" s="772" t="s">
        <v>69</v>
      </c>
      <c r="DW112" s="772"/>
      <c r="DX112" s="772"/>
      <c r="DY112" s="772"/>
      <c r="DZ112" s="773"/>
    </row>
    <row r="113" spans="1:130" s="502" customFormat="1" ht="26.25" customHeight="1" x14ac:dyDescent="0.15">
      <c r="A113" s="783"/>
      <c r="B113" s="784"/>
      <c r="C113" s="761" t="s">
        <v>402</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195946</v>
      </c>
      <c r="AB113" s="752"/>
      <c r="AC113" s="752"/>
      <c r="AD113" s="752"/>
      <c r="AE113" s="753"/>
      <c r="AF113" s="754">
        <v>244993</v>
      </c>
      <c r="AG113" s="752"/>
      <c r="AH113" s="752"/>
      <c r="AI113" s="752"/>
      <c r="AJ113" s="753"/>
      <c r="AK113" s="754">
        <v>250418</v>
      </c>
      <c r="AL113" s="752"/>
      <c r="AM113" s="752"/>
      <c r="AN113" s="752"/>
      <c r="AO113" s="753"/>
      <c r="AP113" s="755">
        <v>12.2</v>
      </c>
      <c r="AQ113" s="756"/>
      <c r="AR113" s="756"/>
      <c r="AS113" s="756"/>
      <c r="AT113" s="757"/>
      <c r="AU113" s="758"/>
      <c r="AV113" s="759"/>
      <c r="AW113" s="759"/>
      <c r="AX113" s="759"/>
      <c r="AY113" s="759"/>
      <c r="AZ113" s="760" t="s">
        <v>403</v>
      </c>
      <c r="BA113" s="761"/>
      <c r="BB113" s="761"/>
      <c r="BC113" s="761"/>
      <c r="BD113" s="761"/>
      <c r="BE113" s="761"/>
      <c r="BF113" s="761"/>
      <c r="BG113" s="761"/>
      <c r="BH113" s="761"/>
      <c r="BI113" s="761"/>
      <c r="BJ113" s="761"/>
      <c r="BK113" s="761"/>
      <c r="BL113" s="761"/>
      <c r="BM113" s="761"/>
      <c r="BN113" s="761"/>
      <c r="BO113" s="761"/>
      <c r="BP113" s="762"/>
      <c r="BQ113" s="763">
        <v>6891</v>
      </c>
      <c r="BR113" s="764"/>
      <c r="BS113" s="764"/>
      <c r="BT113" s="764"/>
      <c r="BU113" s="764"/>
      <c r="BV113" s="764">
        <v>17576</v>
      </c>
      <c r="BW113" s="764"/>
      <c r="BX113" s="764"/>
      <c r="BY113" s="764"/>
      <c r="BZ113" s="764"/>
      <c r="CA113" s="764">
        <v>10068</v>
      </c>
      <c r="CB113" s="764"/>
      <c r="CC113" s="764"/>
      <c r="CD113" s="764"/>
      <c r="CE113" s="764"/>
      <c r="CF113" s="765">
        <v>0.5</v>
      </c>
      <c r="CG113" s="766"/>
      <c r="CH113" s="766"/>
      <c r="CI113" s="766"/>
      <c r="CJ113" s="766"/>
      <c r="CK113" s="767"/>
      <c r="CL113" s="768"/>
      <c r="CM113" s="769" t="s">
        <v>404</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69</v>
      </c>
      <c r="DH113" s="777"/>
      <c r="DI113" s="777"/>
      <c r="DJ113" s="777"/>
      <c r="DK113" s="778"/>
      <c r="DL113" s="779" t="s">
        <v>69</v>
      </c>
      <c r="DM113" s="777"/>
      <c r="DN113" s="777"/>
      <c r="DO113" s="777"/>
      <c r="DP113" s="778"/>
      <c r="DQ113" s="779" t="s">
        <v>68</v>
      </c>
      <c r="DR113" s="777"/>
      <c r="DS113" s="777"/>
      <c r="DT113" s="777"/>
      <c r="DU113" s="778"/>
      <c r="DV113" s="780" t="s">
        <v>68</v>
      </c>
      <c r="DW113" s="781"/>
      <c r="DX113" s="781"/>
      <c r="DY113" s="781"/>
      <c r="DZ113" s="782"/>
    </row>
    <row r="114" spans="1:130" s="502" customFormat="1" ht="26.25" customHeight="1" x14ac:dyDescent="0.15">
      <c r="A114" s="783"/>
      <c r="B114" s="784"/>
      <c r="C114" s="761" t="s">
        <v>405</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v>10369</v>
      </c>
      <c r="AB114" s="777"/>
      <c r="AC114" s="777"/>
      <c r="AD114" s="777"/>
      <c r="AE114" s="778"/>
      <c r="AF114" s="779">
        <v>5335</v>
      </c>
      <c r="AG114" s="777"/>
      <c r="AH114" s="777"/>
      <c r="AI114" s="777"/>
      <c r="AJ114" s="778"/>
      <c r="AK114" s="779">
        <v>7710</v>
      </c>
      <c r="AL114" s="777"/>
      <c r="AM114" s="777"/>
      <c r="AN114" s="777"/>
      <c r="AO114" s="778"/>
      <c r="AP114" s="780">
        <v>0.4</v>
      </c>
      <c r="AQ114" s="781"/>
      <c r="AR114" s="781"/>
      <c r="AS114" s="781"/>
      <c r="AT114" s="782"/>
      <c r="AU114" s="758"/>
      <c r="AV114" s="759"/>
      <c r="AW114" s="759"/>
      <c r="AX114" s="759"/>
      <c r="AY114" s="759"/>
      <c r="AZ114" s="760" t="s">
        <v>406</v>
      </c>
      <c r="BA114" s="761"/>
      <c r="BB114" s="761"/>
      <c r="BC114" s="761"/>
      <c r="BD114" s="761"/>
      <c r="BE114" s="761"/>
      <c r="BF114" s="761"/>
      <c r="BG114" s="761"/>
      <c r="BH114" s="761"/>
      <c r="BI114" s="761"/>
      <c r="BJ114" s="761"/>
      <c r="BK114" s="761"/>
      <c r="BL114" s="761"/>
      <c r="BM114" s="761"/>
      <c r="BN114" s="761"/>
      <c r="BO114" s="761"/>
      <c r="BP114" s="762"/>
      <c r="BQ114" s="763">
        <v>388918</v>
      </c>
      <c r="BR114" s="764"/>
      <c r="BS114" s="764"/>
      <c r="BT114" s="764"/>
      <c r="BU114" s="764"/>
      <c r="BV114" s="764">
        <v>358827</v>
      </c>
      <c r="BW114" s="764"/>
      <c r="BX114" s="764"/>
      <c r="BY114" s="764"/>
      <c r="BZ114" s="764"/>
      <c r="CA114" s="764">
        <v>345769</v>
      </c>
      <c r="CB114" s="764"/>
      <c r="CC114" s="764"/>
      <c r="CD114" s="764"/>
      <c r="CE114" s="764"/>
      <c r="CF114" s="765">
        <v>16.899999999999999</v>
      </c>
      <c r="CG114" s="766"/>
      <c r="CH114" s="766"/>
      <c r="CI114" s="766"/>
      <c r="CJ114" s="766"/>
      <c r="CK114" s="767"/>
      <c r="CL114" s="768"/>
      <c r="CM114" s="769" t="s">
        <v>407</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69</v>
      </c>
      <c r="DH114" s="777"/>
      <c r="DI114" s="777"/>
      <c r="DJ114" s="777"/>
      <c r="DK114" s="778"/>
      <c r="DL114" s="779" t="s">
        <v>69</v>
      </c>
      <c r="DM114" s="777"/>
      <c r="DN114" s="777"/>
      <c r="DO114" s="777"/>
      <c r="DP114" s="778"/>
      <c r="DQ114" s="779" t="s">
        <v>69</v>
      </c>
      <c r="DR114" s="777"/>
      <c r="DS114" s="777"/>
      <c r="DT114" s="777"/>
      <c r="DU114" s="778"/>
      <c r="DV114" s="780" t="s">
        <v>69</v>
      </c>
      <c r="DW114" s="781"/>
      <c r="DX114" s="781"/>
      <c r="DY114" s="781"/>
      <c r="DZ114" s="782"/>
    </row>
    <row r="115" spans="1:130" s="502" customFormat="1" ht="26.25" customHeight="1" x14ac:dyDescent="0.15">
      <c r="A115" s="783"/>
      <c r="B115" s="784"/>
      <c r="C115" s="761" t="s">
        <v>408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v>10135</v>
      </c>
      <c r="AB115" s="752"/>
      <c r="AC115" s="752"/>
      <c r="AD115" s="752"/>
      <c r="AE115" s="753"/>
      <c r="AF115" s="754">
        <v>10090</v>
      </c>
      <c r="AG115" s="752"/>
      <c r="AH115" s="752"/>
      <c r="AI115" s="752"/>
      <c r="AJ115" s="753"/>
      <c r="AK115" s="754" t="s">
        <v>69</v>
      </c>
      <c r="AL115" s="752"/>
      <c r="AM115" s="752"/>
      <c r="AN115" s="752"/>
      <c r="AO115" s="753"/>
      <c r="AP115" s="755" t="s">
        <v>68</v>
      </c>
      <c r="AQ115" s="756"/>
      <c r="AR115" s="756"/>
      <c r="AS115" s="756"/>
      <c r="AT115" s="757"/>
      <c r="AU115" s="758"/>
      <c r="AV115" s="759"/>
      <c r="AW115" s="759"/>
      <c r="AX115" s="759"/>
      <c r="AY115" s="759"/>
      <c r="AZ115" s="760" t="s">
        <v>409</v>
      </c>
      <c r="BA115" s="761"/>
      <c r="BB115" s="761"/>
      <c r="BC115" s="761"/>
      <c r="BD115" s="761"/>
      <c r="BE115" s="761"/>
      <c r="BF115" s="761"/>
      <c r="BG115" s="761"/>
      <c r="BH115" s="761"/>
      <c r="BI115" s="761"/>
      <c r="BJ115" s="761"/>
      <c r="BK115" s="761"/>
      <c r="BL115" s="761"/>
      <c r="BM115" s="761"/>
      <c r="BN115" s="761"/>
      <c r="BO115" s="761"/>
      <c r="BP115" s="762"/>
      <c r="BQ115" s="763" t="s">
        <v>68</v>
      </c>
      <c r="BR115" s="764"/>
      <c r="BS115" s="764"/>
      <c r="BT115" s="764"/>
      <c r="BU115" s="764"/>
      <c r="BV115" s="764" t="s">
        <v>69</v>
      </c>
      <c r="BW115" s="764"/>
      <c r="BX115" s="764"/>
      <c r="BY115" s="764"/>
      <c r="BZ115" s="764"/>
      <c r="CA115" s="764" t="s">
        <v>69</v>
      </c>
      <c r="CB115" s="764"/>
      <c r="CC115" s="764"/>
      <c r="CD115" s="764"/>
      <c r="CE115" s="764"/>
      <c r="CF115" s="765" t="s">
        <v>69</v>
      </c>
      <c r="CG115" s="766"/>
      <c r="CH115" s="766"/>
      <c r="CI115" s="766"/>
      <c r="CJ115" s="766"/>
      <c r="CK115" s="767"/>
      <c r="CL115" s="768"/>
      <c r="CM115" s="760" t="s">
        <v>410</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t="s">
        <v>68</v>
      </c>
      <c r="DH115" s="777"/>
      <c r="DI115" s="777"/>
      <c r="DJ115" s="777"/>
      <c r="DK115" s="778"/>
      <c r="DL115" s="779" t="s">
        <v>69</v>
      </c>
      <c r="DM115" s="777"/>
      <c r="DN115" s="777"/>
      <c r="DO115" s="777"/>
      <c r="DP115" s="778"/>
      <c r="DQ115" s="779" t="s">
        <v>69</v>
      </c>
      <c r="DR115" s="777"/>
      <c r="DS115" s="777"/>
      <c r="DT115" s="777"/>
      <c r="DU115" s="778"/>
      <c r="DV115" s="780" t="s">
        <v>68</v>
      </c>
      <c r="DW115" s="781"/>
      <c r="DX115" s="781"/>
      <c r="DY115" s="781"/>
      <c r="DZ115" s="782"/>
    </row>
    <row r="116" spans="1:130" s="502" customFormat="1" ht="26.25" customHeight="1" x14ac:dyDescent="0.15">
      <c r="A116" s="786"/>
      <c r="B116" s="787"/>
      <c r="C116" s="788" t="s">
        <v>411</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t="s">
        <v>69</v>
      </c>
      <c r="AB116" s="777"/>
      <c r="AC116" s="777"/>
      <c r="AD116" s="777"/>
      <c r="AE116" s="778"/>
      <c r="AF116" s="779" t="s">
        <v>69</v>
      </c>
      <c r="AG116" s="777"/>
      <c r="AH116" s="777"/>
      <c r="AI116" s="777"/>
      <c r="AJ116" s="778"/>
      <c r="AK116" s="779" t="s">
        <v>69</v>
      </c>
      <c r="AL116" s="777"/>
      <c r="AM116" s="777"/>
      <c r="AN116" s="777"/>
      <c r="AO116" s="778"/>
      <c r="AP116" s="780" t="s">
        <v>69</v>
      </c>
      <c r="AQ116" s="781"/>
      <c r="AR116" s="781"/>
      <c r="AS116" s="781"/>
      <c r="AT116" s="782"/>
      <c r="AU116" s="758"/>
      <c r="AV116" s="759"/>
      <c r="AW116" s="759"/>
      <c r="AX116" s="759"/>
      <c r="AY116" s="759"/>
      <c r="AZ116" s="790" t="s">
        <v>412</v>
      </c>
      <c r="BA116" s="791"/>
      <c r="BB116" s="791"/>
      <c r="BC116" s="791"/>
      <c r="BD116" s="791"/>
      <c r="BE116" s="791"/>
      <c r="BF116" s="791"/>
      <c r="BG116" s="791"/>
      <c r="BH116" s="791"/>
      <c r="BI116" s="791"/>
      <c r="BJ116" s="791"/>
      <c r="BK116" s="791"/>
      <c r="BL116" s="791"/>
      <c r="BM116" s="791"/>
      <c r="BN116" s="791"/>
      <c r="BO116" s="791"/>
      <c r="BP116" s="792"/>
      <c r="BQ116" s="763" t="s">
        <v>68</v>
      </c>
      <c r="BR116" s="764"/>
      <c r="BS116" s="764"/>
      <c r="BT116" s="764"/>
      <c r="BU116" s="764"/>
      <c r="BV116" s="764" t="s">
        <v>69</v>
      </c>
      <c r="BW116" s="764"/>
      <c r="BX116" s="764"/>
      <c r="BY116" s="764"/>
      <c r="BZ116" s="764"/>
      <c r="CA116" s="764" t="s">
        <v>69</v>
      </c>
      <c r="CB116" s="764"/>
      <c r="CC116" s="764"/>
      <c r="CD116" s="764"/>
      <c r="CE116" s="764"/>
      <c r="CF116" s="765" t="s">
        <v>69</v>
      </c>
      <c r="CG116" s="766"/>
      <c r="CH116" s="766"/>
      <c r="CI116" s="766"/>
      <c r="CJ116" s="766"/>
      <c r="CK116" s="767"/>
      <c r="CL116" s="768"/>
      <c r="CM116" s="769" t="s">
        <v>413</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v>10090</v>
      </c>
      <c r="DH116" s="777"/>
      <c r="DI116" s="777"/>
      <c r="DJ116" s="777"/>
      <c r="DK116" s="778"/>
      <c r="DL116" s="779" t="s">
        <v>69</v>
      </c>
      <c r="DM116" s="777"/>
      <c r="DN116" s="777"/>
      <c r="DO116" s="777"/>
      <c r="DP116" s="778"/>
      <c r="DQ116" s="779" t="s">
        <v>69</v>
      </c>
      <c r="DR116" s="777"/>
      <c r="DS116" s="777"/>
      <c r="DT116" s="777"/>
      <c r="DU116" s="778"/>
      <c r="DV116" s="780" t="s">
        <v>69</v>
      </c>
      <c r="DW116" s="781"/>
      <c r="DX116" s="781"/>
      <c r="DY116" s="781"/>
      <c r="DZ116" s="782"/>
    </row>
    <row r="117" spans="1:130" s="502" customFormat="1" ht="26.25" customHeight="1" x14ac:dyDescent="0.15">
      <c r="A117" s="718" t="s">
        <v>128</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414</v>
      </c>
      <c r="Z117" s="720"/>
      <c r="AA117" s="794">
        <v>536403</v>
      </c>
      <c r="AB117" s="795"/>
      <c r="AC117" s="795"/>
      <c r="AD117" s="795"/>
      <c r="AE117" s="796"/>
      <c r="AF117" s="797">
        <v>593278</v>
      </c>
      <c r="AG117" s="795"/>
      <c r="AH117" s="795"/>
      <c r="AI117" s="795"/>
      <c r="AJ117" s="796"/>
      <c r="AK117" s="797">
        <v>620689</v>
      </c>
      <c r="AL117" s="795"/>
      <c r="AM117" s="795"/>
      <c r="AN117" s="795"/>
      <c r="AO117" s="796"/>
      <c r="AP117" s="798"/>
      <c r="AQ117" s="799"/>
      <c r="AR117" s="799"/>
      <c r="AS117" s="799"/>
      <c r="AT117" s="800"/>
      <c r="AU117" s="758"/>
      <c r="AV117" s="759"/>
      <c r="AW117" s="759"/>
      <c r="AX117" s="759"/>
      <c r="AY117" s="759"/>
      <c r="AZ117" s="790" t="s">
        <v>415</v>
      </c>
      <c r="BA117" s="791"/>
      <c r="BB117" s="791"/>
      <c r="BC117" s="791"/>
      <c r="BD117" s="791"/>
      <c r="BE117" s="791"/>
      <c r="BF117" s="791"/>
      <c r="BG117" s="791"/>
      <c r="BH117" s="791"/>
      <c r="BI117" s="791"/>
      <c r="BJ117" s="791"/>
      <c r="BK117" s="791"/>
      <c r="BL117" s="791"/>
      <c r="BM117" s="791"/>
      <c r="BN117" s="791"/>
      <c r="BO117" s="791"/>
      <c r="BP117" s="792"/>
      <c r="BQ117" s="763" t="s">
        <v>69</v>
      </c>
      <c r="BR117" s="764"/>
      <c r="BS117" s="764"/>
      <c r="BT117" s="764"/>
      <c r="BU117" s="764"/>
      <c r="BV117" s="764" t="s">
        <v>69</v>
      </c>
      <c r="BW117" s="764"/>
      <c r="BX117" s="764"/>
      <c r="BY117" s="764"/>
      <c r="BZ117" s="764"/>
      <c r="CA117" s="764" t="s">
        <v>69</v>
      </c>
      <c r="CB117" s="764"/>
      <c r="CC117" s="764"/>
      <c r="CD117" s="764"/>
      <c r="CE117" s="764"/>
      <c r="CF117" s="765" t="s">
        <v>69</v>
      </c>
      <c r="CG117" s="766"/>
      <c r="CH117" s="766"/>
      <c r="CI117" s="766"/>
      <c r="CJ117" s="766"/>
      <c r="CK117" s="767"/>
      <c r="CL117" s="768"/>
      <c r="CM117" s="769" t="s">
        <v>416</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68</v>
      </c>
      <c r="DH117" s="777"/>
      <c r="DI117" s="777"/>
      <c r="DJ117" s="777"/>
      <c r="DK117" s="778"/>
      <c r="DL117" s="779" t="s">
        <v>68</v>
      </c>
      <c r="DM117" s="777"/>
      <c r="DN117" s="777"/>
      <c r="DO117" s="777"/>
      <c r="DP117" s="778"/>
      <c r="DQ117" s="779" t="s">
        <v>69</v>
      </c>
      <c r="DR117" s="777"/>
      <c r="DS117" s="777"/>
      <c r="DT117" s="777"/>
      <c r="DU117" s="778"/>
      <c r="DV117" s="780" t="s">
        <v>69</v>
      </c>
      <c r="DW117" s="781"/>
      <c r="DX117" s="781"/>
      <c r="DY117" s="781"/>
      <c r="DZ117" s="782"/>
    </row>
    <row r="118" spans="1:130" s="502" customFormat="1" ht="26.25" customHeight="1" x14ac:dyDescent="0.15">
      <c r="A118" s="718" t="s">
        <v>389</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387</v>
      </c>
      <c r="AB118" s="719"/>
      <c r="AC118" s="719"/>
      <c r="AD118" s="719"/>
      <c r="AE118" s="720"/>
      <c r="AF118" s="721" t="s">
        <v>251</v>
      </c>
      <c r="AG118" s="719"/>
      <c r="AH118" s="719"/>
      <c r="AI118" s="719"/>
      <c r="AJ118" s="720"/>
      <c r="AK118" s="721" t="s">
        <v>250</v>
      </c>
      <c r="AL118" s="719"/>
      <c r="AM118" s="719"/>
      <c r="AN118" s="719"/>
      <c r="AO118" s="720"/>
      <c r="AP118" s="801" t="s">
        <v>388</v>
      </c>
      <c r="AQ118" s="802"/>
      <c r="AR118" s="802"/>
      <c r="AS118" s="802"/>
      <c r="AT118" s="803"/>
      <c r="AU118" s="758"/>
      <c r="AV118" s="759"/>
      <c r="AW118" s="759"/>
      <c r="AX118" s="759"/>
      <c r="AY118" s="759"/>
      <c r="AZ118" s="804" t="s">
        <v>417</v>
      </c>
      <c r="BA118" s="788"/>
      <c r="BB118" s="788"/>
      <c r="BC118" s="788"/>
      <c r="BD118" s="788"/>
      <c r="BE118" s="788"/>
      <c r="BF118" s="788"/>
      <c r="BG118" s="788"/>
      <c r="BH118" s="788"/>
      <c r="BI118" s="788"/>
      <c r="BJ118" s="788"/>
      <c r="BK118" s="788"/>
      <c r="BL118" s="788"/>
      <c r="BM118" s="788"/>
      <c r="BN118" s="788"/>
      <c r="BO118" s="788"/>
      <c r="BP118" s="789"/>
      <c r="BQ118" s="805" t="s">
        <v>69</v>
      </c>
      <c r="BR118" s="806"/>
      <c r="BS118" s="806"/>
      <c r="BT118" s="806"/>
      <c r="BU118" s="806"/>
      <c r="BV118" s="806" t="s">
        <v>69</v>
      </c>
      <c r="BW118" s="806"/>
      <c r="BX118" s="806"/>
      <c r="BY118" s="806"/>
      <c r="BZ118" s="806"/>
      <c r="CA118" s="806" t="s">
        <v>69</v>
      </c>
      <c r="CB118" s="806"/>
      <c r="CC118" s="806"/>
      <c r="CD118" s="806"/>
      <c r="CE118" s="806"/>
      <c r="CF118" s="765" t="s">
        <v>69</v>
      </c>
      <c r="CG118" s="766"/>
      <c r="CH118" s="766"/>
      <c r="CI118" s="766"/>
      <c r="CJ118" s="766"/>
      <c r="CK118" s="767"/>
      <c r="CL118" s="768"/>
      <c r="CM118" s="769" t="s">
        <v>418</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t="s">
        <v>68</v>
      </c>
      <c r="DH118" s="777"/>
      <c r="DI118" s="777"/>
      <c r="DJ118" s="777"/>
      <c r="DK118" s="778"/>
      <c r="DL118" s="779" t="s">
        <v>69</v>
      </c>
      <c r="DM118" s="777"/>
      <c r="DN118" s="777"/>
      <c r="DO118" s="777"/>
      <c r="DP118" s="778"/>
      <c r="DQ118" s="779" t="s">
        <v>69</v>
      </c>
      <c r="DR118" s="777"/>
      <c r="DS118" s="777"/>
      <c r="DT118" s="777"/>
      <c r="DU118" s="778"/>
      <c r="DV118" s="780" t="s">
        <v>69</v>
      </c>
      <c r="DW118" s="781"/>
      <c r="DX118" s="781"/>
      <c r="DY118" s="781"/>
      <c r="DZ118" s="782"/>
    </row>
    <row r="119" spans="1:130" s="502" customFormat="1" ht="26.25" customHeight="1" x14ac:dyDescent="0.15">
      <c r="A119" s="807" t="s">
        <v>393</v>
      </c>
      <c r="B119" s="742"/>
      <c r="C119" s="743" t="s">
        <v>394</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68</v>
      </c>
      <c r="AB119" s="728"/>
      <c r="AC119" s="728"/>
      <c r="AD119" s="728"/>
      <c r="AE119" s="729"/>
      <c r="AF119" s="730" t="s">
        <v>69</v>
      </c>
      <c r="AG119" s="728"/>
      <c r="AH119" s="728"/>
      <c r="AI119" s="728"/>
      <c r="AJ119" s="729"/>
      <c r="AK119" s="730" t="s">
        <v>69</v>
      </c>
      <c r="AL119" s="728"/>
      <c r="AM119" s="728"/>
      <c r="AN119" s="728"/>
      <c r="AO119" s="729"/>
      <c r="AP119" s="731" t="s">
        <v>69</v>
      </c>
      <c r="AQ119" s="732"/>
      <c r="AR119" s="732"/>
      <c r="AS119" s="732"/>
      <c r="AT119" s="733"/>
      <c r="AU119" s="808"/>
      <c r="AV119" s="809"/>
      <c r="AW119" s="809"/>
      <c r="AX119" s="809"/>
      <c r="AY119" s="809"/>
      <c r="AZ119" s="810" t="s">
        <v>128</v>
      </c>
      <c r="BA119" s="810"/>
      <c r="BB119" s="810"/>
      <c r="BC119" s="810"/>
      <c r="BD119" s="810"/>
      <c r="BE119" s="810"/>
      <c r="BF119" s="810"/>
      <c r="BG119" s="810"/>
      <c r="BH119" s="810"/>
      <c r="BI119" s="810"/>
      <c r="BJ119" s="810"/>
      <c r="BK119" s="810"/>
      <c r="BL119" s="810"/>
      <c r="BM119" s="810"/>
      <c r="BN119" s="810"/>
      <c r="BO119" s="793" t="s">
        <v>419</v>
      </c>
      <c r="BP119" s="811"/>
      <c r="BQ119" s="805">
        <v>8082620</v>
      </c>
      <c r="BR119" s="806"/>
      <c r="BS119" s="806"/>
      <c r="BT119" s="806"/>
      <c r="BU119" s="806"/>
      <c r="BV119" s="806">
        <v>8062655</v>
      </c>
      <c r="BW119" s="806"/>
      <c r="BX119" s="806"/>
      <c r="BY119" s="806"/>
      <c r="BZ119" s="806"/>
      <c r="CA119" s="806">
        <v>8219942</v>
      </c>
      <c r="CB119" s="806"/>
      <c r="CC119" s="806"/>
      <c r="CD119" s="806"/>
      <c r="CE119" s="806"/>
      <c r="CF119" s="812"/>
      <c r="CG119" s="813"/>
      <c r="CH119" s="813"/>
      <c r="CI119" s="813"/>
      <c r="CJ119" s="814"/>
      <c r="CK119" s="815"/>
      <c r="CL119" s="816"/>
      <c r="CM119" s="817" t="s">
        <v>420</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t="s">
        <v>69</v>
      </c>
      <c r="DH119" s="821"/>
      <c r="DI119" s="821"/>
      <c r="DJ119" s="821"/>
      <c r="DK119" s="822"/>
      <c r="DL119" s="823" t="s">
        <v>69</v>
      </c>
      <c r="DM119" s="821"/>
      <c r="DN119" s="821"/>
      <c r="DO119" s="821"/>
      <c r="DP119" s="822"/>
      <c r="DQ119" s="823" t="s">
        <v>69</v>
      </c>
      <c r="DR119" s="821"/>
      <c r="DS119" s="821"/>
      <c r="DT119" s="821"/>
      <c r="DU119" s="822"/>
      <c r="DV119" s="824" t="s">
        <v>69</v>
      </c>
      <c r="DW119" s="825"/>
      <c r="DX119" s="825"/>
      <c r="DY119" s="825"/>
      <c r="DZ119" s="826"/>
    </row>
    <row r="120" spans="1:130" s="502" customFormat="1" ht="26.25" customHeight="1" x14ac:dyDescent="0.15">
      <c r="A120" s="827"/>
      <c r="B120" s="768"/>
      <c r="C120" s="769" t="s">
        <v>397</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69</v>
      </c>
      <c r="AB120" s="777"/>
      <c r="AC120" s="777"/>
      <c r="AD120" s="777"/>
      <c r="AE120" s="778"/>
      <c r="AF120" s="779" t="s">
        <v>69</v>
      </c>
      <c r="AG120" s="777"/>
      <c r="AH120" s="777"/>
      <c r="AI120" s="777"/>
      <c r="AJ120" s="778"/>
      <c r="AK120" s="779" t="s">
        <v>69</v>
      </c>
      <c r="AL120" s="777"/>
      <c r="AM120" s="777"/>
      <c r="AN120" s="777"/>
      <c r="AO120" s="778"/>
      <c r="AP120" s="780" t="s">
        <v>68</v>
      </c>
      <c r="AQ120" s="781"/>
      <c r="AR120" s="781"/>
      <c r="AS120" s="781"/>
      <c r="AT120" s="782"/>
      <c r="AU120" s="828" t="s">
        <v>421</v>
      </c>
      <c r="AV120" s="829"/>
      <c r="AW120" s="829"/>
      <c r="AX120" s="829"/>
      <c r="AY120" s="830"/>
      <c r="AZ120" s="736" t="s">
        <v>422</v>
      </c>
      <c r="BA120" s="725"/>
      <c r="BB120" s="725"/>
      <c r="BC120" s="725"/>
      <c r="BD120" s="725"/>
      <c r="BE120" s="725"/>
      <c r="BF120" s="725"/>
      <c r="BG120" s="725"/>
      <c r="BH120" s="725"/>
      <c r="BI120" s="725"/>
      <c r="BJ120" s="725"/>
      <c r="BK120" s="725"/>
      <c r="BL120" s="725"/>
      <c r="BM120" s="725"/>
      <c r="BN120" s="725"/>
      <c r="BO120" s="725"/>
      <c r="BP120" s="726"/>
      <c r="BQ120" s="737">
        <v>1679542</v>
      </c>
      <c r="BR120" s="738"/>
      <c r="BS120" s="738"/>
      <c r="BT120" s="738"/>
      <c r="BU120" s="738"/>
      <c r="BV120" s="738">
        <v>1619716</v>
      </c>
      <c r="BW120" s="738"/>
      <c r="BX120" s="738"/>
      <c r="BY120" s="738"/>
      <c r="BZ120" s="738"/>
      <c r="CA120" s="738">
        <v>1408401</v>
      </c>
      <c r="CB120" s="738"/>
      <c r="CC120" s="738"/>
      <c r="CD120" s="738"/>
      <c r="CE120" s="738"/>
      <c r="CF120" s="739">
        <v>68.7</v>
      </c>
      <c r="CG120" s="740"/>
      <c r="CH120" s="740"/>
      <c r="CI120" s="740"/>
      <c r="CJ120" s="740"/>
      <c r="CK120" s="831" t="s">
        <v>423</v>
      </c>
      <c r="CL120" s="832"/>
      <c r="CM120" s="832"/>
      <c r="CN120" s="832"/>
      <c r="CO120" s="833"/>
      <c r="CP120" s="834" t="s">
        <v>356</v>
      </c>
      <c r="CQ120" s="835"/>
      <c r="CR120" s="835"/>
      <c r="CS120" s="835"/>
      <c r="CT120" s="835"/>
      <c r="CU120" s="835"/>
      <c r="CV120" s="835"/>
      <c r="CW120" s="835"/>
      <c r="CX120" s="835"/>
      <c r="CY120" s="835"/>
      <c r="CZ120" s="835"/>
      <c r="DA120" s="835"/>
      <c r="DB120" s="835"/>
      <c r="DC120" s="835"/>
      <c r="DD120" s="835"/>
      <c r="DE120" s="835"/>
      <c r="DF120" s="836"/>
      <c r="DG120" s="737">
        <v>934886</v>
      </c>
      <c r="DH120" s="738"/>
      <c r="DI120" s="738"/>
      <c r="DJ120" s="738"/>
      <c r="DK120" s="738"/>
      <c r="DL120" s="738">
        <v>885551</v>
      </c>
      <c r="DM120" s="738"/>
      <c r="DN120" s="738"/>
      <c r="DO120" s="738"/>
      <c r="DP120" s="738"/>
      <c r="DQ120" s="738">
        <v>926376</v>
      </c>
      <c r="DR120" s="738"/>
      <c r="DS120" s="738"/>
      <c r="DT120" s="738"/>
      <c r="DU120" s="738"/>
      <c r="DV120" s="746">
        <v>45.2</v>
      </c>
      <c r="DW120" s="746"/>
      <c r="DX120" s="746"/>
      <c r="DY120" s="746"/>
      <c r="DZ120" s="747"/>
    </row>
    <row r="121" spans="1:130" s="502" customFormat="1" ht="26.25" customHeight="1" x14ac:dyDescent="0.15">
      <c r="A121" s="827"/>
      <c r="B121" s="768"/>
      <c r="C121" s="790" t="s">
        <v>424</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t="s">
        <v>69</v>
      </c>
      <c r="AB121" s="777"/>
      <c r="AC121" s="777"/>
      <c r="AD121" s="777"/>
      <c r="AE121" s="778"/>
      <c r="AF121" s="779" t="s">
        <v>69</v>
      </c>
      <c r="AG121" s="777"/>
      <c r="AH121" s="777"/>
      <c r="AI121" s="777"/>
      <c r="AJ121" s="778"/>
      <c r="AK121" s="779" t="s">
        <v>69</v>
      </c>
      <c r="AL121" s="777"/>
      <c r="AM121" s="777"/>
      <c r="AN121" s="777"/>
      <c r="AO121" s="778"/>
      <c r="AP121" s="780" t="s">
        <v>69</v>
      </c>
      <c r="AQ121" s="781"/>
      <c r="AR121" s="781"/>
      <c r="AS121" s="781"/>
      <c r="AT121" s="782"/>
      <c r="AU121" s="837"/>
      <c r="AV121" s="838"/>
      <c r="AW121" s="838"/>
      <c r="AX121" s="838"/>
      <c r="AY121" s="839"/>
      <c r="AZ121" s="760" t="s">
        <v>425</v>
      </c>
      <c r="BA121" s="761"/>
      <c r="BB121" s="761"/>
      <c r="BC121" s="761"/>
      <c r="BD121" s="761"/>
      <c r="BE121" s="761"/>
      <c r="BF121" s="761"/>
      <c r="BG121" s="761"/>
      <c r="BH121" s="761"/>
      <c r="BI121" s="761"/>
      <c r="BJ121" s="761"/>
      <c r="BK121" s="761"/>
      <c r="BL121" s="761"/>
      <c r="BM121" s="761"/>
      <c r="BN121" s="761"/>
      <c r="BO121" s="761"/>
      <c r="BP121" s="762"/>
      <c r="BQ121" s="763">
        <v>21634</v>
      </c>
      <c r="BR121" s="764"/>
      <c r="BS121" s="764"/>
      <c r="BT121" s="764"/>
      <c r="BU121" s="764"/>
      <c r="BV121" s="764">
        <v>14875</v>
      </c>
      <c r="BW121" s="764"/>
      <c r="BX121" s="764"/>
      <c r="BY121" s="764"/>
      <c r="BZ121" s="764"/>
      <c r="CA121" s="764">
        <v>8003</v>
      </c>
      <c r="CB121" s="764"/>
      <c r="CC121" s="764"/>
      <c r="CD121" s="764"/>
      <c r="CE121" s="764"/>
      <c r="CF121" s="765">
        <v>0.4</v>
      </c>
      <c r="CG121" s="766"/>
      <c r="CH121" s="766"/>
      <c r="CI121" s="766"/>
      <c r="CJ121" s="766"/>
      <c r="CK121" s="840"/>
      <c r="CL121" s="841"/>
      <c r="CM121" s="841"/>
      <c r="CN121" s="841"/>
      <c r="CO121" s="842"/>
      <c r="CP121" s="843" t="s">
        <v>352</v>
      </c>
      <c r="CQ121" s="844"/>
      <c r="CR121" s="844"/>
      <c r="CS121" s="844"/>
      <c r="CT121" s="844"/>
      <c r="CU121" s="844"/>
      <c r="CV121" s="844"/>
      <c r="CW121" s="844"/>
      <c r="CX121" s="844"/>
      <c r="CY121" s="844"/>
      <c r="CZ121" s="844"/>
      <c r="DA121" s="844"/>
      <c r="DB121" s="844"/>
      <c r="DC121" s="844"/>
      <c r="DD121" s="844"/>
      <c r="DE121" s="844"/>
      <c r="DF121" s="845"/>
      <c r="DG121" s="763">
        <v>856012</v>
      </c>
      <c r="DH121" s="764"/>
      <c r="DI121" s="764"/>
      <c r="DJ121" s="764"/>
      <c r="DK121" s="764"/>
      <c r="DL121" s="764">
        <v>830497</v>
      </c>
      <c r="DM121" s="764"/>
      <c r="DN121" s="764"/>
      <c r="DO121" s="764"/>
      <c r="DP121" s="764"/>
      <c r="DQ121" s="764">
        <v>779783</v>
      </c>
      <c r="DR121" s="764"/>
      <c r="DS121" s="764"/>
      <c r="DT121" s="764"/>
      <c r="DU121" s="764"/>
      <c r="DV121" s="772">
        <v>38.1</v>
      </c>
      <c r="DW121" s="772"/>
      <c r="DX121" s="772"/>
      <c r="DY121" s="772"/>
      <c r="DZ121" s="773"/>
    </row>
    <row r="122" spans="1:130" s="502" customFormat="1" ht="26.25" customHeight="1" x14ac:dyDescent="0.15">
      <c r="A122" s="827"/>
      <c r="B122" s="768"/>
      <c r="C122" s="769" t="s">
        <v>407</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68</v>
      </c>
      <c r="AB122" s="777"/>
      <c r="AC122" s="777"/>
      <c r="AD122" s="777"/>
      <c r="AE122" s="778"/>
      <c r="AF122" s="779" t="s">
        <v>68</v>
      </c>
      <c r="AG122" s="777"/>
      <c r="AH122" s="777"/>
      <c r="AI122" s="777"/>
      <c r="AJ122" s="778"/>
      <c r="AK122" s="779" t="s">
        <v>69</v>
      </c>
      <c r="AL122" s="777"/>
      <c r="AM122" s="777"/>
      <c r="AN122" s="777"/>
      <c r="AO122" s="778"/>
      <c r="AP122" s="780" t="s">
        <v>68</v>
      </c>
      <c r="AQ122" s="781"/>
      <c r="AR122" s="781"/>
      <c r="AS122" s="781"/>
      <c r="AT122" s="782"/>
      <c r="AU122" s="837"/>
      <c r="AV122" s="838"/>
      <c r="AW122" s="838"/>
      <c r="AX122" s="838"/>
      <c r="AY122" s="839"/>
      <c r="AZ122" s="804" t="s">
        <v>426</v>
      </c>
      <c r="BA122" s="788"/>
      <c r="BB122" s="788"/>
      <c r="BC122" s="788"/>
      <c r="BD122" s="788"/>
      <c r="BE122" s="788"/>
      <c r="BF122" s="788"/>
      <c r="BG122" s="788"/>
      <c r="BH122" s="788"/>
      <c r="BI122" s="788"/>
      <c r="BJ122" s="788"/>
      <c r="BK122" s="788"/>
      <c r="BL122" s="788"/>
      <c r="BM122" s="788"/>
      <c r="BN122" s="788"/>
      <c r="BO122" s="788"/>
      <c r="BP122" s="789"/>
      <c r="BQ122" s="805">
        <v>4358793</v>
      </c>
      <c r="BR122" s="806"/>
      <c r="BS122" s="806"/>
      <c r="BT122" s="806"/>
      <c r="BU122" s="806"/>
      <c r="BV122" s="806">
        <v>4569884</v>
      </c>
      <c r="BW122" s="806"/>
      <c r="BX122" s="806"/>
      <c r="BY122" s="806"/>
      <c r="BZ122" s="806"/>
      <c r="CA122" s="806">
        <v>4625096</v>
      </c>
      <c r="CB122" s="806"/>
      <c r="CC122" s="806"/>
      <c r="CD122" s="806"/>
      <c r="CE122" s="806"/>
      <c r="CF122" s="846">
        <v>225.8</v>
      </c>
      <c r="CG122" s="847"/>
      <c r="CH122" s="847"/>
      <c r="CI122" s="847"/>
      <c r="CJ122" s="847"/>
      <c r="CK122" s="840"/>
      <c r="CL122" s="841"/>
      <c r="CM122" s="841"/>
      <c r="CN122" s="841"/>
      <c r="CO122" s="842"/>
      <c r="CP122" s="843" t="s">
        <v>427</v>
      </c>
      <c r="CQ122" s="844"/>
      <c r="CR122" s="844"/>
      <c r="CS122" s="844"/>
      <c r="CT122" s="844"/>
      <c r="CU122" s="844"/>
      <c r="CV122" s="844"/>
      <c r="CW122" s="844"/>
      <c r="CX122" s="844"/>
      <c r="CY122" s="844"/>
      <c r="CZ122" s="844"/>
      <c r="DA122" s="844"/>
      <c r="DB122" s="844"/>
      <c r="DC122" s="844"/>
      <c r="DD122" s="844"/>
      <c r="DE122" s="844"/>
      <c r="DF122" s="845"/>
      <c r="DG122" s="763">
        <v>629273</v>
      </c>
      <c r="DH122" s="764"/>
      <c r="DI122" s="764"/>
      <c r="DJ122" s="764"/>
      <c r="DK122" s="764"/>
      <c r="DL122" s="764">
        <v>581698</v>
      </c>
      <c r="DM122" s="764"/>
      <c r="DN122" s="764"/>
      <c r="DO122" s="764"/>
      <c r="DP122" s="764"/>
      <c r="DQ122" s="764">
        <v>532320</v>
      </c>
      <c r="DR122" s="764"/>
      <c r="DS122" s="764"/>
      <c r="DT122" s="764"/>
      <c r="DU122" s="764"/>
      <c r="DV122" s="772">
        <v>26</v>
      </c>
      <c r="DW122" s="772"/>
      <c r="DX122" s="772"/>
      <c r="DY122" s="772"/>
      <c r="DZ122" s="773"/>
    </row>
    <row r="123" spans="1:130" s="502" customFormat="1" ht="26.25" customHeight="1" x14ac:dyDescent="0.15">
      <c r="A123" s="827"/>
      <c r="B123" s="768"/>
      <c r="C123" s="769" t="s">
        <v>413</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68</v>
      </c>
      <c r="AB123" s="777"/>
      <c r="AC123" s="777"/>
      <c r="AD123" s="777"/>
      <c r="AE123" s="778"/>
      <c r="AF123" s="779" t="s">
        <v>69</v>
      </c>
      <c r="AG123" s="777"/>
      <c r="AH123" s="777"/>
      <c r="AI123" s="777"/>
      <c r="AJ123" s="778"/>
      <c r="AK123" s="779" t="s">
        <v>69</v>
      </c>
      <c r="AL123" s="777"/>
      <c r="AM123" s="777"/>
      <c r="AN123" s="777"/>
      <c r="AO123" s="778"/>
      <c r="AP123" s="780" t="s">
        <v>68</v>
      </c>
      <c r="AQ123" s="781"/>
      <c r="AR123" s="781"/>
      <c r="AS123" s="781"/>
      <c r="AT123" s="782"/>
      <c r="AU123" s="848"/>
      <c r="AV123" s="849"/>
      <c r="AW123" s="849"/>
      <c r="AX123" s="849"/>
      <c r="AY123" s="849"/>
      <c r="AZ123" s="810" t="s">
        <v>128</v>
      </c>
      <c r="BA123" s="810"/>
      <c r="BB123" s="810"/>
      <c r="BC123" s="810"/>
      <c r="BD123" s="810"/>
      <c r="BE123" s="810"/>
      <c r="BF123" s="810"/>
      <c r="BG123" s="810"/>
      <c r="BH123" s="810"/>
      <c r="BI123" s="810"/>
      <c r="BJ123" s="810"/>
      <c r="BK123" s="810"/>
      <c r="BL123" s="810"/>
      <c r="BM123" s="810"/>
      <c r="BN123" s="810"/>
      <c r="BO123" s="793" t="s">
        <v>428</v>
      </c>
      <c r="BP123" s="811"/>
      <c r="BQ123" s="850">
        <v>6059969</v>
      </c>
      <c r="BR123" s="851"/>
      <c r="BS123" s="851"/>
      <c r="BT123" s="851"/>
      <c r="BU123" s="851"/>
      <c r="BV123" s="851">
        <v>6204475</v>
      </c>
      <c r="BW123" s="851"/>
      <c r="BX123" s="851"/>
      <c r="BY123" s="851"/>
      <c r="BZ123" s="851"/>
      <c r="CA123" s="851">
        <v>6041500</v>
      </c>
      <c r="CB123" s="851"/>
      <c r="CC123" s="851"/>
      <c r="CD123" s="851"/>
      <c r="CE123" s="851"/>
      <c r="CF123" s="812"/>
      <c r="CG123" s="813"/>
      <c r="CH123" s="813"/>
      <c r="CI123" s="813"/>
      <c r="CJ123" s="814"/>
      <c r="CK123" s="840"/>
      <c r="CL123" s="841"/>
      <c r="CM123" s="841"/>
      <c r="CN123" s="841"/>
      <c r="CO123" s="842"/>
      <c r="CP123" s="843" t="s">
        <v>429</v>
      </c>
      <c r="CQ123" s="844"/>
      <c r="CR123" s="844"/>
      <c r="CS123" s="844"/>
      <c r="CT123" s="844"/>
      <c r="CU123" s="844"/>
      <c r="CV123" s="844"/>
      <c r="CW123" s="844"/>
      <c r="CX123" s="844"/>
      <c r="CY123" s="844"/>
      <c r="CZ123" s="844"/>
      <c r="DA123" s="844"/>
      <c r="DB123" s="844"/>
      <c r="DC123" s="844"/>
      <c r="DD123" s="844"/>
      <c r="DE123" s="844"/>
      <c r="DF123" s="845"/>
      <c r="DG123" s="776" t="s">
        <v>69</v>
      </c>
      <c r="DH123" s="777"/>
      <c r="DI123" s="777"/>
      <c r="DJ123" s="777"/>
      <c r="DK123" s="778"/>
      <c r="DL123" s="779" t="s">
        <v>69</v>
      </c>
      <c r="DM123" s="777"/>
      <c r="DN123" s="777"/>
      <c r="DO123" s="777"/>
      <c r="DP123" s="778"/>
      <c r="DQ123" s="779" t="s">
        <v>69</v>
      </c>
      <c r="DR123" s="777"/>
      <c r="DS123" s="777"/>
      <c r="DT123" s="777"/>
      <c r="DU123" s="778"/>
      <c r="DV123" s="780" t="s">
        <v>68</v>
      </c>
      <c r="DW123" s="781"/>
      <c r="DX123" s="781"/>
      <c r="DY123" s="781"/>
      <c r="DZ123" s="782"/>
    </row>
    <row r="124" spans="1:130" s="502" customFormat="1" ht="26.25" customHeight="1" thickBot="1" x14ac:dyDescent="0.2">
      <c r="A124" s="827"/>
      <c r="B124" s="768"/>
      <c r="C124" s="769" t="s">
        <v>416</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69</v>
      </c>
      <c r="AB124" s="777"/>
      <c r="AC124" s="777"/>
      <c r="AD124" s="777"/>
      <c r="AE124" s="778"/>
      <c r="AF124" s="779" t="s">
        <v>69</v>
      </c>
      <c r="AG124" s="777"/>
      <c r="AH124" s="777"/>
      <c r="AI124" s="777"/>
      <c r="AJ124" s="778"/>
      <c r="AK124" s="779" t="s">
        <v>68</v>
      </c>
      <c r="AL124" s="777"/>
      <c r="AM124" s="777"/>
      <c r="AN124" s="777"/>
      <c r="AO124" s="778"/>
      <c r="AP124" s="780" t="s">
        <v>68</v>
      </c>
      <c r="AQ124" s="781"/>
      <c r="AR124" s="781"/>
      <c r="AS124" s="781"/>
      <c r="AT124" s="782"/>
      <c r="AU124" s="852" t="s">
        <v>430</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97.3</v>
      </c>
      <c r="BR124" s="856"/>
      <c r="BS124" s="856"/>
      <c r="BT124" s="856"/>
      <c r="BU124" s="856"/>
      <c r="BV124" s="856">
        <v>91.7</v>
      </c>
      <c r="BW124" s="856"/>
      <c r="BX124" s="856"/>
      <c r="BY124" s="856"/>
      <c r="BZ124" s="856"/>
      <c r="CA124" s="856">
        <v>106.3</v>
      </c>
      <c r="CB124" s="856"/>
      <c r="CC124" s="856"/>
      <c r="CD124" s="856"/>
      <c r="CE124" s="856"/>
      <c r="CF124" s="857"/>
      <c r="CG124" s="858"/>
      <c r="CH124" s="858"/>
      <c r="CI124" s="858"/>
      <c r="CJ124" s="859"/>
      <c r="CK124" s="860"/>
      <c r="CL124" s="860"/>
      <c r="CM124" s="860"/>
      <c r="CN124" s="860"/>
      <c r="CO124" s="861"/>
      <c r="CP124" s="843" t="s">
        <v>431</v>
      </c>
      <c r="CQ124" s="844"/>
      <c r="CR124" s="844"/>
      <c r="CS124" s="844"/>
      <c r="CT124" s="844"/>
      <c r="CU124" s="844"/>
      <c r="CV124" s="844"/>
      <c r="CW124" s="844"/>
      <c r="CX124" s="844"/>
      <c r="CY124" s="844"/>
      <c r="CZ124" s="844"/>
      <c r="DA124" s="844"/>
      <c r="DB124" s="844"/>
      <c r="DC124" s="844"/>
      <c r="DD124" s="844"/>
      <c r="DE124" s="844"/>
      <c r="DF124" s="845"/>
      <c r="DG124" s="820" t="s">
        <v>69</v>
      </c>
      <c r="DH124" s="821"/>
      <c r="DI124" s="821"/>
      <c r="DJ124" s="821"/>
      <c r="DK124" s="822"/>
      <c r="DL124" s="823" t="s">
        <v>69</v>
      </c>
      <c r="DM124" s="821"/>
      <c r="DN124" s="821"/>
      <c r="DO124" s="821"/>
      <c r="DP124" s="822"/>
      <c r="DQ124" s="823" t="s">
        <v>69</v>
      </c>
      <c r="DR124" s="821"/>
      <c r="DS124" s="821"/>
      <c r="DT124" s="821"/>
      <c r="DU124" s="822"/>
      <c r="DV124" s="824" t="s">
        <v>69</v>
      </c>
      <c r="DW124" s="825"/>
      <c r="DX124" s="825"/>
      <c r="DY124" s="825"/>
      <c r="DZ124" s="826"/>
    </row>
    <row r="125" spans="1:130" s="502" customFormat="1" ht="26.25" customHeight="1" x14ac:dyDescent="0.15">
      <c r="A125" s="827"/>
      <c r="B125" s="768"/>
      <c r="C125" s="769" t="s">
        <v>418</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69</v>
      </c>
      <c r="AB125" s="777"/>
      <c r="AC125" s="777"/>
      <c r="AD125" s="777"/>
      <c r="AE125" s="778"/>
      <c r="AF125" s="779" t="s">
        <v>68</v>
      </c>
      <c r="AG125" s="777"/>
      <c r="AH125" s="777"/>
      <c r="AI125" s="777"/>
      <c r="AJ125" s="778"/>
      <c r="AK125" s="779" t="s">
        <v>69</v>
      </c>
      <c r="AL125" s="777"/>
      <c r="AM125" s="777"/>
      <c r="AN125" s="777"/>
      <c r="AO125" s="778"/>
      <c r="AP125" s="780" t="s">
        <v>69</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432</v>
      </c>
      <c r="CL125" s="832"/>
      <c r="CM125" s="832"/>
      <c r="CN125" s="832"/>
      <c r="CO125" s="833"/>
      <c r="CP125" s="736" t="s">
        <v>433</v>
      </c>
      <c r="CQ125" s="725"/>
      <c r="CR125" s="725"/>
      <c r="CS125" s="725"/>
      <c r="CT125" s="725"/>
      <c r="CU125" s="725"/>
      <c r="CV125" s="725"/>
      <c r="CW125" s="725"/>
      <c r="CX125" s="725"/>
      <c r="CY125" s="725"/>
      <c r="CZ125" s="725"/>
      <c r="DA125" s="725"/>
      <c r="DB125" s="725"/>
      <c r="DC125" s="725"/>
      <c r="DD125" s="725"/>
      <c r="DE125" s="725"/>
      <c r="DF125" s="726"/>
      <c r="DG125" s="737" t="s">
        <v>69</v>
      </c>
      <c r="DH125" s="738"/>
      <c r="DI125" s="738"/>
      <c r="DJ125" s="738"/>
      <c r="DK125" s="738"/>
      <c r="DL125" s="738" t="s">
        <v>69</v>
      </c>
      <c r="DM125" s="738"/>
      <c r="DN125" s="738"/>
      <c r="DO125" s="738"/>
      <c r="DP125" s="738"/>
      <c r="DQ125" s="738" t="s">
        <v>69</v>
      </c>
      <c r="DR125" s="738"/>
      <c r="DS125" s="738"/>
      <c r="DT125" s="738"/>
      <c r="DU125" s="738"/>
      <c r="DV125" s="746" t="s">
        <v>69</v>
      </c>
      <c r="DW125" s="746"/>
      <c r="DX125" s="746"/>
      <c r="DY125" s="746"/>
      <c r="DZ125" s="747"/>
    </row>
    <row r="126" spans="1:130" s="502" customFormat="1" ht="26.25" customHeight="1" thickBot="1" x14ac:dyDescent="0.2">
      <c r="A126" s="827"/>
      <c r="B126" s="768"/>
      <c r="C126" s="769" t="s">
        <v>420</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v>10135</v>
      </c>
      <c r="AB126" s="777"/>
      <c r="AC126" s="777"/>
      <c r="AD126" s="777"/>
      <c r="AE126" s="778"/>
      <c r="AF126" s="779">
        <v>10090</v>
      </c>
      <c r="AG126" s="777"/>
      <c r="AH126" s="777"/>
      <c r="AI126" s="777"/>
      <c r="AJ126" s="778"/>
      <c r="AK126" s="779" t="s">
        <v>69</v>
      </c>
      <c r="AL126" s="777"/>
      <c r="AM126" s="777"/>
      <c r="AN126" s="777"/>
      <c r="AO126" s="778"/>
      <c r="AP126" s="780" t="s">
        <v>68</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434</v>
      </c>
      <c r="CQ126" s="761"/>
      <c r="CR126" s="761"/>
      <c r="CS126" s="761"/>
      <c r="CT126" s="761"/>
      <c r="CU126" s="761"/>
      <c r="CV126" s="761"/>
      <c r="CW126" s="761"/>
      <c r="CX126" s="761"/>
      <c r="CY126" s="761"/>
      <c r="CZ126" s="761"/>
      <c r="DA126" s="761"/>
      <c r="DB126" s="761"/>
      <c r="DC126" s="761"/>
      <c r="DD126" s="761"/>
      <c r="DE126" s="761"/>
      <c r="DF126" s="762"/>
      <c r="DG126" s="763" t="s">
        <v>68</v>
      </c>
      <c r="DH126" s="764"/>
      <c r="DI126" s="764"/>
      <c r="DJ126" s="764"/>
      <c r="DK126" s="764"/>
      <c r="DL126" s="764" t="s">
        <v>68</v>
      </c>
      <c r="DM126" s="764"/>
      <c r="DN126" s="764"/>
      <c r="DO126" s="764"/>
      <c r="DP126" s="764"/>
      <c r="DQ126" s="764" t="s">
        <v>68</v>
      </c>
      <c r="DR126" s="764"/>
      <c r="DS126" s="764"/>
      <c r="DT126" s="764"/>
      <c r="DU126" s="764"/>
      <c r="DV126" s="772" t="s">
        <v>69</v>
      </c>
      <c r="DW126" s="772"/>
      <c r="DX126" s="772"/>
      <c r="DY126" s="772"/>
      <c r="DZ126" s="773"/>
    </row>
    <row r="127" spans="1:130" s="502" customFormat="1" ht="26.25" customHeight="1" x14ac:dyDescent="0.15">
      <c r="A127" s="870"/>
      <c r="B127" s="816"/>
      <c r="C127" s="817" t="s">
        <v>435</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t="s">
        <v>69</v>
      </c>
      <c r="AB127" s="777"/>
      <c r="AC127" s="777"/>
      <c r="AD127" s="777"/>
      <c r="AE127" s="778"/>
      <c r="AF127" s="779" t="s">
        <v>69</v>
      </c>
      <c r="AG127" s="777"/>
      <c r="AH127" s="777"/>
      <c r="AI127" s="777"/>
      <c r="AJ127" s="778"/>
      <c r="AK127" s="779" t="s">
        <v>69</v>
      </c>
      <c r="AL127" s="777"/>
      <c r="AM127" s="777"/>
      <c r="AN127" s="777"/>
      <c r="AO127" s="778"/>
      <c r="AP127" s="780" t="s">
        <v>69</v>
      </c>
      <c r="AQ127" s="781"/>
      <c r="AR127" s="781"/>
      <c r="AS127" s="781"/>
      <c r="AT127" s="782"/>
      <c r="AU127" s="867"/>
      <c r="AV127" s="867"/>
      <c r="AW127" s="867"/>
      <c r="AX127" s="871" t="s">
        <v>436</v>
      </c>
      <c r="AY127" s="872"/>
      <c r="AZ127" s="872"/>
      <c r="BA127" s="872"/>
      <c r="BB127" s="872"/>
      <c r="BC127" s="872"/>
      <c r="BD127" s="872"/>
      <c r="BE127" s="873"/>
      <c r="BF127" s="874" t="s">
        <v>437</v>
      </c>
      <c r="BG127" s="872"/>
      <c r="BH127" s="872"/>
      <c r="BI127" s="872"/>
      <c r="BJ127" s="872"/>
      <c r="BK127" s="872"/>
      <c r="BL127" s="873"/>
      <c r="BM127" s="874" t="s">
        <v>438</v>
      </c>
      <c r="BN127" s="872"/>
      <c r="BO127" s="872"/>
      <c r="BP127" s="872"/>
      <c r="BQ127" s="872"/>
      <c r="BR127" s="872"/>
      <c r="BS127" s="873"/>
      <c r="BT127" s="874" t="s">
        <v>439</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440</v>
      </c>
      <c r="CQ127" s="761"/>
      <c r="CR127" s="761"/>
      <c r="CS127" s="761"/>
      <c r="CT127" s="761"/>
      <c r="CU127" s="761"/>
      <c r="CV127" s="761"/>
      <c r="CW127" s="761"/>
      <c r="CX127" s="761"/>
      <c r="CY127" s="761"/>
      <c r="CZ127" s="761"/>
      <c r="DA127" s="761"/>
      <c r="DB127" s="761"/>
      <c r="DC127" s="761"/>
      <c r="DD127" s="761"/>
      <c r="DE127" s="761"/>
      <c r="DF127" s="762"/>
      <c r="DG127" s="763" t="s">
        <v>68</v>
      </c>
      <c r="DH127" s="764"/>
      <c r="DI127" s="764"/>
      <c r="DJ127" s="764"/>
      <c r="DK127" s="764"/>
      <c r="DL127" s="764" t="s">
        <v>69</v>
      </c>
      <c r="DM127" s="764"/>
      <c r="DN127" s="764"/>
      <c r="DO127" s="764"/>
      <c r="DP127" s="764"/>
      <c r="DQ127" s="764" t="s">
        <v>69</v>
      </c>
      <c r="DR127" s="764"/>
      <c r="DS127" s="764"/>
      <c r="DT127" s="764"/>
      <c r="DU127" s="764"/>
      <c r="DV127" s="772" t="s">
        <v>68</v>
      </c>
      <c r="DW127" s="772"/>
      <c r="DX127" s="772"/>
      <c r="DY127" s="772"/>
      <c r="DZ127" s="773"/>
    </row>
    <row r="128" spans="1:130" s="502" customFormat="1" ht="26.25" customHeight="1" thickBot="1" x14ac:dyDescent="0.2">
      <c r="A128" s="876" t="s">
        <v>441</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442</v>
      </c>
      <c r="X128" s="878"/>
      <c r="Y128" s="878"/>
      <c r="Z128" s="879"/>
      <c r="AA128" s="880">
        <v>8020</v>
      </c>
      <c r="AB128" s="881"/>
      <c r="AC128" s="881"/>
      <c r="AD128" s="881"/>
      <c r="AE128" s="882"/>
      <c r="AF128" s="883">
        <v>8020</v>
      </c>
      <c r="AG128" s="881"/>
      <c r="AH128" s="881"/>
      <c r="AI128" s="881"/>
      <c r="AJ128" s="882"/>
      <c r="AK128" s="883">
        <v>8020</v>
      </c>
      <c r="AL128" s="881"/>
      <c r="AM128" s="881"/>
      <c r="AN128" s="881"/>
      <c r="AO128" s="882"/>
      <c r="AP128" s="884"/>
      <c r="AQ128" s="885"/>
      <c r="AR128" s="885"/>
      <c r="AS128" s="885"/>
      <c r="AT128" s="886"/>
      <c r="AU128" s="867"/>
      <c r="AV128" s="867"/>
      <c r="AW128" s="867"/>
      <c r="AX128" s="724" t="s">
        <v>443</v>
      </c>
      <c r="AY128" s="725"/>
      <c r="AZ128" s="725"/>
      <c r="BA128" s="725"/>
      <c r="BB128" s="725"/>
      <c r="BC128" s="725"/>
      <c r="BD128" s="725"/>
      <c r="BE128" s="726"/>
      <c r="BF128" s="887" t="s">
        <v>69</v>
      </c>
      <c r="BG128" s="888"/>
      <c r="BH128" s="888"/>
      <c r="BI128" s="888"/>
      <c r="BJ128" s="888"/>
      <c r="BK128" s="888"/>
      <c r="BL128" s="889"/>
      <c r="BM128" s="887">
        <v>15</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444</v>
      </c>
      <c r="CQ128" s="895"/>
      <c r="CR128" s="895"/>
      <c r="CS128" s="895"/>
      <c r="CT128" s="895"/>
      <c r="CU128" s="895"/>
      <c r="CV128" s="895"/>
      <c r="CW128" s="895"/>
      <c r="CX128" s="895"/>
      <c r="CY128" s="895"/>
      <c r="CZ128" s="895"/>
      <c r="DA128" s="895"/>
      <c r="DB128" s="895"/>
      <c r="DC128" s="895"/>
      <c r="DD128" s="895"/>
      <c r="DE128" s="895"/>
      <c r="DF128" s="896"/>
      <c r="DG128" s="897" t="s">
        <v>69</v>
      </c>
      <c r="DH128" s="898"/>
      <c r="DI128" s="898"/>
      <c r="DJ128" s="898"/>
      <c r="DK128" s="898"/>
      <c r="DL128" s="898" t="s">
        <v>68</v>
      </c>
      <c r="DM128" s="898"/>
      <c r="DN128" s="898"/>
      <c r="DO128" s="898"/>
      <c r="DP128" s="898"/>
      <c r="DQ128" s="898" t="s">
        <v>69</v>
      </c>
      <c r="DR128" s="898"/>
      <c r="DS128" s="898"/>
      <c r="DT128" s="898"/>
      <c r="DU128" s="898"/>
      <c r="DV128" s="899" t="s">
        <v>69</v>
      </c>
      <c r="DW128" s="899"/>
      <c r="DX128" s="899"/>
      <c r="DY128" s="899"/>
      <c r="DZ128" s="900"/>
    </row>
    <row r="129" spans="1:131" s="502" customFormat="1" ht="26.25" customHeight="1" x14ac:dyDescent="0.15">
      <c r="A129" s="748" t="s">
        <v>47</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445</v>
      </c>
      <c r="X129" s="902"/>
      <c r="Y129" s="902"/>
      <c r="Z129" s="903"/>
      <c r="AA129" s="776">
        <v>2444580</v>
      </c>
      <c r="AB129" s="777"/>
      <c r="AC129" s="777"/>
      <c r="AD129" s="777"/>
      <c r="AE129" s="778"/>
      <c r="AF129" s="779">
        <v>2411225</v>
      </c>
      <c r="AG129" s="777"/>
      <c r="AH129" s="777"/>
      <c r="AI129" s="777"/>
      <c r="AJ129" s="778"/>
      <c r="AK129" s="779">
        <v>2437180</v>
      </c>
      <c r="AL129" s="777"/>
      <c r="AM129" s="777"/>
      <c r="AN129" s="777"/>
      <c r="AO129" s="778"/>
      <c r="AP129" s="904"/>
      <c r="AQ129" s="905"/>
      <c r="AR129" s="905"/>
      <c r="AS129" s="905"/>
      <c r="AT129" s="906"/>
      <c r="AU129" s="907"/>
      <c r="AV129" s="907"/>
      <c r="AW129" s="907"/>
      <c r="AX129" s="908" t="s">
        <v>446</v>
      </c>
      <c r="AY129" s="761"/>
      <c r="AZ129" s="761"/>
      <c r="BA129" s="761"/>
      <c r="BB129" s="761"/>
      <c r="BC129" s="761"/>
      <c r="BD129" s="761"/>
      <c r="BE129" s="762"/>
      <c r="BF129" s="909" t="s">
        <v>69</v>
      </c>
      <c r="BG129" s="910"/>
      <c r="BH129" s="910"/>
      <c r="BI129" s="910"/>
      <c r="BJ129" s="910"/>
      <c r="BK129" s="910"/>
      <c r="BL129" s="911"/>
      <c r="BM129" s="909">
        <v>20</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3"/>
      <c r="DQ129" s="513"/>
      <c r="DR129" s="513"/>
      <c r="DS129" s="513"/>
      <c r="DT129" s="513"/>
      <c r="DU129" s="513"/>
      <c r="DV129" s="513"/>
      <c r="DW129" s="513"/>
      <c r="DX129" s="513"/>
      <c r="DY129" s="513"/>
      <c r="DZ129" s="525"/>
    </row>
    <row r="130" spans="1:131" s="502" customFormat="1" ht="26.25" customHeight="1" x14ac:dyDescent="0.15">
      <c r="A130" s="748" t="s">
        <v>447</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448</v>
      </c>
      <c r="X130" s="902"/>
      <c r="Y130" s="902"/>
      <c r="Z130" s="903"/>
      <c r="AA130" s="776">
        <v>367270</v>
      </c>
      <c r="AB130" s="777"/>
      <c r="AC130" s="777"/>
      <c r="AD130" s="777"/>
      <c r="AE130" s="778"/>
      <c r="AF130" s="779">
        <v>385742</v>
      </c>
      <c r="AG130" s="777"/>
      <c r="AH130" s="777"/>
      <c r="AI130" s="777"/>
      <c r="AJ130" s="778"/>
      <c r="AK130" s="779">
        <v>388458</v>
      </c>
      <c r="AL130" s="777"/>
      <c r="AM130" s="777"/>
      <c r="AN130" s="777"/>
      <c r="AO130" s="778"/>
      <c r="AP130" s="904"/>
      <c r="AQ130" s="905"/>
      <c r="AR130" s="905"/>
      <c r="AS130" s="905"/>
      <c r="AT130" s="906"/>
      <c r="AU130" s="907"/>
      <c r="AV130" s="907"/>
      <c r="AW130" s="907"/>
      <c r="AX130" s="908" t="s">
        <v>449</v>
      </c>
      <c r="AY130" s="761"/>
      <c r="AZ130" s="761"/>
      <c r="BA130" s="761"/>
      <c r="BB130" s="761"/>
      <c r="BC130" s="761"/>
      <c r="BD130" s="761"/>
      <c r="BE130" s="762"/>
      <c r="BF130" s="915">
        <v>9.5</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3"/>
      <c r="DQ130" s="513"/>
      <c r="DR130" s="513"/>
      <c r="DS130" s="513"/>
      <c r="DT130" s="513"/>
      <c r="DU130" s="513"/>
      <c r="DV130" s="513"/>
      <c r="DW130" s="513"/>
      <c r="DX130" s="513"/>
      <c r="DY130" s="513"/>
      <c r="DZ130" s="525"/>
    </row>
    <row r="131" spans="1:131" s="502" customFormat="1" ht="26.25" customHeight="1" thickBo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450</v>
      </c>
      <c r="X131" s="923"/>
      <c r="Y131" s="923"/>
      <c r="Z131" s="924"/>
      <c r="AA131" s="820">
        <v>2077310</v>
      </c>
      <c r="AB131" s="821"/>
      <c r="AC131" s="821"/>
      <c r="AD131" s="821"/>
      <c r="AE131" s="822"/>
      <c r="AF131" s="823">
        <v>2025483</v>
      </c>
      <c r="AG131" s="821"/>
      <c r="AH131" s="821"/>
      <c r="AI131" s="821"/>
      <c r="AJ131" s="822"/>
      <c r="AK131" s="823">
        <v>2048722</v>
      </c>
      <c r="AL131" s="821"/>
      <c r="AM131" s="821"/>
      <c r="AN131" s="821"/>
      <c r="AO131" s="822"/>
      <c r="AP131" s="925"/>
      <c r="AQ131" s="926"/>
      <c r="AR131" s="926"/>
      <c r="AS131" s="926"/>
      <c r="AT131" s="927"/>
      <c r="AU131" s="907"/>
      <c r="AV131" s="907"/>
      <c r="AW131" s="907"/>
      <c r="AX131" s="928" t="s">
        <v>451</v>
      </c>
      <c r="AY131" s="895"/>
      <c r="AZ131" s="895"/>
      <c r="BA131" s="895"/>
      <c r="BB131" s="895"/>
      <c r="BC131" s="895"/>
      <c r="BD131" s="895"/>
      <c r="BE131" s="896"/>
      <c r="BF131" s="929">
        <v>106.3</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3"/>
      <c r="DQ131" s="513"/>
      <c r="DR131" s="513"/>
      <c r="DS131" s="513"/>
      <c r="DT131" s="513"/>
      <c r="DU131" s="513"/>
      <c r="DV131" s="513"/>
      <c r="DW131" s="513"/>
      <c r="DX131" s="513"/>
      <c r="DY131" s="513"/>
      <c r="DZ131" s="525"/>
    </row>
    <row r="132" spans="1:131" s="502" customFormat="1" ht="26.25" customHeight="1" x14ac:dyDescent="0.15">
      <c r="A132" s="935" t="s">
        <v>452</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453</v>
      </c>
      <c r="W132" s="937"/>
      <c r="X132" s="937"/>
      <c r="Y132" s="937"/>
      <c r="Z132" s="938"/>
      <c r="AA132" s="939">
        <v>7.755847707</v>
      </c>
      <c r="AB132" s="940"/>
      <c r="AC132" s="940"/>
      <c r="AD132" s="940"/>
      <c r="AE132" s="941"/>
      <c r="AF132" s="942">
        <v>9.850292498</v>
      </c>
      <c r="AG132" s="940"/>
      <c r="AH132" s="940"/>
      <c r="AI132" s="940"/>
      <c r="AJ132" s="941"/>
      <c r="AK132" s="942">
        <v>10.943944569999999</v>
      </c>
      <c r="AL132" s="940"/>
      <c r="AM132" s="940"/>
      <c r="AN132" s="940"/>
      <c r="AO132" s="941"/>
      <c r="AP132" s="812"/>
      <c r="AQ132" s="813"/>
      <c r="AR132" s="813"/>
      <c r="AS132" s="813"/>
      <c r="AT132" s="943"/>
      <c r="AU132" s="944"/>
      <c r="AV132" s="945"/>
      <c r="AW132" s="945"/>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3"/>
      <c r="BS132" s="514"/>
      <c r="BT132" s="513"/>
      <c r="BU132" s="513"/>
      <c r="BV132" s="513"/>
      <c r="BW132" s="513"/>
      <c r="BX132" s="513"/>
      <c r="BY132" s="513"/>
      <c r="BZ132" s="513"/>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5"/>
      <c r="DQ132" s="525"/>
      <c r="DR132" s="525"/>
      <c r="DS132" s="525"/>
      <c r="DT132" s="525"/>
      <c r="DU132" s="525"/>
      <c r="DV132" s="525"/>
      <c r="DW132" s="525"/>
      <c r="DX132" s="525"/>
      <c r="DY132" s="525"/>
      <c r="DZ132" s="525"/>
    </row>
    <row r="133" spans="1:131" s="502" customFormat="1" ht="26.25" customHeight="1" thickBot="1" x14ac:dyDescent="0.2">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454</v>
      </c>
      <c r="W133" s="948"/>
      <c r="X133" s="948"/>
      <c r="Y133" s="948"/>
      <c r="Z133" s="949"/>
      <c r="AA133" s="950">
        <v>7</v>
      </c>
      <c r="AB133" s="951"/>
      <c r="AC133" s="951"/>
      <c r="AD133" s="951"/>
      <c r="AE133" s="952"/>
      <c r="AF133" s="950">
        <v>8.3000000000000007</v>
      </c>
      <c r="AG133" s="951"/>
      <c r="AH133" s="951"/>
      <c r="AI133" s="951"/>
      <c r="AJ133" s="952"/>
      <c r="AK133" s="950">
        <v>9.5</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5"/>
      <c r="DQ133" s="525"/>
      <c r="DR133" s="525"/>
      <c r="DS133" s="525"/>
      <c r="DT133" s="525"/>
      <c r="DU133" s="525"/>
      <c r="DV133" s="525"/>
      <c r="DW133" s="525"/>
      <c r="DX133" s="525"/>
      <c r="DY133" s="525"/>
      <c r="DZ133" s="525"/>
    </row>
    <row r="134" spans="1:131" s="503" customFormat="1" ht="11.25" customHeight="1" x14ac:dyDescent="0.15">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5"/>
      <c r="DQ134" s="525"/>
      <c r="DR134" s="525"/>
      <c r="DS134" s="525"/>
      <c r="DT134" s="525"/>
      <c r="DU134" s="525"/>
      <c r="DV134" s="525"/>
      <c r="DW134" s="525"/>
      <c r="DX134" s="525"/>
      <c r="DY134" s="525"/>
      <c r="DZ134" s="525"/>
      <c r="EA134" s="502"/>
    </row>
    <row r="135" spans="1:131" ht="14.25" hidden="1" x14ac:dyDescent="0.15">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row r="136" spans="1:131" hidden="1" x14ac:dyDescent="0.15"/>
  </sheetData>
  <sheetProtection algorithmName="SHA-512" hashValue="P0KXNxRvDqIOMiLumTMK7IaBDYlYqREnJJE6BGrB3LPHXonWSS7BkjcEQv6EAi/XMGF3uoESf5P0SDyspQguuQ==" saltValue="EFU5m9f52xsmMGySwxTc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455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XlnzcKYfu2/0cUsmteUHG3xJBTmi98GLl3NQQ0fLrYao7GKfFxAaVs6hWHowH5hy1UYZrrokFjdA1rzRY5G0iA==" saltValue="O8pgPBumMH0LHKFLL8Lk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qQ/xyNDiQRpcKX3hRumQqClFcQy+jLh34GkisTzfZqk+ABzJ0oLhxJRWhoHNqWkWesU4v9hKsVNSyRBg8ZSLg==" saltValue="b3RbvsGo3qvmaAi9CvaX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x14ac:dyDescent="0.15">
      <c r="AS1" s="957"/>
      <c r="AT1" s="957"/>
    </row>
    <row r="2" spans="1:46" x14ac:dyDescent="0.15">
      <c r="AS2" s="957"/>
      <c r="AT2" s="957"/>
    </row>
    <row r="3" spans="1:46" x14ac:dyDescent="0.15">
      <c r="AS3" s="957"/>
      <c r="AT3" s="957"/>
    </row>
    <row r="4" spans="1:46" x14ac:dyDescent="0.15">
      <c r="AS4" s="957"/>
      <c r="AT4" s="957"/>
    </row>
    <row r="5" spans="1:46" ht="17.25" x14ac:dyDescent="0.15">
      <c r="A5" s="958" t="s">
        <v>456</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x14ac:dyDescent="0.15">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457</v>
      </c>
      <c r="AL6" s="962"/>
      <c r="AM6" s="962"/>
      <c r="AN6" s="962"/>
      <c r="AO6" s="957"/>
      <c r="AP6" s="957"/>
      <c r="AQ6" s="957"/>
      <c r="AR6" s="957"/>
    </row>
    <row r="7" spans="1:46" x14ac:dyDescent="0.15">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458</v>
      </c>
      <c r="AP7" s="968"/>
      <c r="AQ7" s="969" t="s">
        <v>459</v>
      </c>
      <c r="AR7" s="970"/>
    </row>
    <row r="8" spans="1:46" x14ac:dyDescent="0.15">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460</v>
      </c>
      <c r="AQ8" s="976" t="s">
        <v>461</v>
      </c>
      <c r="AR8" s="977" t="s">
        <v>462</v>
      </c>
    </row>
    <row r="9" spans="1:46" x14ac:dyDescent="0.15">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463</v>
      </c>
      <c r="AL9" s="979"/>
      <c r="AM9" s="979"/>
      <c r="AN9" s="980"/>
      <c r="AO9" s="981">
        <v>722329</v>
      </c>
      <c r="AP9" s="981">
        <v>161957</v>
      </c>
      <c r="AQ9" s="982">
        <v>172204</v>
      </c>
      <c r="AR9" s="983">
        <v>-6</v>
      </c>
    </row>
    <row r="10" spans="1:46" x14ac:dyDescent="0.15">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464</v>
      </c>
      <c r="AL10" s="979"/>
      <c r="AM10" s="979"/>
      <c r="AN10" s="980"/>
      <c r="AO10" s="984">
        <v>96438</v>
      </c>
      <c r="AP10" s="984">
        <v>21623</v>
      </c>
      <c r="AQ10" s="985">
        <v>20524</v>
      </c>
      <c r="AR10" s="986">
        <v>5.4</v>
      </c>
    </row>
    <row r="11" spans="1:46" ht="13.5" customHeight="1" x14ac:dyDescent="0.15">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465</v>
      </c>
      <c r="AL11" s="979"/>
      <c r="AM11" s="979"/>
      <c r="AN11" s="980"/>
      <c r="AO11" s="984">
        <v>69142</v>
      </c>
      <c r="AP11" s="984">
        <v>15503</v>
      </c>
      <c r="AQ11" s="985">
        <v>26395</v>
      </c>
      <c r="AR11" s="986">
        <v>-41.3</v>
      </c>
    </row>
    <row r="12" spans="1:46" ht="13.5" customHeight="1" x14ac:dyDescent="0.15">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466</v>
      </c>
      <c r="AL12" s="979"/>
      <c r="AM12" s="979"/>
      <c r="AN12" s="980"/>
      <c r="AO12" s="984" t="s">
        <v>467</v>
      </c>
      <c r="AP12" s="984" t="s">
        <v>467</v>
      </c>
      <c r="AQ12" s="985">
        <v>1752</v>
      </c>
      <c r="AR12" s="986" t="s">
        <v>467</v>
      </c>
    </row>
    <row r="13" spans="1:46" ht="13.5" customHeight="1" x14ac:dyDescent="0.15">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468</v>
      </c>
      <c r="AL13" s="979"/>
      <c r="AM13" s="979"/>
      <c r="AN13" s="980"/>
      <c r="AO13" s="984" t="s">
        <v>467</v>
      </c>
      <c r="AP13" s="984" t="s">
        <v>467</v>
      </c>
      <c r="AQ13" s="985" t="s">
        <v>467</v>
      </c>
      <c r="AR13" s="986" t="s">
        <v>467</v>
      </c>
    </row>
    <row r="14" spans="1:46" ht="13.5" customHeight="1" x14ac:dyDescent="0.15">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469</v>
      </c>
      <c r="AL14" s="979"/>
      <c r="AM14" s="979"/>
      <c r="AN14" s="980"/>
      <c r="AO14" s="984">
        <v>68978</v>
      </c>
      <c r="AP14" s="984">
        <v>15466</v>
      </c>
      <c r="AQ14" s="985">
        <v>7974</v>
      </c>
      <c r="AR14" s="986">
        <v>94</v>
      </c>
    </row>
    <row r="15" spans="1:46" ht="13.5" customHeight="1" x14ac:dyDescent="0.15">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78" t="s">
        <v>470</v>
      </c>
      <c r="AL15" s="979"/>
      <c r="AM15" s="979"/>
      <c r="AN15" s="980"/>
      <c r="AO15" s="984">
        <v>31483</v>
      </c>
      <c r="AP15" s="984">
        <v>7059</v>
      </c>
      <c r="AQ15" s="985">
        <v>4531</v>
      </c>
      <c r="AR15" s="986">
        <v>55.8</v>
      </c>
    </row>
    <row r="16" spans="1:46" x14ac:dyDescent="0.15">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471</v>
      </c>
      <c r="AL16" s="988"/>
      <c r="AM16" s="988"/>
      <c r="AN16" s="989"/>
      <c r="AO16" s="984">
        <v>-59755</v>
      </c>
      <c r="AP16" s="984">
        <v>-13398</v>
      </c>
      <c r="AQ16" s="985">
        <v>-15679</v>
      </c>
      <c r="AR16" s="986">
        <v>-14.5</v>
      </c>
    </row>
    <row r="17" spans="1:46" x14ac:dyDescent="0.15">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87" t="s">
        <v>128</v>
      </c>
      <c r="AL17" s="988"/>
      <c r="AM17" s="988"/>
      <c r="AN17" s="989"/>
      <c r="AO17" s="984">
        <v>928615</v>
      </c>
      <c r="AP17" s="984">
        <v>208210</v>
      </c>
      <c r="AQ17" s="985">
        <v>217700</v>
      </c>
      <c r="AR17" s="986">
        <v>-4.4000000000000004</v>
      </c>
    </row>
    <row r="18" spans="1:46" x14ac:dyDescent="0.15">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0"/>
      <c r="AR18" s="990"/>
    </row>
    <row r="19" spans="1:46" x14ac:dyDescent="0.15">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472</v>
      </c>
      <c r="AL19" s="957"/>
      <c r="AM19" s="957"/>
      <c r="AN19" s="957"/>
      <c r="AO19" s="957"/>
      <c r="AP19" s="957"/>
      <c r="AQ19" s="957"/>
      <c r="AR19" s="957"/>
    </row>
    <row r="20" spans="1:46" x14ac:dyDescent="0.15">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1"/>
      <c r="AL20" s="992"/>
      <c r="AM20" s="992"/>
      <c r="AN20" s="993"/>
      <c r="AO20" s="994" t="s">
        <v>473</v>
      </c>
      <c r="AP20" s="995" t="s">
        <v>474</v>
      </c>
      <c r="AQ20" s="996" t="s">
        <v>475</v>
      </c>
      <c r="AR20" s="997"/>
    </row>
    <row r="21" spans="1:46" s="1006" customFormat="1" x14ac:dyDescent="0.15">
      <c r="A21" s="998"/>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99" t="s">
        <v>476</v>
      </c>
      <c r="AL21" s="1000"/>
      <c r="AM21" s="1000"/>
      <c r="AN21" s="1001"/>
      <c r="AO21" s="1002">
        <v>20.18</v>
      </c>
      <c r="AP21" s="1003">
        <v>19.600000000000001</v>
      </c>
      <c r="AQ21" s="1004">
        <v>0.57999999999999996</v>
      </c>
      <c r="AR21" s="962"/>
      <c r="AS21" s="1005"/>
      <c r="AT21" s="998"/>
    </row>
    <row r="22" spans="1:46" s="1006" customFormat="1" x14ac:dyDescent="0.15">
      <c r="A22" s="998"/>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99" t="s">
        <v>477</v>
      </c>
      <c r="AL22" s="1000"/>
      <c r="AM22" s="1000"/>
      <c r="AN22" s="1001"/>
      <c r="AO22" s="1007">
        <v>98.6</v>
      </c>
      <c r="AP22" s="1008">
        <v>95.1</v>
      </c>
      <c r="AQ22" s="1009">
        <v>3.5</v>
      </c>
      <c r="AR22" s="990"/>
      <c r="AS22" s="1005"/>
      <c r="AT22" s="998"/>
    </row>
    <row r="23" spans="1:46" s="1006" customFormat="1" x14ac:dyDescent="0.15">
      <c r="A23" s="998"/>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0"/>
      <c r="AQ23" s="990"/>
      <c r="AR23" s="990"/>
      <c r="AS23" s="1005"/>
      <c r="AT23" s="998"/>
    </row>
    <row r="24" spans="1:46" s="1006" customFormat="1" x14ac:dyDescent="0.15">
      <c r="A24" s="998"/>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0"/>
      <c r="AQ24" s="990"/>
      <c r="AR24" s="990"/>
      <c r="AS24" s="1005"/>
      <c r="AT24" s="998"/>
    </row>
    <row r="25" spans="1:46" s="1006" customFormat="1" x14ac:dyDescent="0.15">
      <c r="A25" s="1010"/>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2"/>
      <c r="AQ25" s="1012"/>
      <c r="AR25" s="1012"/>
      <c r="AS25" s="1013"/>
      <c r="AT25" s="998"/>
    </row>
    <row r="26" spans="1:46" s="1006" customFormat="1" x14ac:dyDescent="0.15">
      <c r="A26" s="962" t="s">
        <v>478</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0"/>
      <c r="AQ26" s="990"/>
      <c r="AR26" s="990"/>
      <c r="AS26" s="962"/>
      <c r="AT26" s="962"/>
    </row>
    <row r="27" spans="1:46" x14ac:dyDescent="0.15">
      <c r="A27" s="1014"/>
      <c r="AO27" s="957"/>
      <c r="AP27" s="957"/>
      <c r="AQ27" s="957"/>
      <c r="AR27" s="957"/>
      <c r="AS27" s="957"/>
      <c r="AT27" s="957"/>
    </row>
    <row r="28" spans="1:46" ht="17.25" x14ac:dyDescent="0.15">
      <c r="A28" s="958" t="s">
        <v>479</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5"/>
    </row>
    <row r="29" spans="1:46" x14ac:dyDescent="0.15">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480</v>
      </c>
      <c r="AL29" s="962"/>
      <c r="AM29" s="962"/>
      <c r="AN29" s="962"/>
      <c r="AO29" s="957"/>
      <c r="AP29" s="957"/>
      <c r="AQ29" s="957"/>
      <c r="AR29" s="957"/>
      <c r="AS29" s="1016"/>
    </row>
    <row r="30" spans="1:46" x14ac:dyDescent="0.15">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458</v>
      </c>
      <c r="AP30" s="968"/>
      <c r="AQ30" s="969" t="s">
        <v>459</v>
      </c>
      <c r="AR30" s="970"/>
    </row>
    <row r="31" spans="1:46" x14ac:dyDescent="0.15">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460</v>
      </c>
      <c r="AQ31" s="976" t="s">
        <v>461</v>
      </c>
      <c r="AR31" s="977" t="s">
        <v>462</v>
      </c>
    </row>
    <row r="32" spans="1:46" ht="27" customHeight="1" x14ac:dyDescent="0.15">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7" t="s">
        <v>481</v>
      </c>
      <c r="AL32" s="1018"/>
      <c r="AM32" s="1018"/>
      <c r="AN32" s="1019"/>
      <c r="AO32" s="1020">
        <v>362561</v>
      </c>
      <c r="AP32" s="1020">
        <v>81292</v>
      </c>
      <c r="AQ32" s="1021">
        <v>110920</v>
      </c>
      <c r="AR32" s="1022">
        <v>-26.7</v>
      </c>
    </row>
    <row r="33" spans="1:46" ht="13.5" customHeight="1" x14ac:dyDescent="0.15">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7" t="s">
        <v>482</v>
      </c>
      <c r="AL33" s="1018"/>
      <c r="AM33" s="1018"/>
      <c r="AN33" s="1019"/>
      <c r="AO33" s="1020" t="s">
        <v>467</v>
      </c>
      <c r="AP33" s="1020" t="s">
        <v>467</v>
      </c>
      <c r="AQ33" s="1021" t="s">
        <v>467</v>
      </c>
      <c r="AR33" s="1022" t="s">
        <v>467</v>
      </c>
    </row>
    <row r="34" spans="1:46" ht="27" customHeight="1" x14ac:dyDescent="0.15">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7" t="s">
        <v>483</v>
      </c>
      <c r="AL34" s="1018"/>
      <c r="AM34" s="1018"/>
      <c r="AN34" s="1019"/>
      <c r="AO34" s="1020" t="s">
        <v>467</v>
      </c>
      <c r="AP34" s="1020" t="s">
        <v>467</v>
      </c>
      <c r="AQ34" s="1021" t="s">
        <v>467</v>
      </c>
      <c r="AR34" s="1022" t="s">
        <v>467</v>
      </c>
    </row>
    <row r="35" spans="1:46" ht="27" customHeight="1" x14ac:dyDescent="0.15">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7" t="s">
        <v>484</v>
      </c>
      <c r="AL35" s="1018"/>
      <c r="AM35" s="1018"/>
      <c r="AN35" s="1019"/>
      <c r="AO35" s="1020">
        <v>250418</v>
      </c>
      <c r="AP35" s="1020">
        <v>56148</v>
      </c>
      <c r="AQ35" s="1021">
        <v>30367</v>
      </c>
      <c r="AR35" s="1022">
        <v>84.9</v>
      </c>
    </row>
    <row r="36" spans="1:46" ht="27" customHeight="1" x14ac:dyDescent="0.15">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7" t="s">
        <v>485</v>
      </c>
      <c r="AL36" s="1018"/>
      <c r="AM36" s="1018"/>
      <c r="AN36" s="1019"/>
      <c r="AO36" s="1020">
        <v>7710</v>
      </c>
      <c r="AP36" s="1020">
        <v>1729</v>
      </c>
      <c r="AQ36" s="1021">
        <v>2045</v>
      </c>
      <c r="AR36" s="1022">
        <v>-15.5</v>
      </c>
    </row>
    <row r="37" spans="1:46" ht="13.5" customHeight="1" x14ac:dyDescent="0.15">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7" t="s">
        <v>486</v>
      </c>
      <c r="AL37" s="1018"/>
      <c r="AM37" s="1018"/>
      <c r="AN37" s="1019"/>
      <c r="AO37" s="1020" t="s">
        <v>467</v>
      </c>
      <c r="AP37" s="1020" t="s">
        <v>467</v>
      </c>
      <c r="AQ37" s="1021">
        <v>314</v>
      </c>
      <c r="AR37" s="1022" t="s">
        <v>467</v>
      </c>
    </row>
    <row r="38" spans="1:46" ht="27" customHeight="1" x14ac:dyDescent="0.15">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3" t="s">
        <v>487</v>
      </c>
      <c r="AL38" s="1024"/>
      <c r="AM38" s="1024"/>
      <c r="AN38" s="1025"/>
      <c r="AO38" s="1026" t="s">
        <v>467</v>
      </c>
      <c r="AP38" s="1026" t="s">
        <v>467</v>
      </c>
      <c r="AQ38" s="1027">
        <v>28</v>
      </c>
      <c r="AR38" s="1009" t="s">
        <v>467</v>
      </c>
      <c r="AS38" s="1016"/>
    </row>
    <row r="39" spans="1:46" x14ac:dyDescent="0.15">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3" t="s">
        <v>488</v>
      </c>
      <c r="AL39" s="1024"/>
      <c r="AM39" s="1024"/>
      <c r="AN39" s="1025"/>
      <c r="AO39" s="1020">
        <v>-8020</v>
      </c>
      <c r="AP39" s="1020">
        <v>-1798</v>
      </c>
      <c r="AQ39" s="1021">
        <v>-3766</v>
      </c>
      <c r="AR39" s="1022">
        <v>-52.3</v>
      </c>
      <c r="AS39" s="1016"/>
    </row>
    <row r="40" spans="1:46" ht="27" customHeight="1" x14ac:dyDescent="0.15">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7" t="s">
        <v>489</v>
      </c>
      <c r="AL40" s="1018"/>
      <c r="AM40" s="1018"/>
      <c r="AN40" s="1019"/>
      <c r="AO40" s="1020">
        <v>-388458</v>
      </c>
      <c r="AP40" s="1020">
        <v>-87098</v>
      </c>
      <c r="AQ40" s="1021">
        <v>-106993</v>
      </c>
      <c r="AR40" s="1022">
        <v>-18.600000000000001</v>
      </c>
      <c r="AS40" s="1016"/>
    </row>
    <row r="41" spans="1:46" x14ac:dyDescent="0.15">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8" t="s">
        <v>242</v>
      </c>
      <c r="AL41" s="1029"/>
      <c r="AM41" s="1029"/>
      <c r="AN41" s="1030"/>
      <c r="AO41" s="1020">
        <v>224211</v>
      </c>
      <c r="AP41" s="1020">
        <v>50272</v>
      </c>
      <c r="AQ41" s="1021">
        <v>32915</v>
      </c>
      <c r="AR41" s="1022">
        <v>52.7</v>
      </c>
      <c r="AS41" s="1016"/>
    </row>
    <row r="42" spans="1:46" x14ac:dyDescent="0.15">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1" t="s">
        <v>490</v>
      </c>
      <c r="AL42" s="957"/>
      <c r="AM42" s="957"/>
      <c r="AN42" s="957"/>
      <c r="AO42" s="957"/>
      <c r="AP42" s="957"/>
      <c r="AQ42" s="990"/>
      <c r="AR42" s="990"/>
      <c r="AS42" s="1016"/>
    </row>
    <row r="43" spans="1:46" x14ac:dyDescent="0.15">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2"/>
      <c r="AQ43" s="990"/>
      <c r="AR43" s="957"/>
      <c r="AS43" s="1016"/>
    </row>
    <row r="44" spans="1:46" x14ac:dyDescent="0.15">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0"/>
      <c r="AR44" s="957"/>
    </row>
    <row r="45" spans="1:46" x14ac:dyDescent="0.15">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3"/>
      <c r="AR45" s="959"/>
      <c r="AS45" s="959"/>
      <c r="AT45" s="957"/>
    </row>
    <row r="46" spans="1:46" x14ac:dyDescent="0.15">
      <c r="A46" s="1034"/>
      <c r="B46" s="1034"/>
      <c r="C46" s="1034"/>
      <c r="D46" s="1034"/>
      <c r="E46" s="1034"/>
      <c r="F46" s="1034"/>
      <c r="G46" s="1034"/>
      <c r="H46" s="1034"/>
      <c r="I46" s="1034"/>
      <c r="J46" s="1034"/>
      <c r="K46" s="1034"/>
      <c r="L46" s="1034"/>
      <c r="M46" s="1034"/>
      <c r="N46" s="1034"/>
      <c r="O46" s="1034"/>
      <c r="P46" s="1034"/>
      <c r="Q46" s="1034"/>
      <c r="R46" s="1034"/>
      <c r="S46" s="1034"/>
      <c r="T46" s="1034"/>
      <c r="U46" s="1034"/>
      <c r="V46" s="1034"/>
      <c r="W46" s="1034"/>
      <c r="X46" s="1034"/>
      <c r="Y46" s="1034"/>
      <c r="Z46" s="1034"/>
      <c r="AA46" s="1034"/>
      <c r="AB46" s="1034"/>
      <c r="AC46" s="1034"/>
      <c r="AD46" s="1034"/>
      <c r="AE46" s="1034"/>
      <c r="AF46" s="1034"/>
      <c r="AG46" s="1034"/>
      <c r="AH46" s="1034"/>
      <c r="AI46" s="1034"/>
      <c r="AJ46" s="1034"/>
      <c r="AK46" s="1034"/>
      <c r="AL46" s="1034"/>
      <c r="AM46" s="1034"/>
      <c r="AN46" s="1034"/>
      <c r="AO46" s="1034"/>
      <c r="AP46" s="1034"/>
      <c r="AQ46" s="1034"/>
      <c r="AR46" s="1034"/>
      <c r="AS46" s="1034"/>
      <c r="AT46" s="957"/>
    </row>
    <row r="47" spans="1:46" ht="17.25" customHeight="1" x14ac:dyDescent="0.15">
      <c r="A47" s="1035" t="s">
        <v>491</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x14ac:dyDescent="0.15">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6" t="s">
        <v>492</v>
      </c>
      <c r="AL48" s="1036"/>
      <c r="AM48" s="1036"/>
      <c r="AN48" s="1036"/>
      <c r="AO48" s="1036"/>
      <c r="AP48" s="1036"/>
      <c r="AQ48" s="1037"/>
      <c r="AR48" s="1036"/>
    </row>
    <row r="49" spans="1:44" ht="13.5" customHeight="1" x14ac:dyDescent="0.15">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8"/>
      <c r="AL49" s="1039"/>
      <c r="AM49" s="1040" t="s">
        <v>458</v>
      </c>
      <c r="AN49" s="1041" t="s">
        <v>493</v>
      </c>
      <c r="AO49" s="1042"/>
      <c r="AP49" s="1042"/>
      <c r="AQ49" s="1042"/>
      <c r="AR49" s="1043"/>
    </row>
    <row r="50" spans="1:44" x14ac:dyDescent="0.15">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4"/>
      <c r="AL50" s="1045"/>
      <c r="AM50" s="1046"/>
      <c r="AN50" s="1047" t="s">
        <v>494</v>
      </c>
      <c r="AO50" s="1048" t="s">
        <v>495</v>
      </c>
      <c r="AP50" s="1049" t="s">
        <v>496</v>
      </c>
      <c r="AQ50" s="1050" t="s">
        <v>497</v>
      </c>
      <c r="AR50" s="1051" t="s">
        <v>498</v>
      </c>
    </row>
    <row r="51" spans="1:44" x14ac:dyDescent="0.15">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8" t="s">
        <v>499</v>
      </c>
      <c r="AL51" s="1039"/>
      <c r="AM51" s="1052">
        <v>828224</v>
      </c>
      <c r="AN51" s="1053">
        <v>166645</v>
      </c>
      <c r="AO51" s="1054">
        <v>32.9</v>
      </c>
      <c r="AP51" s="1055">
        <v>245039</v>
      </c>
      <c r="AQ51" s="1056">
        <v>90.7</v>
      </c>
      <c r="AR51" s="1057">
        <v>-57.8</v>
      </c>
    </row>
    <row r="52" spans="1:44" x14ac:dyDescent="0.15">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8"/>
      <c r="AL52" s="1059" t="s">
        <v>500</v>
      </c>
      <c r="AM52" s="1060">
        <v>439106</v>
      </c>
      <c r="AN52" s="1061">
        <v>88351</v>
      </c>
      <c r="AO52" s="1062">
        <v>1.1000000000000001</v>
      </c>
      <c r="AP52" s="1063">
        <v>108922</v>
      </c>
      <c r="AQ52" s="1064">
        <v>73.5</v>
      </c>
      <c r="AR52" s="1065">
        <v>-72.400000000000006</v>
      </c>
    </row>
    <row r="53" spans="1:44" x14ac:dyDescent="0.15">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8" t="s">
        <v>501</v>
      </c>
      <c r="AL53" s="1039"/>
      <c r="AM53" s="1052">
        <v>1442462</v>
      </c>
      <c r="AN53" s="1053">
        <v>297660</v>
      </c>
      <c r="AO53" s="1054">
        <v>78.599999999999994</v>
      </c>
      <c r="AP53" s="1055">
        <v>237994</v>
      </c>
      <c r="AQ53" s="1056">
        <v>-2.9</v>
      </c>
      <c r="AR53" s="1057">
        <v>81.5</v>
      </c>
    </row>
    <row r="54" spans="1:44" x14ac:dyDescent="0.15">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8"/>
      <c r="AL54" s="1059" t="s">
        <v>500</v>
      </c>
      <c r="AM54" s="1060">
        <v>733170</v>
      </c>
      <c r="AN54" s="1061">
        <v>151294</v>
      </c>
      <c r="AO54" s="1062">
        <v>71.2</v>
      </c>
      <c r="AP54" s="1063">
        <v>110361</v>
      </c>
      <c r="AQ54" s="1064">
        <v>1.3</v>
      </c>
      <c r="AR54" s="1065">
        <v>69.900000000000006</v>
      </c>
    </row>
    <row r="55" spans="1:44" x14ac:dyDescent="0.15">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8" t="s">
        <v>502</v>
      </c>
      <c r="AL55" s="1039"/>
      <c r="AM55" s="1052">
        <v>930569</v>
      </c>
      <c r="AN55" s="1053">
        <v>197825</v>
      </c>
      <c r="AO55" s="1054">
        <v>-33.5</v>
      </c>
      <c r="AP55" s="1055">
        <v>267911</v>
      </c>
      <c r="AQ55" s="1056">
        <v>12.6</v>
      </c>
      <c r="AR55" s="1057">
        <v>-46.1</v>
      </c>
    </row>
    <row r="56" spans="1:44" x14ac:dyDescent="0.15">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8"/>
      <c r="AL56" s="1059" t="s">
        <v>500</v>
      </c>
      <c r="AM56" s="1060">
        <v>684857</v>
      </c>
      <c r="AN56" s="1061">
        <v>145590</v>
      </c>
      <c r="AO56" s="1062">
        <v>-3.8</v>
      </c>
      <c r="AP56" s="1063">
        <v>106425</v>
      </c>
      <c r="AQ56" s="1064">
        <v>-3.6</v>
      </c>
      <c r="AR56" s="1065">
        <v>-0.2</v>
      </c>
    </row>
    <row r="57" spans="1:44" x14ac:dyDescent="0.15">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8" t="s">
        <v>503</v>
      </c>
      <c r="AL57" s="1039"/>
      <c r="AM57" s="1052">
        <v>503429</v>
      </c>
      <c r="AN57" s="1053">
        <v>109560</v>
      </c>
      <c r="AO57" s="1054">
        <v>-44.6</v>
      </c>
      <c r="AP57" s="1055">
        <v>228215</v>
      </c>
      <c r="AQ57" s="1056">
        <v>-14.8</v>
      </c>
      <c r="AR57" s="1057">
        <v>-29.8</v>
      </c>
    </row>
    <row r="58" spans="1:44" x14ac:dyDescent="0.15">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8"/>
      <c r="AL58" s="1059" t="s">
        <v>500</v>
      </c>
      <c r="AM58" s="1060">
        <v>238207</v>
      </c>
      <c r="AN58" s="1061">
        <v>51840</v>
      </c>
      <c r="AO58" s="1062">
        <v>-64.400000000000006</v>
      </c>
      <c r="AP58" s="1063">
        <v>117571</v>
      </c>
      <c r="AQ58" s="1064">
        <v>10.5</v>
      </c>
      <c r="AR58" s="1065">
        <v>-74.900000000000006</v>
      </c>
    </row>
    <row r="59" spans="1:44" x14ac:dyDescent="0.15">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8" t="s">
        <v>504</v>
      </c>
      <c r="AL59" s="1039"/>
      <c r="AM59" s="1052">
        <v>697439</v>
      </c>
      <c r="AN59" s="1053">
        <v>156376</v>
      </c>
      <c r="AO59" s="1054">
        <v>42.7</v>
      </c>
      <c r="AP59" s="1055">
        <v>264232</v>
      </c>
      <c r="AQ59" s="1056">
        <v>15.8</v>
      </c>
      <c r="AR59" s="1057">
        <v>26.9</v>
      </c>
    </row>
    <row r="60" spans="1:44" x14ac:dyDescent="0.15">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8"/>
      <c r="AL60" s="1059" t="s">
        <v>500</v>
      </c>
      <c r="AM60" s="1060">
        <v>418053</v>
      </c>
      <c r="AN60" s="1061">
        <v>93734</v>
      </c>
      <c r="AO60" s="1062">
        <v>80.8</v>
      </c>
      <c r="AP60" s="1063">
        <v>133959</v>
      </c>
      <c r="AQ60" s="1064">
        <v>13.9</v>
      </c>
      <c r="AR60" s="1065">
        <v>66.900000000000006</v>
      </c>
    </row>
    <row r="61" spans="1:44" x14ac:dyDescent="0.15">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8" t="s">
        <v>505</v>
      </c>
      <c r="AL61" s="1066"/>
      <c r="AM61" s="1067">
        <v>880425</v>
      </c>
      <c r="AN61" s="1068">
        <v>185613</v>
      </c>
      <c r="AO61" s="1069">
        <v>15.2</v>
      </c>
      <c r="AP61" s="1070">
        <v>248678</v>
      </c>
      <c r="AQ61" s="1071">
        <v>20.3</v>
      </c>
      <c r="AR61" s="1057">
        <v>-5.0999999999999996</v>
      </c>
    </row>
    <row r="62" spans="1:44" x14ac:dyDescent="0.15">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8"/>
      <c r="AL62" s="1059" t="s">
        <v>500</v>
      </c>
      <c r="AM62" s="1060">
        <v>502679</v>
      </c>
      <c r="AN62" s="1061">
        <v>106162</v>
      </c>
      <c r="AO62" s="1062">
        <v>17</v>
      </c>
      <c r="AP62" s="1063">
        <v>115448</v>
      </c>
      <c r="AQ62" s="1064">
        <v>19.100000000000001</v>
      </c>
      <c r="AR62" s="1065">
        <v>-2.1</v>
      </c>
    </row>
    <row r="63" spans="1:44" x14ac:dyDescent="0.15">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x14ac:dyDescent="0.15">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x14ac:dyDescent="0.15">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x14ac:dyDescent="0.15">
      <c r="A66" s="1072"/>
      <c r="B66" s="1034"/>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1034"/>
      <c r="AM66" s="1034"/>
      <c r="AN66" s="1034"/>
      <c r="AO66" s="1034"/>
      <c r="AP66" s="1034"/>
      <c r="AQ66" s="1034"/>
      <c r="AR66" s="1034"/>
      <c r="AS66" s="1073"/>
    </row>
    <row r="67" spans="1:46" ht="13.5" hidden="1" customHeight="1" x14ac:dyDescent="0.15">
      <c r="AK67" s="957"/>
      <c r="AL67" s="957"/>
      <c r="AM67" s="957"/>
      <c r="AN67" s="957"/>
      <c r="AO67" s="957"/>
      <c r="AP67" s="957"/>
      <c r="AQ67" s="957"/>
      <c r="AR67" s="957"/>
      <c r="AS67" s="957"/>
      <c r="AT67" s="957"/>
    </row>
    <row r="68" spans="1:46" ht="13.5" hidden="1" customHeight="1" x14ac:dyDescent="0.15">
      <c r="AK68" s="957"/>
      <c r="AL68" s="957"/>
      <c r="AM68" s="957"/>
      <c r="AN68" s="957"/>
      <c r="AO68" s="957"/>
      <c r="AP68" s="957"/>
      <c r="AQ68" s="957"/>
      <c r="AR68" s="957"/>
    </row>
    <row r="69" spans="1:46" ht="13.5" hidden="1" customHeight="1" x14ac:dyDescent="0.15">
      <c r="AK69" s="957"/>
      <c r="AL69" s="957"/>
      <c r="AM69" s="957"/>
      <c r="AN69" s="957"/>
      <c r="AO69" s="957"/>
      <c r="AP69" s="957"/>
      <c r="AQ69" s="957"/>
      <c r="AR69" s="957"/>
    </row>
    <row r="70" spans="1:46" hidden="1" x14ac:dyDescent="0.15">
      <c r="AK70" s="957"/>
      <c r="AL70" s="957"/>
      <c r="AM70" s="957"/>
      <c r="AN70" s="957"/>
      <c r="AO70" s="957"/>
      <c r="AP70" s="957"/>
      <c r="AQ70" s="957"/>
      <c r="AR70" s="957"/>
    </row>
    <row r="71" spans="1:46" hidden="1" x14ac:dyDescent="0.15">
      <c r="AK71" s="957"/>
      <c r="AL71" s="957"/>
      <c r="AM71" s="957"/>
      <c r="AN71" s="957"/>
      <c r="AO71" s="957"/>
      <c r="AP71" s="957"/>
      <c r="AQ71" s="957"/>
      <c r="AR71" s="957"/>
    </row>
    <row r="72" spans="1:46" hidden="1" x14ac:dyDescent="0.15">
      <c r="AK72" s="957"/>
      <c r="AL72" s="957"/>
      <c r="AM72" s="957"/>
      <c r="AN72" s="957"/>
      <c r="AO72" s="957"/>
      <c r="AP72" s="957"/>
      <c r="AQ72" s="957"/>
      <c r="AR72" s="957"/>
    </row>
    <row r="73" spans="1:46" hidden="1" x14ac:dyDescent="0.15">
      <c r="AK73" s="957"/>
      <c r="AL73" s="957"/>
      <c r="AM73" s="957"/>
      <c r="AN73" s="957"/>
      <c r="AO73" s="957"/>
      <c r="AP73" s="957"/>
      <c r="AQ73" s="957"/>
      <c r="AR73" s="957"/>
    </row>
    <row r="74" spans="1:46" hidden="1" x14ac:dyDescent="0.15"/>
  </sheetData>
  <sheetProtection algorithmName="SHA-512" hashValue="JJecisS9MTc8M+8039fbZNzfaj4HT5NTIIRTNFrKStbd6LNptBDC+LFlVYM/79lZFmVZaoq5pxVR9UwORi3vnw==" saltValue="jN0ZgPMv3Dp9utkuFBRZJ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506</v>
      </c>
    </row>
    <row r="120" spans="125:125" ht="13.5" hidden="1" customHeight="1" x14ac:dyDescent="0.15"/>
    <row r="121" spans="125:125" ht="13.5" hidden="1" customHeight="1" x14ac:dyDescent="0.15">
      <c r="DU121" s="6"/>
    </row>
  </sheetData>
  <sheetProtection algorithmName="SHA-512" hashValue="pYKCG2EDXZA/Snuydpku/PU41nc2hffDdrrvCkr/hTmVgiUaFwxrymvsRqJnP6y4WWqPf0etcsRam+Pha0rD+Q==" saltValue="eXHp7kVdSN77hQp/vkt7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506</v>
      </c>
    </row>
  </sheetData>
  <sheetProtection algorithmName="SHA-512" hashValue="2UzOgNR/LcXWUTH1eX93acg1MjS/a3XC2eOZRGiI0J+7J+WpuqsCNmi5nFqkrO8tqvB7RlOXOlGYfJvcewdjbA==" saltValue="hUDQ9S2HGJXRBNEGfU5t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074" customWidth="1"/>
    <col min="2" max="16" width="14.625" style="1074" customWidth="1"/>
    <col min="17"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5"/>
      <c r="C45" s="1075"/>
      <c r="D45" s="1075"/>
      <c r="E45" s="1075"/>
      <c r="F45" s="1075"/>
      <c r="G45" s="1075"/>
      <c r="H45" s="1075"/>
      <c r="I45" s="1075"/>
      <c r="J45" s="1076" t="s">
        <v>507</v>
      </c>
    </row>
    <row r="46" spans="2:10" ht="29.25" customHeight="1" thickBot="1" x14ac:dyDescent="0.25">
      <c r="B46" s="1077" t="s">
        <v>26</v>
      </c>
      <c r="C46" s="1078"/>
      <c r="D46" s="1078"/>
      <c r="E46" s="1079" t="s">
        <v>508</v>
      </c>
      <c r="F46" s="1080" t="s">
        <v>4</v>
      </c>
      <c r="G46" s="1081" t="s">
        <v>5</v>
      </c>
      <c r="H46" s="1081" t="s">
        <v>6</v>
      </c>
      <c r="I46" s="1081" t="s">
        <v>7</v>
      </c>
      <c r="J46" s="1082" t="s">
        <v>8</v>
      </c>
    </row>
    <row r="47" spans="2:10" ht="57.75" customHeight="1" x14ac:dyDescent="0.15">
      <c r="B47" s="1083"/>
      <c r="C47" s="1084" t="s">
        <v>509</v>
      </c>
      <c r="D47" s="1084"/>
      <c r="E47" s="1085"/>
      <c r="F47" s="1086">
        <v>34.340000000000003</v>
      </c>
      <c r="G47" s="1087">
        <v>42.1</v>
      </c>
      <c r="H47" s="1087">
        <v>43.11</v>
      </c>
      <c r="I47" s="1087">
        <v>39.78</v>
      </c>
      <c r="J47" s="1088">
        <v>31.14</v>
      </c>
    </row>
    <row r="48" spans="2:10" ht="57.75" customHeight="1" x14ac:dyDescent="0.15">
      <c r="B48" s="1089"/>
      <c r="C48" s="1090" t="s">
        <v>510</v>
      </c>
      <c r="D48" s="1090"/>
      <c r="E48" s="1091"/>
      <c r="F48" s="1092">
        <v>12.47</v>
      </c>
      <c r="G48" s="1093">
        <v>12.4</v>
      </c>
      <c r="H48" s="1093">
        <v>9.89</v>
      </c>
      <c r="I48" s="1093">
        <v>2.88</v>
      </c>
      <c r="J48" s="1094">
        <v>15.86</v>
      </c>
    </row>
    <row r="49" spans="2:10" ht="57.75" customHeight="1" thickBot="1" x14ac:dyDescent="0.2">
      <c r="B49" s="1095"/>
      <c r="C49" s="1096" t="s">
        <v>511</v>
      </c>
      <c r="D49" s="1096"/>
      <c r="E49" s="1097"/>
      <c r="F49" s="1098">
        <v>14.15</v>
      </c>
      <c r="G49" s="1099">
        <v>6.99</v>
      </c>
      <c r="H49" s="1099" t="s">
        <v>512</v>
      </c>
      <c r="I49" s="1099" t="s">
        <v>513</v>
      </c>
      <c r="J49" s="1100">
        <v>4.8</v>
      </c>
    </row>
    <row r="50" spans="2:10" ht="13.5" customHeight="1" x14ac:dyDescent="0.15"/>
  </sheetData>
  <sheetProtection algorithmName="SHA-512" hashValue="U+DKWXpS5Xn7qAfha6suTDGuedeV1tcg+E+LMeElOW4vcfBxBf9jeTbB7FJsIPptMOuuRL1m13dw8dM+MSldyA==" saltValue="DaWavK5IN+SmMaFuuQHD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2021-07-27T00:04:05Z</dcterms:created>
  <dcterms:modified xsi:type="dcterms:W3CDTF">2021-10-25T05:56:26Z</dcterms:modified>
  <cp:category/>
</cp:coreProperties>
</file>