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172.17.1.131\共有フォルダ\01総務課\02.財政係\14.財政状況資料集\R02（R01決算）\R03.10.20 令和元年度財政状況資料集追加分の内容確認について\"/>
    </mc:Choice>
  </mc:AlternateContent>
  <xr:revisionPtr revIDLastSave="0" documentId="13_ncr:1_{BD1999AF-5DD6-4836-B510-F0459EE4AA9A}" xr6:coauthVersionLast="36" xr6:coauthVersionMax="36" xr10:uidLastSave="{00000000-0000-0000-0000-000000000000}"/>
  <bookViews>
    <workbookView xWindow="0" yWindow="0" windowWidth="23040" windowHeight="8964" firstSheet="12"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E36" i="10"/>
  <c r="AM36" i="10"/>
  <c r="C36" i="10"/>
  <c r="CO35" i="10"/>
  <c r="BW35" i="10"/>
  <c r="C35" i="10"/>
  <c r="CO34" i="10"/>
  <c r="BW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E34" i="10"/>
  <c r="BE35" i="10" s="1"/>
</calcChain>
</file>

<file path=xl/sharedStrings.xml><?xml version="1.0" encoding="utf-8"?>
<sst xmlns="http://schemas.openxmlformats.org/spreadsheetml/2006/main" count="1104" uniqueCount="600">
  <si>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</si>
  <si>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</si>
  <si>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</si>
  <si>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</si>
  <si>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</si>
  <si>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</si>
  <si>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</si>
  <si>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</si>
  <si>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</si>
  <si>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</si>
  <si>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</si>
  <si>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</si>
  <si>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</si>
  <si>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</si>
  <si>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</si>
  <si>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</si>
  <si>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</si>
  <si>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</si>
  <si>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</si>
  <si>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</si>
  <si>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</si>
  <si>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</si>
  <si>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</si>
  <si>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</si>
  <si>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</si>
  <si>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</si>
  <si>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</si>
  <si>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</si>
  <si>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</si>
  <si>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</si>
  <si>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</si>
  <si>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</si>
  <si>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</si>
  <si>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</si>
  <si>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</si>
  <si>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</si>
  <si>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</si>
  <si>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</si>
  <si>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</si>
  <si>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</si>
  <si>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</si>
  <si>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</si>
  <si>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</si>
  <si>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</si>
  <si>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</si>
  <si>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</si>
  <si>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</si>
  <si>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</si>
  <si>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</si>
  <si>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</si>
  <si>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</si>
  <si>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</si>
  <si>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</si>
  <si>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</si>
  <si>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</si>
  <si>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</si>
  <si>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</si>
  <si>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</si>
  <si>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</si>
  <si>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</si>
  <si>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</si>
  <si>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</si>
  <si>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</si>
  <si>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</si>
  <si>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</si>
  <si>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</si>
  <si>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</si>
  <si>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</si>
  <si>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</si>
  <si>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</si>
  <si>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</si>
  <si>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</si>
  <si>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</si>
  <si>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</si>
  <si>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</si>
  <si>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</si>
  <si>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</si>
  <si>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</si>
  <si>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</si>
  <si>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</si>
  <si>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</si>
  <si>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</si>
  <si>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</si>
  <si>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</si>
  <si>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</si>
  <si>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</si>
  <si>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</si>
  <si>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</si>
  <si>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</si>
  <si>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</si>
  <si>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</si>
  <si>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</si>
  <si>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</si>
  <si>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</si>
  <si>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</si>
  <si>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</si>
  <si>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</si>
  <si>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真室川町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</si>
  <si>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</si>
  <si>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</si>
  <si>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</si>
  <si>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</si>
  <si>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</si>
  <si>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</si>
  <si>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</si>
  <si>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</si>
  <si>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</si>
  <si>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</si>
  <si>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</si>
  <si>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</si>
  <si>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</si>
  <si>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</si>
  <si>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</si>
  <si>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</si>
  <si>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</si>
  <si>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</si>
  <si>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</si>
  <si>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</si>
  <si>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</si>
  <si>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</si>
  <si>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</si>
  <si>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</si>
  <si>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</si>
  <si>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</si>
  <si>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</si>
  <si>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</si>
  <si>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</si>
  <si>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</si>
  <si>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</si>
  <si>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</si>
  <si>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</si>
  <si>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</si>
  <si>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</si>
  <si>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</si>
  <si>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</si>
  <si>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</si>
  <si>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</si>
  <si>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</si>
  <si>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</si>
  <si>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</si>
  <si>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</si>
  <si>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</si>
  <si>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</si>
  <si>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</si>
  <si>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</si>
  <si>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</si>
  <si>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</si>
  <si>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</si>
  <si>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</si>
  <si>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</si>
  <si>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</si>
  <si>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</si>
  <si>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</si>
  <si>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</si>
  <si>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</si>
  <si>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</si>
  <si>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</si>
  <si>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</si>
  <si>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</si>
  <si>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</si>
  <si>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</si>
  <si>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</si>
  <si>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</si>
  <si>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</si>
  <si>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</si>
  <si>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</si>
  <si>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</si>
  <si>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</si>
  <si>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</si>
  <si>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</si>
  <si>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</si>
  <si>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</si>
  <si>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</si>
  <si>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</si>
  <si>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</si>
  <si>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</si>
  <si>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</si>
  <si>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</si>
  <si>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</si>
  <si>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</si>
  <si>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</si>
  <si>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</si>
  <si>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</si>
  <si>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</si>
  <si>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</si>
  <si>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</si>
  <si>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</si>
  <si>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</si>
  <si>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</si>
  <si>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</si>
  <si>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</si>
  <si>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</si>
  <si>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</si>
  <si>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</si>
  <si>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</si>
  <si>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</si>
  <si>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</si>
  <si>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</si>
  <si>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</si>
  <si>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</si>
  <si>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</si>
  <si>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</si>
  <si>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</si>
  <si>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</si>
  <si>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</si>
  <si>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</si>
  <si>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</si>
  <si>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</si>
  <si>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</si>
  <si>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</si>
  <si>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山形県真室川町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</si>
  <si>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</si>
  <si>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</si>
  <si>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</si>
  <si>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</si>
  <si>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</si>
  <si>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</si>
  <si>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</si>
  <si>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</si>
  <si>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</si>
  <si>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</si>
  <si>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</si>
  <si>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</si>
  <si>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</si>
  <si>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</si>
  <si>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</si>
  <si>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</si>
  <si>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</si>
  <si>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</si>
  <si>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</si>
  <si>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</si>
  <si>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</si>
  <si>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</si>
  <si>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</si>
  <si>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</si>
  <si>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</si>
  <si>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</si>
  <si>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</si>
  <si>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</si>
  <si>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</si>
  <si>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</si>
  <si>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</si>
  <si>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</si>
  <si>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</si>
  <si>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</si>
  <si>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</si>
  <si>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</si>
  <si>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</si>
  <si>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</si>
  <si>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</si>
  <si>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</si>
  <si>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</si>
  <si>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</si>
  <si>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</si>
  <si>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</si>
  <si>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</si>
  <si>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</si>
  <si>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</si>
  <si>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</si>
  <si>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</si>
  <si>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</si>
  <si>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</si>
  <si>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</si>
  <si>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</si>
  <si>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</si>
  <si>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</si>
  <si>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</si>
  <si>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</si>
  <si>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</si>
  <si>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</si>
  <si>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</si>
  <si>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</si>
  <si>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</si>
  <si>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</si>
  <si>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</si>
  <si>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</si>
  <si>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</si>
  <si>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</si>
  <si>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</si>
  <si>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</si>
  <si>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</si>
  <si>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</si>
  <si>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</si>
  <si>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</si>
  <si>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</si>
  <si>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</si>
  <si>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</si>
  <si>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</si>
  <si>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</si>
  <si>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</si>
  <si>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</si>
  <si>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</si>
  <si>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</si>
  <si>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</si>
  <si>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</si>
  <si>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</si>
  <si>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</si>
  <si>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</si>
  <si>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</si>
  <si>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</si>
  <si>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</si>
  <si>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</si>
  <si>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</si>
  <si>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</si>
  <si>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</si>
  <si>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</si>
  <si>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</si>
  <si>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</si>
  <si>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</si>
  <si>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</si>
  <si>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</si>
  <si>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</si>
  <si>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</si>
  <si>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</si>
  <si>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</si>
  <si>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</si>
  <si>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</si>
  <si>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</si>
  <si>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</si>
  <si>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</si>
  <si>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</si>
  <si>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</si>
  <si>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</si>
  <si>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</si>
  <si>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</si>
  <si>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</si>
  <si>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</si>
  <si>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</si>
  <si>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</si>
  <si>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</si>
  <si>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</si>
  <si>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</si>
  <si>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</si>
  <si>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</si>
  <si>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</si>
  <si>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</si>
  <si>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</si>
  <si>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</si>
  <si>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</si>
  <si>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</si>
  <si>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</si>
  <si>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</si>
  <si>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</si>
  <si>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</si>
  <si>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</si>
  <si>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</si>
  <si>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</si>
  <si>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</si>
  <si>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</si>
  <si>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</si>
  <si>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</si>
  <si>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</si>
  <si>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</si>
  <si>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</si>
  <si>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</si>
  <si>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</si>
  <si>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</si>
  <si>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</si>
  <si>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</si>
  <si>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</si>
  <si>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</si>
  <si>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</si>
  <si>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</si>
  <si>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</si>
  <si>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</si>
  <si>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山形県真室川町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</si>
  <si>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</si>
  <si>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</si>
  <si>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</si>
  <si>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</si>
  <si>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</si>
  <si>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</si>
  <si>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</si>
  <si>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</si>
  <si>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</si>
  <si>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</si>
  <si>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</si>
  <si>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</si>
  <si>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</si>
  <si>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</si>
  <si>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</si>
  <si>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</si>
  <si>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</si>
  <si>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</si>
  <si>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</si>
  <si>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</si>
  <si>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</si>
  <si>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</si>
  <si>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</si>
  <si>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</si>
  <si>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</si>
  <si>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</si>
  <si>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</si>
  <si>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</si>
  <si>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</si>
  <si>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</si>
  <si>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</si>
  <si>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</si>
  <si>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</si>
  <si>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</si>
  <si>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</si>
  <si>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</si>
  <si>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</si>
  <si>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</si>
  <si>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真室川町水道事業特別会計</t>
    <phoneticPr fontId="5"/>
  </si>
  <si>
    <t>真室川町公共下水道事業特別会計</t>
    <phoneticPr fontId="5"/>
  </si>
  <si>
    <t>法非適用企業</t>
    <phoneticPr fontId="5"/>
  </si>
  <si>
    <t>まむろ川温泉梅里苑事業特別会計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</si>
  <si>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</si>
  <si>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</si>
  <si>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</si>
  <si>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</si>
  <si>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</si>
  <si>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</si>
  <si>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</si>
  <si>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</si>
  <si>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</si>
  <si>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</si>
  <si>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</si>
  <si>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</si>
  <si>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</si>
  <si>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</si>
  <si>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</si>
  <si>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</si>
  <si>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</si>
  <si>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</si>
  <si>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</si>
  <si>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</si>
  <si>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</si>
  <si>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</si>
  <si>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</si>
  <si>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</si>
  <si>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</si>
  <si>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</si>
  <si>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</si>
  <si>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</si>
  <si>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</si>
  <si>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</si>
  <si>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</si>
  <si>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</si>
  <si>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</si>
  <si>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</si>
  <si>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</si>
  <si>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</si>
  <si>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</si>
  <si>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</si>
  <si>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</si>
  <si>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</si>
  <si>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</si>
  <si>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</si>
  <si>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</si>
  <si>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</si>
  <si>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</si>
  <si>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</si>
  <si>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</si>
  <si>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</si>
  <si>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</si>
  <si>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</si>
  <si>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</si>
  <si>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</si>
  <si>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</si>
  <si>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</si>
  <si>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</si>
  <si>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</si>
  <si>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</si>
  <si>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真室川町水道事業特別会計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</si>
  <si>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</si>
  <si>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</si>
  <si>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</si>
  <si>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</si>
  <si>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まむろ川温泉梅里苑事業特別会計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</si>
  <si>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</si>
  <si>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</si>
  <si>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</si>
  <si>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</si>
  <si>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</si>
  <si>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</si>
  <si>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</si>
  <si>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</si>
  <si>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</si>
  <si>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</si>
  <si>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</si>
  <si>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</si>
  <si>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</si>
  <si>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</si>
  <si>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</si>
  <si>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</si>
  <si>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</si>
  <si>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</si>
  <si>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</si>
  <si>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</si>
  <si>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</si>
  <si>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</si>
  <si>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</si>
  <si>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</si>
  <si>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</si>
  <si>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</si>
  <si>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</si>
  <si>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</si>
  <si>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</si>
  <si>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</si>
  <si>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</si>
  <si>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</si>
  <si>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</si>
  <si>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</si>
  <si>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</si>
  <si>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</si>
  <si>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</si>
  <si>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</si>
  <si>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</si>
  <si>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</si>
  <si>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</si>
  <si>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</si>
  <si>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</si>
  <si>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</si>
  <si>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</si>
  <si>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</si>
  <si>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</si>
  <si>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</si>
  <si>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</si>
  <si>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</si>
  <si>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</si>
  <si>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</si>
  <si>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</si>
  <si>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</si>
  <si>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</si>
  <si>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</si>
  <si>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</si>
  <si>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</si>
  <si>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</si>
  <si>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</si>
  <si>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</si>
  <si>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</si>
  <si>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</si>
  <si>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</si>
  <si>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</si>
  <si>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</si>
  <si>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</si>
  <si>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</si>
  <si>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</si>
  <si>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</si>
  <si>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</si>
  <si>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</si>
  <si>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</si>
  <si>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</si>
  <si>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</si>
  <si>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</si>
  <si>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</si>
  <si>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</si>
  <si>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</si>
  <si>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</si>
  <si>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</si>
  <si>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</si>
  <si>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</si>
  <si>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</si>
  <si>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</si>
  <si>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5.81</t>
  </si>
  <si>
    <t>病院事業会計</t>
  </si>
  <si>
    <t>真室川町水道事業特別会計</t>
  </si>
  <si>
    <t>一般会計</t>
  </si>
  <si>
    <t>介護保険特別会計</t>
  </si>
  <si>
    <t>真室川町公共下水道事業特別会計</t>
  </si>
  <si>
    <t>まむろ川温泉梅里苑事業特別会計</t>
  </si>
  <si>
    <t>後期高齢者医療特別会計</t>
  </si>
  <si>
    <t>▲ 0.02</t>
  </si>
  <si>
    <t>国民健康保険特別会計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</si>
  <si>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</si>
  <si>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</si>
  <si>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</si>
  <si>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</si>
  <si>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</si>
  <si>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</si>
  <si>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</si>
  <si>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</si>
  <si>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町有施設整備基金</t>
    <rPh sb="0" eb="8">
      <t>チョウユウシセツセイビキキン</t>
    </rPh>
    <phoneticPr fontId="2"/>
  </si>
  <si>
    <t>青木推奨基金</t>
    <rPh sb="0" eb="2">
      <t>アオキ</t>
    </rPh>
    <rPh sb="2" eb="4">
      <t>スイショウ</t>
    </rPh>
    <rPh sb="4" eb="6">
      <t>キキン</t>
    </rPh>
    <phoneticPr fontId="2"/>
  </si>
  <si>
    <t>ー</t>
    <phoneticPr fontId="2"/>
  </si>
  <si>
    <t>森林環境譲与税基金</t>
    <rPh sb="0" eb="2">
      <t>シンリン</t>
    </rPh>
    <rPh sb="2" eb="4">
      <t>カンキョウ</t>
    </rPh>
    <rPh sb="4" eb="6">
      <t>ジョウヨ</t>
    </rPh>
    <rPh sb="6" eb="7">
      <t>ゼイ</t>
    </rPh>
    <rPh sb="7" eb="9">
      <t>キキン</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</si>
  <si>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</si>
  <si>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</si>
  <si>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</si>
  <si>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最上地区広域連合（普通会計分）</t>
    <rPh sb="0" eb="2">
      <t>モガミ</t>
    </rPh>
    <rPh sb="2" eb="4">
      <t>チク</t>
    </rPh>
    <rPh sb="4" eb="6">
      <t>コウイキ</t>
    </rPh>
    <rPh sb="6" eb="8">
      <t>レンゴウ</t>
    </rPh>
    <rPh sb="9" eb="11">
      <t>フツウ</t>
    </rPh>
    <rPh sb="11" eb="13">
      <t>カイケイ</t>
    </rPh>
    <rPh sb="13" eb="14">
      <t>ブン</t>
    </rPh>
    <phoneticPr fontId="2"/>
  </si>
  <si>
    <t>最上地区広域連合（事業会計分）</t>
    <rPh sb="0" eb="2">
      <t>モガミ</t>
    </rPh>
    <rPh sb="2" eb="4">
      <t>チク</t>
    </rPh>
    <rPh sb="4" eb="6">
      <t>コウイキ</t>
    </rPh>
    <rPh sb="6" eb="8">
      <t>レンゴウ</t>
    </rPh>
    <rPh sb="9" eb="11">
      <t>ジギョウ</t>
    </rPh>
    <rPh sb="11" eb="13">
      <t>カイケイ</t>
    </rPh>
    <rPh sb="13" eb="14">
      <t>ブン</t>
    </rPh>
    <phoneticPr fontId="2"/>
  </si>
  <si>
    <t>山形県後期高齢医療広域連合（普通会計分）</t>
    <rPh sb="0" eb="3">
      <t>ヤマガタケン</t>
    </rPh>
    <rPh sb="3" eb="5">
      <t>コウキ</t>
    </rPh>
    <rPh sb="5" eb="7">
      <t>コウレイ</t>
    </rPh>
    <rPh sb="7" eb="9">
      <t>イリョウ</t>
    </rPh>
    <rPh sb="9" eb="11">
      <t>コウイキ</t>
    </rPh>
    <rPh sb="11" eb="13">
      <t>レンゴウ</t>
    </rPh>
    <rPh sb="14" eb="16">
      <t>フツウ</t>
    </rPh>
    <rPh sb="16" eb="18">
      <t>カイケイ</t>
    </rPh>
    <rPh sb="18" eb="19">
      <t>ブン</t>
    </rPh>
    <phoneticPr fontId="2"/>
  </si>
  <si>
    <t>山形県後期高齢医療広域連合（事業会計分）</t>
    <rPh sb="0" eb="3">
      <t>ヤマガタケン</t>
    </rPh>
    <rPh sb="3" eb="5">
      <t>コウキ</t>
    </rPh>
    <rPh sb="5" eb="7">
      <t>コウレイ</t>
    </rPh>
    <rPh sb="7" eb="9">
      <t>イリョウ</t>
    </rPh>
    <rPh sb="9" eb="11">
      <t>コウイキ</t>
    </rPh>
    <rPh sb="11" eb="13">
      <t>レンゴウ</t>
    </rPh>
    <rPh sb="14" eb="16">
      <t>ジギョウ</t>
    </rPh>
    <rPh sb="16" eb="18">
      <t>カイケイ</t>
    </rPh>
    <rPh sb="18" eb="19">
      <t>ブン</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</si>
  <si>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</si>
  <si>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</si>
  <si>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</si>
  <si>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</si>
  <si>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</si>
  <si>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</si>
  <si>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</si>
  <si>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</si>
  <si>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</si>
  <si>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</si>
  <si>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</si>
  <si>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</si>
  <si>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</si>
  <si>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</si>
  <si>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新庁舎建設による地方債残高の増加と町有施設整備基金の取り崩しによる充当可能基金の減少により、大幅な増となっている。新庁舎建設が令和2年度に完了することから、次年度も更なる数値の増加が見込まれる。
　実質公債比率については、公営企業に対する地方債償還に係る繰出金の増加はあるものの、地方債の償還終了による公債費の減少により、数値は横ばいとなっている。新庁舎建設に係る借入の償還が今後開始されることから、数値は増加傾向となる見込みである。</t>
    <rPh sb="13" eb="16">
      <t>シンチョウシャ</t>
    </rPh>
    <rPh sb="16" eb="18">
      <t>ケンセツ</t>
    </rPh>
    <rPh sb="21" eb="24">
      <t>チホウサイ</t>
    </rPh>
    <rPh sb="24" eb="26">
      <t>ザンダカ</t>
    </rPh>
    <rPh sb="27" eb="29">
      <t>ゾウカ</t>
    </rPh>
    <rPh sb="39" eb="40">
      <t>ト</t>
    </rPh>
    <rPh sb="41" eb="42">
      <t>クズ</t>
    </rPh>
    <rPh sb="69" eb="72">
      <t>シンチョウシャ</t>
    </rPh>
    <rPh sb="72" eb="74">
      <t>ケンセツ</t>
    </rPh>
    <rPh sb="75" eb="77">
      <t>レイワ</t>
    </rPh>
    <rPh sb="78" eb="80">
      <t>ネンド</t>
    </rPh>
    <rPh sb="81" eb="83">
      <t>カンリョウ</t>
    </rPh>
    <rPh sb="90" eb="93">
      <t>ジネンド</t>
    </rPh>
    <rPh sb="100" eb="102">
      <t>ゾウカ</t>
    </rPh>
    <rPh sb="103" eb="105">
      <t>ミコ</t>
    </rPh>
    <rPh sb="144" eb="146">
      <t>ゾウカ</t>
    </rPh>
    <rPh sb="153" eb="156">
      <t>チホウサイ</t>
    </rPh>
    <rPh sb="157" eb="159">
      <t>ショウカン</t>
    </rPh>
    <rPh sb="159" eb="161">
      <t>シュウリョウ</t>
    </rPh>
    <rPh sb="164" eb="167">
      <t>コウサイヒ</t>
    </rPh>
    <rPh sb="168" eb="170">
      <t>ゲンショウ</t>
    </rPh>
    <rPh sb="174" eb="176">
      <t>スウチ</t>
    </rPh>
    <rPh sb="177" eb="178">
      <t>ヨコ</t>
    </rPh>
    <rPh sb="187" eb="190">
      <t>シンチョウシャ</t>
    </rPh>
    <rPh sb="190" eb="192">
      <t>ケンセツ</t>
    </rPh>
    <rPh sb="193" eb="194">
      <t>カカ</t>
    </rPh>
    <rPh sb="195" eb="197">
      <t>カリイレ</t>
    </rPh>
    <rPh sb="198" eb="200">
      <t>ショウカン</t>
    </rPh>
    <rPh sb="201" eb="203">
      <t>コンゴ</t>
    </rPh>
    <rPh sb="203" eb="205">
      <t>カイシ</t>
    </rPh>
    <rPh sb="213" eb="215">
      <t>スウチ</t>
    </rPh>
    <rPh sb="216" eb="218">
      <t>ゾウカ</t>
    </rPh>
    <rPh sb="218" eb="220">
      <t>ケイコウ</t>
    </rPh>
    <rPh sb="223" eb="225">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</si>
</sst>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009B149-2E85-4962-8B1F-45F0FF7C09C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138651</c:v>
                </c:pt>
                <c:pt idx="2">
                  <c:v>122882</c:v>
                </c:pt>
                <c:pt idx="3">
                  <c:v>114790</c:v>
                </c:pt>
                <c:pt idx="4">
                  <c:v>126262</c:v>
                </c:pt>
              </c:numCache>
            </c:numRef>
          </c:val>
          <c:smooth val="0"/>
          <c:extLst>
            <c:ext xmlns:c16="http://schemas.microsoft.com/office/drawing/2014/chart" uri="{C3380CC4-5D6E-409C-BE32-E72D297353CC}">
              <c16:uniqueId val="{00000000-993A-49AB-B78D-5DA6CAC843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82718</c:v>
                </c:pt>
                <c:pt idx="1">
                  <c:v>145992</c:v>
                </c:pt>
                <c:pt idx="2">
                  <c:v>140517</c:v>
                </c:pt>
                <c:pt idx="3">
                  <c:v>156166</c:v>
                </c:pt>
                <c:pt idx="4">
                  <c:v>175824</c:v>
                </c:pt>
              </c:numCache>
            </c:numRef>
          </c:val>
          <c:smooth val="0"/>
          <c:extLst>
            <c:ext xmlns:c16="http://schemas.microsoft.com/office/drawing/2014/chart" uri="{C3380CC4-5D6E-409C-BE32-E72D297353CC}">
              <c16:uniqueId val="{00000001-993A-49AB-B78D-5DA6CAC843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5.23</c:v>
                </c:pt>
                <c:pt idx="1">
                  <c:v>5.21</c:v>
                </c:pt>
                <c:pt idx="2">
                  <c:v>8.4600000000000009</c:v>
                </c:pt>
                <c:pt idx="3">
                  <c:v>4.4400000000000004</c:v>
                </c:pt>
                <c:pt idx="4">
                  <c:v>4.5199999999999996</c:v>
                </c:pt>
              </c:numCache>
            </c:numRef>
          </c:val>
          <c:extLst>
            <c:ext xmlns:c16="http://schemas.microsoft.com/office/drawing/2014/chart" uri="{C3380CC4-5D6E-409C-BE32-E72D297353CC}">
              <c16:uniqueId val="{00000000-B0B0-4A33-B5C6-53D75DDBF3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23.14</c:v>
                </c:pt>
                <c:pt idx="1">
                  <c:v>25.99</c:v>
                </c:pt>
                <c:pt idx="2">
                  <c:v>27.48</c:v>
                </c:pt>
                <c:pt idx="3">
                  <c:v>26.31</c:v>
                </c:pt>
                <c:pt idx="4">
                  <c:v>26.25</c:v>
                </c:pt>
              </c:numCache>
            </c:numRef>
          </c:val>
          <c:extLst>
            <c:ext xmlns:c16="http://schemas.microsoft.com/office/drawing/2014/chart" uri="{C3380CC4-5D6E-409C-BE32-E72D297353CC}">
              <c16:uniqueId val="{00000001-B0B0-4A33-B5C6-53D75DDBF3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2.64</c:v>
                </c:pt>
                <c:pt idx="1">
                  <c:v>2.59</c:v>
                </c:pt>
                <c:pt idx="2">
                  <c:v>3.88</c:v>
                </c:pt>
                <c:pt idx="3">
                  <c:v>-5.81</c:v>
                </c:pt>
                <c:pt idx="4">
                  <c:v>0.1</c:v>
                </c:pt>
              </c:numCache>
            </c:numRef>
          </c:val>
          <c:smooth val="0"/>
          <c:extLst>
            <c:ext xmlns:c16="http://schemas.microsoft.com/office/drawing/2014/chart" uri="{C3380CC4-5D6E-409C-BE32-E72D297353CC}">
              <c16:uniqueId val="{00000002-B0B0-4A33-B5C6-53D75DDBF3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D76-4DD6-948E-8B2CFEDEBB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76-4DD6-948E-8B2CFEDEBB91}"/>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0.03</c:v>
                </c:pt>
                <c:pt idx="4">
                  <c:v>#N/A</c:v>
                </c:pt>
                <c:pt idx="5">
                  <c:v>0.03</c:v>
                </c:pt>
                <c:pt idx="6">
                  <c:v>#N/A</c:v>
                </c:pt>
                <c:pt idx="7">
                  <c:v>0.02</c:v>
                </c:pt>
                <c:pt idx="8">
                  <c:v>#N/A</c:v>
                </c:pt>
                <c:pt idx="9">
                  <c:v>0.01</c:v>
                </c:pt>
              </c:numCache>
            </c:numRef>
          </c:val>
          <c:extLst>
            <c:ext xmlns:c16="http://schemas.microsoft.com/office/drawing/2014/chart" uri="{C3380CC4-5D6E-409C-BE32-E72D297353CC}">
              <c16:uniqueId val="{00000002-DD76-4DD6-948E-8B2CFEDEBB9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0.02</c:v>
                </c:pt>
                <c:pt idx="3">
                  <c:v>#N/A</c:v>
                </c:pt>
                <c:pt idx="4">
                  <c:v>#N/A</c:v>
                </c:pt>
                <c:pt idx="5">
                  <c:v>0.01</c:v>
                </c:pt>
                <c:pt idx="6">
                  <c:v>#N/A</c:v>
                </c:pt>
                <c:pt idx="7">
                  <c:v>0.02</c:v>
                </c:pt>
                <c:pt idx="8">
                  <c:v>#N/A</c:v>
                </c:pt>
                <c:pt idx="9">
                  <c:v>0.01</c:v>
                </c:pt>
              </c:numCache>
            </c:numRef>
          </c:val>
          <c:extLst>
            <c:ext xmlns:c16="http://schemas.microsoft.com/office/drawing/2014/chart" uri="{C3380CC4-5D6E-409C-BE32-E72D297353CC}">
              <c16:uniqueId val="{00000003-DD76-4DD6-948E-8B2CFEDEBB91}"/>
            </c:ext>
          </c:extLst>
        </c:ser>
        <c:ser>
          <c:idx val="4"/>
          <c:order val="4"/>
          <c:tx>
            <c:strRef>
              <c:f>データシート!$A$31</c:f>
              <c:strCache>
                <c:ptCount val="1"/>
                <c:pt idx="0">
                  <c:v>まむろ川温泉梅里苑事業特別会計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0.33</c:v>
                </c:pt>
                <c:pt idx="2">
                  <c:v>#N/A</c:v>
                </c:pt>
                <c:pt idx="3">
                  <c:v>0.25</c:v>
                </c:pt>
                <c:pt idx="4">
                  <c:v>#N/A</c:v>
                </c:pt>
                <c:pt idx="5">
                  <c:v>0.14000000000000001</c:v>
                </c:pt>
                <c:pt idx="6">
                  <c:v>#N/A</c:v>
                </c:pt>
                <c:pt idx="7">
                  <c:v>0.31</c:v>
                </c:pt>
                <c:pt idx="8">
                  <c:v>#N/A</c:v>
                </c:pt>
                <c:pt idx="9">
                  <c:v>0.02</c:v>
                </c:pt>
              </c:numCache>
            </c:numRef>
          </c:val>
          <c:extLst>
            <c:ext xmlns:c16="http://schemas.microsoft.com/office/drawing/2014/chart" uri="{C3380CC4-5D6E-409C-BE32-E72D297353CC}">
              <c16:uniqueId val="{00000004-DD76-4DD6-948E-8B2CFEDEBB91}"/>
            </c:ext>
          </c:extLst>
        </c:ser>
        <c:ser>
          <c:idx val="5"/>
          <c:order val="5"/>
          <c:tx>
            <c:strRef>
              <c:f>データシート!$A$32</c:f>
              <c:strCache>
                <c:ptCount val="1"/>
                <c:pt idx="0">
                  <c:v>真室川町公共下水道事業特別会計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0.03</c:v>
                </c:pt>
                <c:pt idx="4">
                  <c:v>#N/A</c:v>
                </c:pt>
                <c:pt idx="5">
                  <c:v>0.02</c:v>
                </c:pt>
                <c:pt idx="6">
                  <c:v>#N/A</c:v>
                </c:pt>
                <c:pt idx="7">
                  <c:v>0.01</c:v>
                </c:pt>
                <c:pt idx="8">
                  <c:v>#N/A</c:v>
                </c:pt>
                <c:pt idx="9">
                  <c:v>0.03</c:v>
                </c:pt>
              </c:numCache>
            </c:numRef>
          </c:val>
          <c:extLst>
            <c:ext xmlns:c16="http://schemas.microsoft.com/office/drawing/2014/chart" uri="{C3380CC4-5D6E-409C-BE32-E72D297353CC}">
              <c16:uniqueId val="{00000005-DD76-4DD6-948E-8B2CFEDEBB9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0.83</c:v>
                </c:pt>
                <c:pt idx="2">
                  <c:v>#N/A</c:v>
                </c:pt>
                <c:pt idx="3">
                  <c:v>0.68</c:v>
                </c:pt>
                <c:pt idx="4">
                  <c:v>#N/A</c:v>
                </c:pt>
                <c:pt idx="5">
                  <c:v>0.73</c:v>
                </c:pt>
                <c:pt idx="6">
                  <c:v>#N/A</c:v>
                </c:pt>
                <c:pt idx="7">
                  <c:v>1.19</c:v>
                </c:pt>
                <c:pt idx="8">
                  <c:v>#N/A</c:v>
                </c:pt>
                <c:pt idx="9">
                  <c:v>0.26</c:v>
                </c:pt>
              </c:numCache>
            </c:numRef>
          </c:val>
          <c:extLst>
            <c:ext xmlns:c16="http://schemas.microsoft.com/office/drawing/2014/chart" uri="{C3380CC4-5D6E-409C-BE32-E72D297353CC}">
              <c16:uniqueId val="{00000006-DD76-4DD6-948E-8B2CFEDEBB9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5.23</c:v>
                </c:pt>
                <c:pt idx="2">
                  <c:v>#N/A</c:v>
                </c:pt>
                <c:pt idx="3">
                  <c:v>5.2</c:v>
                </c:pt>
                <c:pt idx="4">
                  <c:v>#N/A</c:v>
                </c:pt>
                <c:pt idx="5">
                  <c:v>8.4499999999999993</c:v>
                </c:pt>
                <c:pt idx="6">
                  <c:v>#N/A</c:v>
                </c:pt>
                <c:pt idx="7">
                  <c:v>4.43</c:v>
                </c:pt>
                <c:pt idx="8">
                  <c:v>#N/A</c:v>
                </c:pt>
                <c:pt idx="9">
                  <c:v>4.5199999999999996</c:v>
                </c:pt>
              </c:numCache>
            </c:numRef>
          </c:val>
          <c:extLst>
            <c:ext xmlns:c16="http://schemas.microsoft.com/office/drawing/2014/chart" uri="{C3380CC4-5D6E-409C-BE32-E72D297353CC}">
              <c16:uniqueId val="{00000007-DD76-4DD6-948E-8B2CFEDEBB91}"/>
            </c:ext>
          </c:extLst>
        </c:ser>
        <c:ser>
          <c:idx val="8"/>
          <c:order val="8"/>
          <c:tx>
            <c:strRef>
              <c:f>データシート!$A$35</c:f>
              <c:strCache>
                <c:ptCount val="1"/>
                <c:pt idx="0">
                  <c:v>真室川町水道事業特別会計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6.12</c:v>
                </c:pt>
                <c:pt idx="2">
                  <c:v>#N/A</c:v>
                </c:pt>
                <c:pt idx="3">
                  <c:v>5.71</c:v>
                </c:pt>
                <c:pt idx="4">
                  <c:v>#N/A</c:v>
                </c:pt>
                <c:pt idx="5">
                  <c:v>7.36</c:v>
                </c:pt>
                <c:pt idx="6">
                  <c:v>#N/A</c:v>
                </c:pt>
                <c:pt idx="7">
                  <c:v>4.22</c:v>
                </c:pt>
                <c:pt idx="8">
                  <c:v>#N/A</c:v>
                </c:pt>
                <c:pt idx="9">
                  <c:v>4.62</c:v>
                </c:pt>
              </c:numCache>
            </c:numRef>
          </c:val>
          <c:extLst>
            <c:ext xmlns:c16="http://schemas.microsoft.com/office/drawing/2014/chart" uri="{C3380CC4-5D6E-409C-BE32-E72D297353CC}">
              <c16:uniqueId val="{00000008-DD76-4DD6-948E-8B2CFEDEBB9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7.64</c:v>
                </c:pt>
                <c:pt idx="2">
                  <c:v>#N/A</c:v>
                </c:pt>
                <c:pt idx="3">
                  <c:v>8.17</c:v>
                </c:pt>
                <c:pt idx="4">
                  <c:v>#N/A</c:v>
                </c:pt>
                <c:pt idx="5">
                  <c:v>5.2</c:v>
                </c:pt>
                <c:pt idx="6">
                  <c:v>#N/A</c:v>
                </c:pt>
                <c:pt idx="7">
                  <c:v>7.27</c:v>
                </c:pt>
                <c:pt idx="8">
                  <c:v>#N/A</c:v>
                </c:pt>
                <c:pt idx="9">
                  <c:v>7.11</c:v>
                </c:pt>
              </c:numCache>
            </c:numRef>
          </c:val>
          <c:extLst>
            <c:ext xmlns:c16="http://schemas.microsoft.com/office/drawing/2014/chart" uri="{C3380CC4-5D6E-409C-BE32-E72D297353CC}">
              <c16:uniqueId val="{00000009-DD76-4DD6-948E-8B2CFEDEBB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607</c:v>
                </c:pt>
                <c:pt idx="5">
                  <c:v>573</c:v>
                </c:pt>
                <c:pt idx="8">
                  <c:v>534</c:v>
                </c:pt>
                <c:pt idx="11">
                  <c:v>516</c:v>
                </c:pt>
                <c:pt idx="14">
                  <c:v>500</c:v>
                </c:pt>
              </c:numCache>
            </c:numRef>
          </c:val>
          <c:extLst>
            <c:ext xmlns:c16="http://schemas.microsoft.com/office/drawing/2014/chart" uri="{C3380CC4-5D6E-409C-BE32-E72D297353CC}">
              <c16:uniqueId val="{00000000-E752-481B-80A8-6F25779B34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52-481B-80A8-6F25779B34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25</c:v>
                </c:pt>
                <c:pt idx="3">
                  <c:v>52</c:v>
                </c:pt>
                <c:pt idx="6">
                  <c:v>2</c:v>
                </c:pt>
                <c:pt idx="9">
                  <c:v>2</c:v>
                </c:pt>
                <c:pt idx="12">
                  <c:v>1</c:v>
                </c:pt>
              </c:numCache>
            </c:numRef>
          </c:val>
          <c:extLst>
            <c:ext xmlns:c16="http://schemas.microsoft.com/office/drawing/2014/chart" uri="{C3380CC4-5D6E-409C-BE32-E72D297353CC}">
              <c16:uniqueId val="{00000002-E752-481B-80A8-6F25779B34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c:v>
                </c:pt>
                <c:pt idx="3">
                  <c:v>13</c:v>
                </c:pt>
                <c:pt idx="6">
                  <c:v>17</c:v>
                </c:pt>
                <c:pt idx="9">
                  <c:v>8</c:v>
                </c:pt>
                <c:pt idx="12">
                  <c:v>12</c:v>
                </c:pt>
              </c:numCache>
            </c:numRef>
          </c:val>
          <c:extLst>
            <c:ext xmlns:c16="http://schemas.microsoft.com/office/drawing/2014/chart" uri="{C3380CC4-5D6E-409C-BE32-E72D297353CC}">
              <c16:uniqueId val="{00000003-E752-481B-80A8-6F25779B34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194</c:v>
                </c:pt>
                <c:pt idx="3">
                  <c:v>196</c:v>
                </c:pt>
                <c:pt idx="6">
                  <c:v>224</c:v>
                </c:pt>
                <c:pt idx="9">
                  <c:v>221</c:v>
                </c:pt>
                <c:pt idx="12">
                  <c:v>228</c:v>
                </c:pt>
              </c:numCache>
            </c:numRef>
          </c:val>
          <c:extLst>
            <c:ext xmlns:c16="http://schemas.microsoft.com/office/drawing/2014/chart" uri="{C3380CC4-5D6E-409C-BE32-E72D297353CC}">
              <c16:uniqueId val="{00000004-E752-481B-80A8-6F25779B34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52-481B-80A8-6F25779B34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52-481B-80A8-6F25779B34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530</c:v>
                </c:pt>
                <c:pt idx="3">
                  <c:v>508</c:v>
                </c:pt>
                <c:pt idx="6">
                  <c:v>470</c:v>
                </c:pt>
                <c:pt idx="9">
                  <c:v>454</c:v>
                </c:pt>
                <c:pt idx="12">
                  <c:v>451</c:v>
                </c:pt>
              </c:numCache>
            </c:numRef>
          </c:val>
          <c:extLst>
            <c:ext xmlns:c16="http://schemas.microsoft.com/office/drawing/2014/chart" uri="{C3380CC4-5D6E-409C-BE32-E72D297353CC}">
              <c16:uniqueId val="{00000007-E752-481B-80A8-6F25779B34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158</c:v>
                </c:pt>
                <c:pt idx="2">
                  <c:v>#N/A</c:v>
                </c:pt>
                <c:pt idx="3">
                  <c:v>#N/A</c:v>
                </c:pt>
                <c:pt idx="4">
                  <c:v>196</c:v>
                </c:pt>
                <c:pt idx="5">
                  <c:v>#N/A</c:v>
                </c:pt>
                <c:pt idx="6">
                  <c:v>#N/A</c:v>
                </c:pt>
                <c:pt idx="7">
                  <c:v>179</c:v>
                </c:pt>
                <c:pt idx="8">
                  <c:v>#N/A</c:v>
                </c:pt>
                <c:pt idx="9">
                  <c:v>#N/A</c:v>
                </c:pt>
                <c:pt idx="10">
                  <c:v>169</c:v>
                </c:pt>
                <c:pt idx="11">
                  <c:v>#N/A</c:v>
                </c:pt>
                <c:pt idx="12">
                  <c:v>#N/A</c:v>
                </c:pt>
                <c:pt idx="13">
                  <c:v>192</c:v>
                </c:pt>
                <c:pt idx="14">
                  <c:v>#N/A</c:v>
                </c:pt>
              </c:numCache>
            </c:numRef>
          </c:val>
          <c:smooth val="0"/>
          <c:extLst>
            <c:ext xmlns:c16="http://schemas.microsoft.com/office/drawing/2014/chart" uri="{C3380CC4-5D6E-409C-BE32-E72D297353CC}">
              <c16:uniqueId val="{00000008-E752-481B-80A8-6F25779B34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4650</c:v>
                </c:pt>
                <c:pt idx="5">
                  <c:v>4580</c:v>
                </c:pt>
                <c:pt idx="8">
                  <c:v>4523</c:v>
                </c:pt>
                <c:pt idx="11">
                  <c:v>4401</c:v>
                </c:pt>
                <c:pt idx="14">
                  <c:v>4344</c:v>
                </c:pt>
              </c:numCache>
            </c:numRef>
          </c:val>
          <c:extLst>
            <c:ext xmlns:c16="http://schemas.microsoft.com/office/drawing/2014/chart" uri="{C3380CC4-5D6E-409C-BE32-E72D297353CC}">
              <c16:uniqueId val="{00000000-1A8E-45BF-A401-8280B4A038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63</c:v>
                </c:pt>
                <c:pt idx="5">
                  <c:v>67</c:v>
                </c:pt>
                <c:pt idx="8">
                  <c:v>68</c:v>
                </c:pt>
                <c:pt idx="11">
                  <c:v>66</c:v>
                </c:pt>
                <c:pt idx="14">
                  <c:v>60</c:v>
                </c:pt>
              </c:numCache>
            </c:numRef>
          </c:val>
          <c:extLst>
            <c:ext xmlns:c16="http://schemas.microsoft.com/office/drawing/2014/chart" uri="{C3380CC4-5D6E-409C-BE32-E72D297353CC}">
              <c16:uniqueId val="{00000001-1A8E-45BF-A401-8280B4A038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2103</c:v>
                </c:pt>
                <c:pt idx="5">
                  <c:v>2369</c:v>
                </c:pt>
                <c:pt idx="8">
                  <c:v>2433</c:v>
                </c:pt>
                <c:pt idx="11">
                  <c:v>2608</c:v>
                </c:pt>
                <c:pt idx="14">
                  <c:v>2557</c:v>
                </c:pt>
              </c:numCache>
            </c:numRef>
          </c:val>
          <c:extLst>
            <c:ext xmlns:c16="http://schemas.microsoft.com/office/drawing/2014/chart" uri="{C3380CC4-5D6E-409C-BE32-E72D297353CC}">
              <c16:uniqueId val="{00000002-1A8E-45BF-A401-8280B4A038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8E-45BF-A401-8280B4A038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8E-45BF-A401-8280B4A038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8E-45BF-A401-8280B4A038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939</c:v>
                </c:pt>
                <c:pt idx="3">
                  <c:v>862</c:v>
                </c:pt>
                <c:pt idx="6">
                  <c:v>840</c:v>
                </c:pt>
                <c:pt idx="9">
                  <c:v>768</c:v>
                </c:pt>
                <c:pt idx="12">
                  <c:v>768</c:v>
                </c:pt>
              </c:numCache>
            </c:numRef>
          </c:val>
          <c:extLst>
            <c:ext xmlns:c16="http://schemas.microsoft.com/office/drawing/2014/chart" uri="{C3380CC4-5D6E-409C-BE32-E72D297353CC}">
              <c16:uniqueId val="{00000006-1A8E-45BF-A401-8280B4A038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c:v>
                </c:pt>
                <c:pt idx="3">
                  <c:v>18</c:v>
                </c:pt>
                <c:pt idx="6">
                  <c:v>13</c:v>
                </c:pt>
                <c:pt idx="9">
                  <c:v>35</c:v>
                </c:pt>
                <c:pt idx="12">
                  <c:v>23</c:v>
                </c:pt>
              </c:numCache>
            </c:numRef>
          </c:val>
          <c:extLst>
            <c:ext xmlns:c16="http://schemas.microsoft.com/office/drawing/2014/chart" uri="{C3380CC4-5D6E-409C-BE32-E72D297353CC}">
              <c16:uniqueId val="{00000007-1A8E-45BF-A401-8280B4A038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2601</c:v>
                </c:pt>
                <c:pt idx="3">
                  <c:v>2477</c:v>
                </c:pt>
                <c:pt idx="6">
                  <c:v>2424</c:v>
                </c:pt>
                <c:pt idx="9">
                  <c:v>2361</c:v>
                </c:pt>
                <c:pt idx="12">
                  <c:v>2351</c:v>
                </c:pt>
              </c:numCache>
            </c:numRef>
          </c:val>
          <c:extLst>
            <c:ext xmlns:c16="http://schemas.microsoft.com/office/drawing/2014/chart" uri="{C3380CC4-5D6E-409C-BE32-E72D297353CC}">
              <c16:uniqueId val="{00000008-1A8E-45BF-A401-8280B4A038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166</c:v>
                </c:pt>
                <c:pt idx="3">
                  <c:v>141</c:v>
                </c:pt>
                <c:pt idx="6">
                  <c:v>117</c:v>
                </c:pt>
                <c:pt idx="9">
                  <c:v>93</c:v>
                </c:pt>
                <c:pt idx="12">
                  <c:v>69</c:v>
                </c:pt>
              </c:numCache>
            </c:numRef>
          </c:val>
          <c:extLst>
            <c:ext xmlns:c16="http://schemas.microsoft.com/office/drawing/2014/chart" uri="{C3380CC4-5D6E-409C-BE32-E72D297353CC}">
              <c16:uniqueId val="{00000009-1A8E-45BF-A401-8280B4A038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3681</c:v>
                </c:pt>
                <c:pt idx="3">
                  <c:v>3722</c:v>
                </c:pt>
                <c:pt idx="6">
                  <c:v>3800</c:v>
                </c:pt>
                <c:pt idx="9">
                  <c:v>3842</c:v>
                </c:pt>
                <c:pt idx="12">
                  <c:v>4132</c:v>
                </c:pt>
              </c:numCache>
            </c:numRef>
          </c:val>
          <c:extLst>
            <c:ext xmlns:c16="http://schemas.microsoft.com/office/drawing/2014/chart" uri="{C3380CC4-5D6E-409C-BE32-E72D297353CC}">
              <c16:uniqueId val="{0000000A-1A8E-45BF-A401-8280B4A038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598</c:v>
                </c:pt>
                <c:pt idx="2">
                  <c:v>#N/A</c:v>
                </c:pt>
                <c:pt idx="3">
                  <c:v>#N/A</c:v>
                </c:pt>
                <c:pt idx="4">
                  <c:v>205</c:v>
                </c:pt>
                <c:pt idx="5">
                  <c:v>#N/A</c:v>
                </c:pt>
                <c:pt idx="6">
                  <c:v>#N/A</c:v>
                </c:pt>
                <c:pt idx="7">
                  <c:v>171</c:v>
                </c:pt>
                <c:pt idx="8">
                  <c:v>#N/A</c:v>
                </c:pt>
                <c:pt idx="9">
                  <c:v>#N/A</c:v>
                </c:pt>
                <c:pt idx="10">
                  <c:v>24</c:v>
                </c:pt>
                <c:pt idx="11">
                  <c:v>#N/A</c:v>
                </c:pt>
                <c:pt idx="12">
                  <c:v>#N/A</c:v>
                </c:pt>
                <c:pt idx="13">
                  <c:v>381</c:v>
                </c:pt>
                <c:pt idx="14">
                  <c:v>#N/A</c:v>
                </c:pt>
              </c:numCache>
            </c:numRef>
          </c:val>
          <c:smooth val="0"/>
          <c:extLst>
            <c:ext xmlns:c16="http://schemas.microsoft.com/office/drawing/2014/chart" uri="{C3380CC4-5D6E-409C-BE32-E72D297353CC}">
              <c16:uniqueId val="{0000000B-1A8E-45BF-A401-8280B4A038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996</c:v>
                </c:pt>
                <c:pt idx="1">
                  <c:v>938</c:v>
                </c:pt>
                <c:pt idx="2">
                  <c:v>938</c:v>
                </c:pt>
              </c:numCache>
            </c:numRef>
          </c:val>
          <c:extLst>
            <c:ext xmlns:c16="http://schemas.microsoft.com/office/drawing/2014/chart" uri="{C3380CC4-5D6E-409C-BE32-E72D297353CC}">
              <c16:uniqueId val="{00000000-F8EA-4D71-A0BC-D400C4E432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148</c:v>
                </c:pt>
                <c:pt idx="1">
                  <c:v>148</c:v>
                </c:pt>
                <c:pt idx="2">
                  <c:v>148</c:v>
                </c:pt>
              </c:numCache>
            </c:numRef>
          </c:val>
          <c:extLst>
            <c:ext xmlns:c16="http://schemas.microsoft.com/office/drawing/2014/chart" uri="{C3380CC4-5D6E-409C-BE32-E72D297353CC}">
              <c16:uniqueId val="{00000001-F8EA-4D71-A0BC-D400C4E432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802</c:v>
                </c:pt>
                <c:pt idx="1">
                  <c:v>997</c:v>
                </c:pt>
                <c:pt idx="2">
                  <c:v>914</c:v>
                </c:pt>
              </c:numCache>
            </c:numRef>
          </c:val>
          <c:extLst>
            <c:ext xmlns:c16="http://schemas.microsoft.com/office/drawing/2014/chart" uri="{C3380CC4-5D6E-409C-BE32-E72D297353CC}">
              <c16:uniqueId val="{00000002-F8EA-4D71-A0BC-D400C4E432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{8BD4D858-1346-4CB2-BBB3-0ADDF9B872AC}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B07-425D-B496-3AA8A6CA8E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{5861DF01-8948-472D-9C49-22015A66D3E6}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07-425D-B496-3AA8A6CA8E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{764CBFCC-199F-4AD1-97D2-E4AC1BB2A9BE}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07-425D-B496-3AA8A6CA8E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{8A262A39-AFDA-4654-9089-20EE0718BF8C}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07-425D-B496-3AA8A6CA8E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{3C9F839B-E0BE-4C4D-A280-3BE9A98EC37C}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07-425D-B496-3AA8A6CA8EB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{FB76FBD0-E2C8-461C-8CAF-EE7309E1BC6D}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B07-425D-B496-3AA8A6CA8EB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{00C8F4F2-86B6-4653-A711-C6230A09563B}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B07-425D-B496-3AA8A6CA8EB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{39DA51BD-1770-4EBA-ACF7-8B8E5E1AF1AA}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B07-425D-B496-3AA8A6CA8EB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{995EF464-E13A-4C82-828B-AED178A41488}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B07-425D-B496-3AA8A6CA8E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B07-425D-B496-3AA8A6CA8E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{4C2C08BD-CD01-4737-8DF9-128E2D5A988B}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B07-425D-B496-3AA8A6CA8E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{D2C94D0D-3E27-468D-B1D7-387F5447FA63}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07-425D-B496-3AA8A6CA8E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{9E9E99AF-9332-4AE3-9E1C-B4F60579F131}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07-425D-B496-3AA8A6CA8E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{E2D1A3C3-35BF-40F0-95FA-1E3DD3745033}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07-425D-B496-3AA8A6CA8E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{1AFF7B05-9008-41D2-B40A-09D931FB59A6}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07-425D-B496-3AA8A6CA8EB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{AE916615-4FC8-4EAA-AF04-50D4289E7CAC}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B07-425D-B496-3AA8A6CA8EB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{457B99CF-2FB8-43C9-87BC-0F2BBE6A666E}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B07-425D-B496-3AA8A6CA8EB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{B016B39E-9A91-42D2-8568-DE325C6DE9F5}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B07-425D-B496-3AA8A6CA8EB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{2BB50ABE-EB57-462B-9157-2FE5D2B5A58E}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B07-425D-B496-3AA8A6CA8E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1B07-425D-B496-3AA8A6CA8EBF}"/>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{2BF8C8E6-007A-45F7-9D9E-5BED37CD29CD}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961-44F9-BA0E-3416935E4F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{391F7407-BC4A-40C5-8EC7-E1F82A51C19E}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61-44F9-BA0E-3416935E4F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{DC6B63B3-42E3-4871-B1AF-1303048F3059}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61-44F9-BA0E-3416935E4F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{39237227-E45A-46EB-977F-20C58E1EF321}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61-44F9-BA0E-3416935E4F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{8471E170-E6E9-4877-ADDF-8B4FBB040A03}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61-44F9-BA0E-3416935E4F4A}"/>
                </c:ext>
              </c:extLst>
            </c:dLbl>
            <c:dLbl>
              <c:idx val="8"/>
              <c:layout>
                <c:manualLayout>
                  <c:x val="0"/>
                  <c:y val="-5.4356202141643273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{7F204A00-1B5E-4893-BFF0-EF8E1BF010AC}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961-44F9-BA0E-3416935E4F4A}"/>
                </c:ext>
              </c:extLst>
            </c:dLbl>
            <c:dLbl>
              <c:idx val="16"/>
              <c:layout>
                <c:manualLayout>
                  <c:x val="0"/>
                  <c:y val="5.4356202141642475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{38BDEFAD-0ADB-41D6-A051-3A98D4389B7A}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961-44F9-BA0E-3416935E4F4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{512C7565-52FF-4DA6-A923-A36BE4A22D18}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961-44F9-BA0E-3416935E4F4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{6050A513-0311-4D24-8903-82C9901C0A68}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961-44F9-BA0E-3416935E4F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5.5</c:v>
                </c:pt>
                <c:pt idx="16">
                  <c:v>5.6</c:v>
                </c:pt>
                <c:pt idx="24">
                  <c:v>5.8</c:v>
                </c:pt>
                <c:pt idx="32">
                  <c:v>5.8</c:v>
                </c:pt>
              </c:numCache>
            </c:numRef>
          </c:xVal>
          <c:yVal>
            <c:numRef>
              <c:f>公会計指標分析・財政指標組合せ分析表!$BP$73:$DC$73</c:f>
              <c:numCache>
                <c:formatCode>#,##0.0;"▲ "#,##0.0</c:formatCode>
                <c:ptCount val="40"/>
                <c:pt idx="0">
                  <c:v>18.899999999999999</c:v>
                </c:pt>
                <c:pt idx="8">
                  <c:v>6.4</c:v>
                </c:pt>
                <c:pt idx="16">
                  <c:v>5.5</c:v>
                </c:pt>
                <c:pt idx="24">
                  <c:v>0.7</c:v>
                </c:pt>
                <c:pt idx="32">
                  <c:v>12.3</c:v>
                </c:pt>
              </c:numCache>
            </c:numRef>
          </c:yVal>
          <c:smooth val="0"/>
          <c:extLst>
            <c:ext xmlns:c16="http://schemas.microsoft.com/office/drawing/2014/chart" uri="{C3380CC4-5D6E-409C-BE32-E72D297353CC}">
              <c16:uniqueId val="{00000009-C961-44F9-BA0E-3416935E4F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{90C6396C-600A-4BE1-A5EE-1FD0389BDB9D}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961-44F9-BA0E-3416935E4F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{3F0CAE66-8B82-4341-BFBF-7D3010CA64C8}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61-44F9-BA0E-3416935E4F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{B370D676-57D6-45DE-9F66-6A65465D8DB0}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61-44F9-BA0E-3416935E4F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{2034E6D6-2BBF-4057-BF7F-B0E582DCE117}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61-44F9-BA0E-3416935E4F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{52E57F97-BE8D-4123-A6DB-9B2F9CF4E09C}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61-44F9-BA0E-3416935E4F4A}"/>
                </c:ext>
              </c:extLst>
            </c:dLbl>
            <c:dLbl>
              <c:idx val="8"/>
              <c:layout>
                <c:manualLayout>
                  <c:x val="-3.0006966844025332E-2"/>
                  <c:y val="-9.789287947793934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{7D8A07AB-232F-4B68-8FB2-D41302C7C86D}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961-44F9-BA0E-3416935E4F4A}"/>
                </c:ext>
              </c:extLst>
            </c:dLbl>
            <c:dLbl>
              <c:idx val="16"/>
              <c:layout>
                <c:manualLayout>
                  <c:x val="-3.3389016394195864E-2"/>
                  <c:y val="-6.359908542119463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{6BBE3B93-2F86-40D8-9042-A1B8C850EE29}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961-44F9-BA0E-3416935E4F4A}"/>
                </c:ext>
              </c:extLst>
            </c:dLbl>
            <c:dLbl>
              <c:idx val="24"/>
              <c:layout>
                <c:manualLayout>
                  <c:x val="-3.1697991619110633E-2"/>
                  <c:y val="-2.575763387667836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{3ACD504E-EA89-4783-BA5F-B54432478FFA}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961-44F9-BA0E-3416935E4F4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{27A1CAF1-81CA-4C58-874A-2E2E24135F2B}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961-44F9-BA0E-3416935E4F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7.3</c:v>
                </c:pt>
                <c:pt idx="16">
                  <c:v>7.2</c:v>
                </c:pt>
                <c:pt idx="24">
                  <c:v>7.2</c:v>
                </c:pt>
                <c:pt idx="32">
                  <c:v>7.7</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961-44F9-BA0E-3416935E4F4A}"/>
            </c:ext>
          </c:extLst>
        </c:ser>
        <c:dLbls>
          <c:showLegendKey val="0"/>
          <c:showVal val="1"/>
          <c:showCatName val="0"/>
          <c:showSerName val="0"/>
          <c:showPercent val="0"/>
          <c:showBubbleSize val="0"/>
        </c:dLbls>
        <c:axId val="84219776"/>
        <c:axId val="84234240"/>
      </c:scatterChart>
      <c:valAx>
        <c:axId val="84219776"/>
        <c:scaling>
          <c:orientation val="minMax"/>
          <c:max val="8.9"/>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山形県真室川町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起債償還は年々減少している。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・公営企業債の元利償還に対する繰入金</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年度借入した下水道事業の償還が開始したことによる前年度より増となっている。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・組合等が起こした地方債の元利償還金に対する負担金等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最上広域市町村圏事務組合への負担金であり、前年度比</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百万円の増となっている。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・算入公債費等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起債に対する基準財政需要額について近年は発行額を抑制していたため、年々減少している。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・実質公債比率の分子</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上記の増減理由により全体としては前年度より増となっている。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山形県真室川町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・一般会計に係る地方債の現在高</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近年は大型投資的事業の影響から増となっている。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・債務負担行為に基づく支出予定額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まむろ川福祉会借入金に対する補助であるが、償還により年々減少している。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・公営企業債等繰入見込額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病院会計、水道会計で減、下水道会計は平成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年度借入の償還が開始したため増となるが、全体としては減となっている。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・将来負担率の分子</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地方債の残高の増の影響が大きく前年度より増となっている。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山形県真室川町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町有施設整備基金については役場新庁舎建設事業分として取り崩しをし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ていることや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森林環境譲与税基金については令和元年度に新設し、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積立をしている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ことにより全体として前年度比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町有施設整備基金については役場新庁舎建設事業に伴い取り崩し予定。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町有施設整備のための特目基金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青木推奨基金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クロスカントリースキー競技振興のための果実型基金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森林整備へ活用するための特目基金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町有施設整備基金については役場新庁舎建設事業分として取り崩しをしている。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森林環境譲与税基金については令和元年度に新設し、積立をしている。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町有施設整備基金については役場新庁舎建設事業分として取り崩し予定。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年度以降に森林整備に活用する予定。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積立については地財法に基づき積立をしていく。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積立や取り崩しの予定なし。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63349CB-DEDB-4DBF-8B1C-9A7305245D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1D7603E-B56A-4F61-AA2D-95CCA449DD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2B0B053-CDE8-4C10-990F-F2C131F7806C}"/>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298C5E2-C105-4DB9-9A75-2E345A88ACF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D388F75-8B04-4D69-A851-D82A07BC6B21}"/>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41F910B-62D5-45A6-9941-0D4AAA7401BF}"/>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C0802AB-9710-46A6-949C-EDFEFD9A3944}"/>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3F37A3E-8687-45AC-A3A8-EA284B237A5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CD239A9-DCBF-46C0-8D8A-4CFD67DFE53F}"/>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BB116A5-0750-4423-806C-79E7177F0B02}"/>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8528044-6CD4-4CB7-9E77-4608DB530EE7}"/>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647C4B2-EFDF-4285-AAA0-D7319BE55946}"/>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7,528
7,481
374.22
5,984,517
5,716,179
161,531
3,572,153
4,131,501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3C8D704-9FDC-4CB7-A197-EFCEE1D6E563}"/>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6845B7C-FFE2-46E0-9CFF-700F320ECDCB}"/>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E464E90-B8EF-4B1D-AD93-F9C605F163B4}"/>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8D4C96F-9559-4DA9-AFBA-D9317191EC16}"/>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9E294A2-6386-422D-B913-173048F121C8}"/>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74DF5E3-31AE-44D0-91B8-AF7FEF5BD5DD}"/>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47EBA8C-9901-419F-BCEB-6D56990897F9}"/>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D2BDA63-6D7B-44D7-BE8B-D157051C82E2}"/>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B007CD8-446B-48A4-9BA8-AD5B228A381A}"/>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584A339-43AF-422D-ABA4-D14C69CA0E78}"/>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D446BD7-714F-412F-B128-13B947384BD5}"/>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250840F-20F2-4E2A-817D-AE243E7FA512}"/>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5E3A3DA-0C26-4B6C-A4CC-F3126671197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D5B891F-6C7A-47DA-B422-F064202EC0FE}"/>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81D6603-14FA-41D8-B40F-F364D6CFCF26}"/>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4705AB1-B94B-4DB5-AFA4-EC1E5DE9F627}"/>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E78FF3-E8C9-4158-B7B7-6C772AC59678}"/>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D0F082F-97A2-4867-A8E3-AFC3D515E249}"/>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F4E1584-EA86-4407-9059-F8F3F7C60404}"/>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29BB7873-5257-412E-BEFB-4894CC9903E7}"/>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977FF88-B7F7-4F5D-ADB1-EDB5F71FBF3A}"/>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C5E43A2-E41B-427B-B498-297FD954CC48}"/>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563668D-996A-4E44-A137-67AA6BE828E5}"/>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5A567F2-8070-4DE6-9F99-CECA29306644}"/>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97F5E64-3B9C-433B-8642-397C074FCD14}"/>
            </a:ext>
          </a:extLst>
        </xdr:cNvPr>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12591D2-7E6A-4FA9-8B53-891BC1F30E06}"/>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2A77D97-BB10-4280-A0BD-9D518CD77648}"/>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84F58A0-C882-430D-BB40-14269B8DCB2F}"/>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71C7DDC-30D0-4A45-B785-B6442E6AD942}"/>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727DAD3-1317-45B6-904A-813F4D18E855}"/>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8462D94-E9CC-4A1B-81FC-F577966DE4D9}"/>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2CDFDD6-DC31-4206-AF87-EEE858804532}"/>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2E34441-A237-4894-B52F-E27315A5CE43}"/>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3005B9B-68B4-480E-81DF-E03C59B1737C}"/>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5E8B474-6368-4771-81F1-20082A4E9CAA}"/>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a:extLst>
            <a:ext uri="{FF2B5EF4-FFF2-40B4-BE49-F238E27FC236}">
              <a16:creationId xmlns:a16="http://schemas.microsoft.com/office/drawing/2014/main" id="{192D2CD9-AC55-4A1D-89FD-6AD967338731}"/>
            </a:ext>
          </a:extLst>
        </xdr:cNvPr>
        <xdr:cNvSpPr/>
      </xdr:nvSpPr>
      <xdr:spPr>
        <a:xfrm>
          <a:off x="1127125" y="4844415"/>
          <a:ext cx="375158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a:extLst>
            <a:ext uri="{FF2B5EF4-FFF2-40B4-BE49-F238E27FC236}">
              <a16:creationId xmlns:a16="http://schemas.microsoft.com/office/drawing/2014/main" id="{6C0379E2-C174-4AC4-A40C-4F2E9DE88E90}"/>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a:extLst>
            <a:ext uri="{FF2B5EF4-FFF2-40B4-BE49-F238E27FC236}">
              <a16:creationId xmlns:a16="http://schemas.microsoft.com/office/drawing/2014/main" id="{4339CA22-FEEC-45DD-AAC6-323034A8996D}"/>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a:extLst>
            <a:ext uri="{FF2B5EF4-FFF2-40B4-BE49-F238E27FC236}">
              <a16:creationId xmlns:a16="http://schemas.microsoft.com/office/drawing/2014/main" id="{205D72F0-38B8-4DF1-A13F-25C33660A693}"/>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a:extLst>
            <a:ext uri="{FF2B5EF4-FFF2-40B4-BE49-F238E27FC236}">
              <a16:creationId xmlns:a16="http://schemas.microsoft.com/office/drawing/2014/main" id="{D04DE905-B843-4D35-A0F2-C4FC29D08B02}"/>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a:extLst>
            <a:ext uri="{FF2B5EF4-FFF2-40B4-BE49-F238E27FC236}">
              <a16:creationId xmlns:a16="http://schemas.microsoft.com/office/drawing/2014/main" id="{6BF26370-F99E-4765-A826-04A9D3928BD9}"/>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a:extLst>
            <a:ext uri="{FF2B5EF4-FFF2-40B4-BE49-F238E27FC236}">
              <a16:creationId xmlns:a16="http://schemas.microsoft.com/office/drawing/2014/main" id="{7C5692B8-22E8-4304-9343-8F88262BEAD1}"/>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a:extLst>
            <a:ext uri="{FF2B5EF4-FFF2-40B4-BE49-F238E27FC236}">
              <a16:creationId xmlns:a16="http://schemas.microsoft.com/office/drawing/2014/main" id="{D391E55A-A7FF-43A1-B07F-5372FBD1D30A}"/>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a:extLst>
            <a:ext uri="{FF2B5EF4-FFF2-40B4-BE49-F238E27FC236}">
              <a16:creationId xmlns:a16="http://schemas.microsoft.com/office/drawing/2014/main" id="{3853C4C4-C17F-4EFE-97F2-5290F92C4C2D}"/>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a:extLst>
            <a:ext uri="{FF2B5EF4-FFF2-40B4-BE49-F238E27FC236}">
              <a16:creationId xmlns:a16="http://schemas.microsoft.com/office/drawing/2014/main" id="{E79AA9D9-03C5-44B1-9B0E-7B8D8AB0CEF4}"/>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a:extLst>
            <a:ext uri="{FF2B5EF4-FFF2-40B4-BE49-F238E27FC236}">
              <a16:creationId xmlns:a16="http://schemas.microsoft.com/office/drawing/2014/main" id="{EF7A07CE-1CC4-4D65-83BD-95C2606AFC07}"/>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a:extLst>
            <a:ext uri="{FF2B5EF4-FFF2-40B4-BE49-F238E27FC236}">
              <a16:creationId xmlns:a16="http://schemas.microsoft.com/office/drawing/2014/main" id="{07B84E15-374C-4D7D-AA21-E5FE9CA7C089}"/>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a:extLst>
            <a:ext uri="{FF2B5EF4-FFF2-40B4-BE49-F238E27FC236}">
              <a16:creationId xmlns:a16="http://schemas.microsoft.com/office/drawing/2014/main" id="{88E84B03-425A-4959-901E-D8BB81B96B15}"/>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a:extLst>
            <a:ext uri="{FF2B5EF4-FFF2-40B4-BE49-F238E27FC236}">
              <a16:creationId xmlns:a16="http://schemas.microsoft.com/office/drawing/2014/main" id="{1B10ACEF-4EDB-4483-A8C5-F22306D1C37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前年度比増の理由としては</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役場新庁舎建設事業や中学校屋外運動場改修事業等の大型投資的事業に</a:t>
          </a:r>
          <a:r>
            <a:rPr kumimoji="1" lang="ja-JP" altLang="en-US" sz="1100" baseline="0">
              <a:solidFill>
                <a:schemeClr val="dk1"/>
              </a:solidFill>
              <a:effectLst/>
              <a:latin typeface="+mn-lt"/>
              <a:ea typeface="+mn-ea"/>
              <a:cs typeface="+mn-cs"/>
            </a:rPr>
            <a:t>係る地方債</a:t>
          </a:r>
          <a:r>
            <a:rPr kumimoji="1" lang="ja-JP" altLang="ja-JP" sz="1100" baseline="0">
              <a:solidFill>
                <a:schemeClr val="dk1"/>
              </a:solidFill>
              <a:effectLst/>
              <a:latin typeface="+mn-lt"/>
              <a:ea typeface="+mn-ea"/>
              <a:cs typeface="+mn-cs"/>
            </a:rPr>
            <a:t>による</a:t>
          </a:r>
          <a:r>
            <a:rPr kumimoji="1" lang="ja-JP" altLang="en-US" sz="1100" baseline="0">
              <a:solidFill>
                <a:schemeClr val="dk1"/>
              </a:solidFill>
              <a:effectLst/>
              <a:latin typeface="+mn-lt"/>
              <a:ea typeface="+mn-ea"/>
              <a:cs typeface="+mn-cs"/>
            </a:rPr>
            <a:t>将来負担額の増加と</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町有施設整備基金の取り崩しや人口減少等による基準財政需要額算入見込額の減により、充当可能財源が減少したことが要因となっている。今後は</a:t>
          </a:r>
          <a:r>
            <a:rPr kumimoji="1" lang="ja-JP" altLang="ja-JP" sz="1100" baseline="0">
              <a:solidFill>
                <a:schemeClr val="dk1"/>
              </a:solidFill>
              <a:effectLst/>
              <a:latin typeface="+mn-lt"/>
              <a:ea typeface="+mn-ea"/>
              <a:cs typeface="+mn-cs"/>
            </a:rPr>
            <a:t>繰上償還</a:t>
          </a:r>
          <a:r>
            <a:rPr kumimoji="1" lang="ja-JP" altLang="en-US" sz="1100" baseline="0">
              <a:solidFill>
                <a:schemeClr val="dk1"/>
              </a:solidFill>
              <a:effectLst/>
              <a:latin typeface="+mn-lt"/>
              <a:ea typeface="+mn-ea"/>
              <a:cs typeface="+mn-cs"/>
            </a:rPr>
            <a:t>を計画的に実施し、地方債残高の減少に努めていく。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63" name="テキスト ボックス 62">
          <a:extLst>
            <a:ext uri="{FF2B5EF4-FFF2-40B4-BE49-F238E27FC236}">
              <a16:creationId xmlns:a16="http://schemas.microsoft.com/office/drawing/2014/main" id="{BEF7B10B-63B1-4F3D-9A48-B6A47F8116D8}"/>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a:extLst>
            <a:ext uri="{FF2B5EF4-FFF2-40B4-BE49-F238E27FC236}">
              <a16:creationId xmlns:a16="http://schemas.microsoft.com/office/drawing/2014/main" id="{5778B5ED-6CF3-4DC1-8DB2-BD01D0637CE4}"/>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a:extLst>
            <a:ext uri="{FF2B5EF4-FFF2-40B4-BE49-F238E27FC236}">
              <a16:creationId xmlns:a16="http://schemas.microsoft.com/office/drawing/2014/main" id="{6770409C-237D-4B16-BF72-B0D8653CA91A}"/>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6" name="直線コネクタ 65">
          <a:extLst>
            <a:ext uri="{FF2B5EF4-FFF2-40B4-BE49-F238E27FC236}">
              <a16:creationId xmlns:a16="http://schemas.microsoft.com/office/drawing/2014/main" id="{824EC993-47C5-4E01-97A3-5567A89B4E14}"/>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67" name="テキスト ボックス 66">
          <a:extLst>
            <a:ext uri="{FF2B5EF4-FFF2-40B4-BE49-F238E27FC236}">
              <a16:creationId xmlns:a16="http://schemas.microsoft.com/office/drawing/2014/main" id="{9238DA99-4A34-429A-AE82-71B813C83B6B}"/>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8" name="直線コネクタ 67">
          <a:extLst>
            <a:ext uri="{FF2B5EF4-FFF2-40B4-BE49-F238E27FC236}">
              <a16:creationId xmlns:a16="http://schemas.microsoft.com/office/drawing/2014/main" id="{65D9F3CD-2894-4DB5-934C-A2E41E754FED}"/>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9" name="テキスト ボックス 68">
          <a:extLst>
            <a:ext uri="{FF2B5EF4-FFF2-40B4-BE49-F238E27FC236}">
              <a16:creationId xmlns:a16="http://schemas.microsoft.com/office/drawing/2014/main" id="{9AE674E9-44BB-4474-9E63-7BDF3BA2F722}"/>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0" name="直線コネクタ 69">
          <a:extLst>
            <a:ext uri="{FF2B5EF4-FFF2-40B4-BE49-F238E27FC236}">
              <a16:creationId xmlns:a16="http://schemas.microsoft.com/office/drawing/2014/main" id="{76EB536B-ACA1-4F66-9388-E194C6E418D5}"/>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1" name="テキスト ボックス 70">
          <a:extLst>
            <a:ext uri="{FF2B5EF4-FFF2-40B4-BE49-F238E27FC236}">
              <a16:creationId xmlns:a16="http://schemas.microsoft.com/office/drawing/2014/main" id="{81544159-236C-420D-8046-36F54BFA9222}"/>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2" name="直線コネクタ 71">
          <a:extLst>
            <a:ext uri="{FF2B5EF4-FFF2-40B4-BE49-F238E27FC236}">
              <a16:creationId xmlns:a16="http://schemas.microsoft.com/office/drawing/2014/main" id="{4BFB0E4B-D1CA-444B-BFF3-E72B16B30045}"/>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3" name="テキスト ボックス 72">
          <a:extLst>
            <a:ext uri="{FF2B5EF4-FFF2-40B4-BE49-F238E27FC236}">
              <a16:creationId xmlns:a16="http://schemas.microsoft.com/office/drawing/2014/main" id="{5DC01C38-3375-40E1-8C52-53FF3DDB2A1B}"/>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4" name="直線コネクタ 73">
          <a:extLst>
            <a:ext uri="{FF2B5EF4-FFF2-40B4-BE49-F238E27FC236}">
              <a16:creationId xmlns:a16="http://schemas.microsoft.com/office/drawing/2014/main" id="{63621685-BC6F-4C61-9465-0CF17C832B2D}"/>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75" name="テキスト ボックス 74">
          <a:extLst>
            <a:ext uri="{FF2B5EF4-FFF2-40B4-BE49-F238E27FC236}">
              <a16:creationId xmlns:a16="http://schemas.microsoft.com/office/drawing/2014/main" id="{97E259C6-6F6D-4874-A4E4-5215DD38E04A}"/>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a:extLst>
            <a:ext uri="{FF2B5EF4-FFF2-40B4-BE49-F238E27FC236}">
              <a16:creationId xmlns:a16="http://schemas.microsoft.com/office/drawing/2014/main" id="{C317D7C8-5256-434C-9B52-BB24529BB2F3}"/>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7" name="債務償還比率グラフ枠">
          <a:extLst>
            <a:ext uri="{FF2B5EF4-FFF2-40B4-BE49-F238E27FC236}">
              <a16:creationId xmlns:a16="http://schemas.microsoft.com/office/drawing/2014/main" id="{4CC27A98-C8FC-4EB8-8996-273773CE0E89}"/>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78" name="直線コネクタ 77">
          <a:extLst>
            <a:ext uri="{FF2B5EF4-FFF2-40B4-BE49-F238E27FC236}">
              <a16:creationId xmlns:a16="http://schemas.microsoft.com/office/drawing/2014/main" id="{830B1576-7BE7-4E63-B21B-204326CFDB87}"/>
            </a:ext>
          </a:extLst>
        </xdr:cNvPr>
        <xdr:cNvCxnSpPr/>
      </xdr:nvCxnSpPr>
      <xdr:spPr>
        <a:xfrm flipV="1">
          <a:off x="13027660" y="5196628"/>
          <a:ext cx="1269" cy="1425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79" name="債務償還比率最小値テキスト">
          <a:extLst>
            <a:ext uri="{FF2B5EF4-FFF2-40B4-BE49-F238E27FC236}">
              <a16:creationId xmlns:a16="http://schemas.microsoft.com/office/drawing/2014/main" id="{686CA6AD-C0A8-423F-8BA7-ADF155D12413}"/>
            </a:ext>
          </a:extLst>
        </xdr:cNvPr>
        <xdr:cNvSpPr txBox="1"/>
      </xdr:nvSpPr>
      <xdr:spPr>
        <a:xfrm>
          <a:off x="13080365" y="66260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80" name="直線コネクタ 79">
          <a:extLst>
            <a:ext uri="{FF2B5EF4-FFF2-40B4-BE49-F238E27FC236}">
              <a16:creationId xmlns:a16="http://schemas.microsoft.com/office/drawing/2014/main" id="{3CB5B163-6BD8-4CBB-92AF-0D2A5959D9F7}"/>
            </a:ext>
          </a:extLst>
        </xdr:cNvPr>
        <xdr:cNvCxnSpPr/>
      </xdr:nvCxnSpPr>
      <xdr:spPr>
        <a:xfrm>
          <a:off x="12963525" y="66221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1" name="債務償還比率最大値テキスト">
          <a:extLst>
            <a:ext uri="{FF2B5EF4-FFF2-40B4-BE49-F238E27FC236}">
              <a16:creationId xmlns:a16="http://schemas.microsoft.com/office/drawing/2014/main" id="{3B67112E-C30E-4379-A64E-7BE77A3B7D86}"/>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2" name="直線コネクタ 81">
          <a:extLst>
            <a:ext uri="{FF2B5EF4-FFF2-40B4-BE49-F238E27FC236}">
              <a16:creationId xmlns:a16="http://schemas.microsoft.com/office/drawing/2014/main" id="{5BB4D465-A2B1-4088-A1DE-C3CF66BE901A}"/>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83" name="債務償還比率平均値テキスト">
          <a:extLst>
            <a:ext uri="{FF2B5EF4-FFF2-40B4-BE49-F238E27FC236}">
              <a16:creationId xmlns:a16="http://schemas.microsoft.com/office/drawing/2014/main" id="{9E3133C2-EE63-4716-9F0E-02F60D9D8150}"/>
            </a:ext>
          </a:extLst>
        </xdr:cNvPr>
        <xdr:cNvSpPr txBox="1"/>
      </xdr:nvSpPr>
      <xdr:spPr>
        <a:xfrm>
          <a:off x="13080365" y="5680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84" name="フローチャート: 判断 83">
          <a:extLst>
            <a:ext uri="{FF2B5EF4-FFF2-40B4-BE49-F238E27FC236}">
              <a16:creationId xmlns:a16="http://schemas.microsoft.com/office/drawing/2014/main" id="{82BFA626-B471-4EE3-A71F-368C0A5A8AEA}"/>
            </a:ext>
          </a:extLst>
        </xdr:cNvPr>
        <xdr:cNvSpPr/>
      </xdr:nvSpPr>
      <xdr:spPr>
        <a:xfrm>
          <a:off x="13001625" y="57019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85" name="フローチャート: 判断 84">
          <a:extLst>
            <a:ext uri="{FF2B5EF4-FFF2-40B4-BE49-F238E27FC236}">
              <a16:creationId xmlns:a16="http://schemas.microsoft.com/office/drawing/2014/main" id="{C4B5DF89-0C0C-44D5-A864-13A6E2937531}"/>
            </a:ext>
          </a:extLst>
        </xdr:cNvPr>
        <xdr:cNvSpPr/>
      </xdr:nvSpPr>
      <xdr:spPr>
        <a:xfrm>
          <a:off x="12359005" y="5689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86" name="フローチャート: 判断 85">
          <a:extLst>
            <a:ext uri="{FF2B5EF4-FFF2-40B4-BE49-F238E27FC236}">
              <a16:creationId xmlns:a16="http://schemas.microsoft.com/office/drawing/2014/main" id="{2C98C282-87A8-4376-97DB-C56824D217D5}"/>
            </a:ext>
          </a:extLst>
        </xdr:cNvPr>
        <xdr:cNvSpPr/>
      </xdr:nvSpPr>
      <xdr:spPr>
        <a:xfrm>
          <a:off x="11688445" y="57061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87" name="フローチャート: 判断 86">
          <a:extLst>
            <a:ext uri="{FF2B5EF4-FFF2-40B4-BE49-F238E27FC236}">
              <a16:creationId xmlns:a16="http://schemas.microsoft.com/office/drawing/2014/main" id="{5BFA5BD8-8125-4724-8191-8395B6F63D17}"/>
            </a:ext>
          </a:extLst>
        </xdr:cNvPr>
        <xdr:cNvSpPr/>
      </xdr:nvSpPr>
      <xdr:spPr>
        <a:xfrm>
          <a:off x="11017885" y="5685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132743</xdr:rowOff>
    </xdr:from>
    <xdr:to>
      <xdr:col>60</xdr:col>
      <xdr:colOff>123825</xdr:colOff>
      <xdr:row>29</xdr:row>
      <xdr:rowOff>62893</xdr:rowOff>
    </xdr:to>
    <xdr:sp macro="" textlink="">
      <xdr:nvSpPr>
        <xdr:cNvPr id="88" name="フローチャート: 判断 87">
          <a:extLst>
            <a:ext uri="{FF2B5EF4-FFF2-40B4-BE49-F238E27FC236}">
              <a16:creationId xmlns:a16="http://schemas.microsoft.com/office/drawing/2014/main" id="{DC2EE10B-5870-4F91-ABBC-E370D5C72C45}"/>
            </a:ext>
          </a:extLst>
        </xdr:cNvPr>
        <xdr:cNvSpPr/>
      </xdr:nvSpPr>
      <xdr:spPr>
        <a:xfrm>
          <a:off x="10347325" y="55810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E5845D21-EC84-4F5C-A100-26D48F9F93EB}"/>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D1F33DAF-8693-4387-8A98-5F665D681199}"/>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F4E63D88-F648-4E76-89B8-C94A3186C885}"/>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74B8F8F5-9471-4B89-BB41-D427071FAC4B}"/>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7E8E8DFE-E38C-48A6-9198-2145342B64F4}"/>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70323</xdr:rowOff>
    </xdr:from>
    <xdr:to>
      <xdr:col>76</xdr:col>
      <xdr:colOff>73025</xdr:colOff>
      <xdr:row>30</xdr:row>
      <xdr:rowOff>473</xdr:rowOff>
    </xdr:to>
    <xdr:sp macro="" textlink="">
      <xdr:nvSpPr>
        <xdr:cNvPr id="94" name="楕円 93">
          <a:extLst>
            <a:ext uri="{FF2B5EF4-FFF2-40B4-BE49-F238E27FC236}">
              <a16:creationId xmlns:a16="http://schemas.microsoft.com/office/drawing/2014/main" id="{59895423-3FCD-438E-9B4B-990708D2324B}"/>
            </a:ext>
          </a:extLst>
        </xdr:cNvPr>
        <xdr:cNvSpPr/>
      </xdr:nvSpPr>
      <xdr:spPr>
        <a:xfrm>
          <a:off x="13001625" y="56862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93200</xdr:rowOff>
    </xdr:from>
    <xdr:ext cx="469744" cy="259045"/>
    <xdr:sp macro="" textlink="">
      <xdr:nvSpPr>
        <xdr:cNvPr id="95" name="債務償還比率該当値テキスト">
          <a:extLst>
            <a:ext uri="{FF2B5EF4-FFF2-40B4-BE49-F238E27FC236}">
              <a16:creationId xmlns:a16="http://schemas.microsoft.com/office/drawing/2014/main" id="{53E38144-619D-47AF-8436-161214F69764}"/>
            </a:ext>
          </a:extLst>
        </xdr:cNvPr>
        <xdr:cNvSpPr txBox="1"/>
      </xdr:nvSpPr>
      <xdr:spPr>
        <a:xfrm>
          <a:off x="13080365" y="554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155</xdr:rowOff>
    </xdr:from>
    <xdr:to>
      <xdr:col>72</xdr:col>
      <xdr:colOff>123825</xdr:colOff>
      <xdr:row>29</xdr:row>
      <xdr:rowOff>101755</xdr:rowOff>
    </xdr:to>
    <xdr:sp macro="" textlink="">
      <xdr:nvSpPr>
        <xdr:cNvPr id="96" name="楕円 95">
          <a:extLst>
            <a:ext uri="{FF2B5EF4-FFF2-40B4-BE49-F238E27FC236}">
              <a16:creationId xmlns:a16="http://schemas.microsoft.com/office/drawing/2014/main" id="{F875CF35-4213-4DA1-89E9-0EDAD2522513}"/>
            </a:ext>
          </a:extLst>
        </xdr:cNvPr>
        <xdr:cNvSpPr/>
      </xdr:nvSpPr>
      <xdr:spPr>
        <a:xfrm>
          <a:off x="12359005" y="56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50955</xdr:rowOff>
    </xdr:from>
    <xdr:to>
      <xdr:col>76</xdr:col>
      <xdr:colOff>22225</xdr:colOff>
      <xdr:row>29</xdr:row>
      <xdr:rowOff>121123</xdr:rowOff>
    </xdr:to>
    <xdr:cxnSp macro="">
      <xdr:nvCxnSpPr>
        <xdr:cNvPr id="97" name="直線コネクタ 96">
          <a:extLst>
            <a:ext uri="{FF2B5EF4-FFF2-40B4-BE49-F238E27FC236}">
              <a16:creationId xmlns:a16="http://schemas.microsoft.com/office/drawing/2014/main" id="{448F77BE-D5F6-4248-955B-FB7112C7C588}"/>
            </a:ext>
          </a:extLst>
        </xdr:cNvPr>
        <xdr:cNvCxnSpPr/>
      </xdr:nvCxnSpPr>
      <xdr:spPr>
        <a:xfrm>
          <a:off x="12409805" y="5666895"/>
          <a:ext cx="61976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116791</xdr:rowOff>
    </xdr:from>
    <xdr:to>
      <xdr:col>68</xdr:col>
      <xdr:colOff>123825</xdr:colOff>
      <xdr:row>29</xdr:row>
      <xdr:rowOff>46941</xdr:rowOff>
    </xdr:to>
    <xdr:sp macro="" textlink="">
      <xdr:nvSpPr>
        <xdr:cNvPr id="98" name="楕円 97">
          <a:extLst>
            <a:ext uri="{FF2B5EF4-FFF2-40B4-BE49-F238E27FC236}">
              <a16:creationId xmlns:a16="http://schemas.microsoft.com/office/drawing/2014/main" id="{5843E681-2FB8-44E1-B3E0-9DF9D9EB944A}"/>
            </a:ext>
          </a:extLst>
        </xdr:cNvPr>
        <xdr:cNvSpPr/>
      </xdr:nvSpPr>
      <xdr:spPr>
        <a:xfrm>
          <a:off x="11688445" y="55650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167591</xdr:rowOff>
    </xdr:from>
    <xdr:to>
      <xdr:col>72</xdr:col>
      <xdr:colOff>73025</xdr:colOff>
      <xdr:row>29</xdr:row>
      <xdr:rowOff>50955</xdr:rowOff>
    </xdr:to>
    <xdr:cxnSp macro="">
      <xdr:nvCxnSpPr>
        <xdr:cNvPr id="99" name="直線コネクタ 98">
          <a:extLst>
            <a:ext uri="{FF2B5EF4-FFF2-40B4-BE49-F238E27FC236}">
              <a16:creationId xmlns:a16="http://schemas.microsoft.com/office/drawing/2014/main" id="{4EF759FA-81AE-49AF-AB64-A2DA91D10534}"/>
            </a:ext>
          </a:extLst>
        </xdr:cNvPr>
        <xdr:cNvCxnSpPr/>
      </xdr:nvCxnSpPr>
      <xdr:spPr>
        <a:xfrm>
          <a:off x="11739245" y="5615891"/>
          <a:ext cx="670560" cy="5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76609</xdr:rowOff>
    </xdr:from>
    <xdr:to>
      <xdr:col>64</xdr:col>
      <xdr:colOff>123825</xdr:colOff>
      <xdr:row>29</xdr:row>
      <xdr:rowOff>6759</xdr:rowOff>
    </xdr:to>
    <xdr:sp macro="" textlink="">
      <xdr:nvSpPr>
        <xdr:cNvPr id="100" name="楕円 99">
          <a:extLst>
            <a:ext uri="{FF2B5EF4-FFF2-40B4-BE49-F238E27FC236}">
              <a16:creationId xmlns:a16="http://schemas.microsoft.com/office/drawing/2014/main" id="{701DBAA9-E72B-493F-9574-2143BFB42571}"/>
            </a:ext>
          </a:extLst>
        </xdr:cNvPr>
        <xdr:cNvSpPr/>
      </xdr:nvSpPr>
      <xdr:spPr>
        <a:xfrm>
          <a:off x="11017885" y="5524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127409</xdr:rowOff>
    </xdr:from>
    <xdr:to>
      <xdr:col>68</xdr:col>
      <xdr:colOff>73025</xdr:colOff>
      <xdr:row>28</xdr:row>
      <xdr:rowOff>167591</xdr:rowOff>
    </xdr:to>
    <xdr:cxnSp macro="">
      <xdr:nvCxnSpPr>
        <xdr:cNvPr id="101" name="直線コネクタ 100">
          <a:extLst>
            <a:ext uri="{FF2B5EF4-FFF2-40B4-BE49-F238E27FC236}">
              <a16:creationId xmlns:a16="http://schemas.microsoft.com/office/drawing/2014/main" id="{ED414C52-E73B-4BF6-8BAC-51EF58424BB5}"/>
            </a:ext>
          </a:extLst>
        </xdr:cNvPr>
        <xdr:cNvCxnSpPr/>
      </xdr:nvCxnSpPr>
      <xdr:spPr>
        <a:xfrm>
          <a:off x="11068685" y="5575709"/>
          <a:ext cx="670560" cy="4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99039</xdr:rowOff>
    </xdr:from>
    <xdr:to>
      <xdr:col>60</xdr:col>
      <xdr:colOff>123825</xdr:colOff>
      <xdr:row>29</xdr:row>
      <xdr:rowOff>29189</xdr:rowOff>
    </xdr:to>
    <xdr:sp macro="" textlink="">
      <xdr:nvSpPr>
        <xdr:cNvPr id="102" name="楕円 101">
          <a:extLst>
            <a:ext uri="{FF2B5EF4-FFF2-40B4-BE49-F238E27FC236}">
              <a16:creationId xmlns:a16="http://schemas.microsoft.com/office/drawing/2014/main" id="{39E5FD2E-A6FD-4C6A-9570-F38E278B6062}"/>
            </a:ext>
          </a:extLst>
        </xdr:cNvPr>
        <xdr:cNvSpPr/>
      </xdr:nvSpPr>
      <xdr:spPr>
        <a:xfrm>
          <a:off x="10347325" y="55473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127409</xdr:rowOff>
    </xdr:from>
    <xdr:to>
      <xdr:col>64</xdr:col>
      <xdr:colOff>73025</xdr:colOff>
      <xdr:row>28</xdr:row>
      <xdr:rowOff>149839</xdr:rowOff>
    </xdr:to>
    <xdr:cxnSp macro="">
      <xdr:nvCxnSpPr>
        <xdr:cNvPr id="103" name="直線コネクタ 102">
          <a:extLst>
            <a:ext uri="{FF2B5EF4-FFF2-40B4-BE49-F238E27FC236}">
              <a16:creationId xmlns:a16="http://schemas.microsoft.com/office/drawing/2014/main" id="{63C37BC9-4169-49BC-A3D2-D6DB18490596}"/>
            </a:ext>
          </a:extLst>
        </xdr:cNvPr>
        <xdr:cNvCxnSpPr/>
      </xdr:nvCxnSpPr>
      <xdr:spPr>
        <a:xfrm flipV="1">
          <a:off x="10398125" y="5575709"/>
          <a:ext cx="670560" cy="2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04" name="n_1aveValue債務償還比率">
          <a:extLst>
            <a:ext uri="{FF2B5EF4-FFF2-40B4-BE49-F238E27FC236}">
              <a16:creationId xmlns:a16="http://schemas.microsoft.com/office/drawing/2014/main" id="{F2037385-3F69-4C3B-93E4-130F0B189E26}"/>
            </a:ext>
          </a:extLst>
        </xdr:cNvPr>
        <xdr:cNvSpPr txBox="1"/>
      </xdr:nvSpPr>
      <xdr:spPr>
        <a:xfrm>
          <a:off x="12185092" y="578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05" name="n_2aveValue債務償還比率">
          <a:extLst>
            <a:ext uri="{FF2B5EF4-FFF2-40B4-BE49-F238E27FC236}">
              <a16:creationId xmlns:a16="http://schemas.microsoft.com/office/drawing/2014/main" id="{EE4D7035-28F5-416C-B7A9-419012090DF7}"/>
            </a:ext>
          </a:extLst>
        </xdr:cNvPr>
        <xdr:cNvSpPr txBox="1"/>
      </xdr:nvSpPr>
      <xdr:spPr>
        <a:xfrm>
          <a:off x="11527232" y="57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06" name="n_3aveValue債務償還比率">
          <a:extLst>
            <a:ext uri="{FF2B5EF4-FFF2-40B4-BE49-F238E27FC236}">
              <a16:creationId xmlns:a16="http://schemas.microsoft.com/office/drawing/2014/main" id="{245557F4-F75F-41D8-9EA3-DDC234B25815}"/>
            </a:ext>
          </a:extLst>
        </xdr:cNvPr>
        <xdr:cNvSpPr txBox="1"/>
      </xdr:nvSpPr>
      <xdr:spPr>
        <a:xfrm>
          <a:off x="10856672" y="57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54020</xdr:rowOff>
    </xdr:from>
    <xdr:ext cx="469744" cy="259045"/>
    <xdr:sp macro="" textlink="">
      <xdr:nvSpPr>
        <xdr:cNvPr id="107" name="n_4aveValue債務償還比率">
          <a:extLst>
            <a:ext uri="{FF2B5EF4-FFF2-40B4-BE49-F238E27FC236}">
              <a16:creationId xmlns:a16="http://schemas.microsoft.com/office/drawing/2014/main" id="{7DBDC1D6-C106-4A26-BBFA-8E2A1C843D31}"/>
            </a:ext>
          </a:extLst>
        </xdr:cNvPr>
        <xdr:cNvSpPr txBox="1"/>
      </xdr:nvSpPr>
      <xdr:spPr>
        <a:xfrm>
          <a:off x="10186112" y="566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118282</xdr:rowOff>
    </xdr:from>
    <xdr:ext cx="469744" cy="259045"/>
    <xdr:sp macro="" textlink="">
      <xdr:nvSpPr>
        <xdr:cNvPr id="108" name="n_1mainValue債務償還比率">
          <a:extLst>
            <a:ext uri="{FF2B5EF4-FFF2-40B4-BE49-F238E27FC236}">
              <a16:creationId xmlns:a16="http://schemas.microsoft.com/office/drawing/2014/main" id="{610BAF94-E3F0-4D83-8FEB-6844C786B700}"/>
            </a:ext>
          </a:extLst>
        </xdr:cNvPr>
        <xdr:cNvSpPr txBox="1"/>
      </xdr:nvSpPr>
      <xdr:spPr>
        <a:xfrm>
          <a:off x="12185092" y="539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63468</xdr:rowOff>
    </xdr:from>
    <xdr:ext cx="469744" cy="259045"/>
    <xdr:sp macro="" textlink="">
      <xdr:nvSpPr>
        <xdr:cNvPr id="109" name="n_2mainValue債務償還比率">
          <a:extLst>
            <a:ext uri="{FF2B5EF4-FFF2-40B4-BE49-F238E27FC236}">
              <a16:creationId xmlns:a16="http://schemas.microsoft.com/office/drawing/2014/main" id="{B4D9F1EC-58AD-4DE0-ABD8-E46B7861DBE4}"/>
            </a:ext>
          </a:extLst>
        </xdr:cNvPr>
        <xdr:cNvSpPr txBox="1"/>
      </xdr:nvSpPr>
      <xdr:spPr>
        <a:xfrm>
          <a:off x="11527232" y="534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23286</xdr:rowOff>
    </xdr:from>
    <xdr:ext cx="469744" cy="259045"/>
    <xdr:sp macro="" textlink="">
      <xdr:nvSpPr>
        <xdr:cNvPr id="110" name="n_3mainValue債務償還比率">
          <a:extLst>
            <a:ext uri="{FF2B5EF4-FFF2-40B4-BE49-F238E27FC236}">
              <a16:creationId xmlns:a16="http://schemas.microsoft.com/office/drawing/2014/main" id="{6FFA713C-0EB9-42B9-9DCB-B4A6AF9C0E93}"/>
            </a:ext>
          </a:extLst>
        </xdr:cNvPr>
        <xdr:cNvSpPr txBox="1"/>
      </xdr:nvSpPr>
      <xdr:spPr>
        <a:xfrm>
          <a:off x="10856672" y="530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45716</xdr:rowOff>
    </xdr:from>
    <xdr:ext cx="469744" cy="259045"/>
    <xdr:sp macro="" textlink="">
      <xdr:nvSpPr>
        <xdr:cNvPr id="111" name="n_4mainValue債務償還比率">
          <a:extLst>
            <a:ext uri="{FF2B5EF4-FFF2-40B4-BE49-F238E27FC236}">
              <a16:creationId xmlns:a16="http://schemas.microsoft.com/office/drawing/2014/main" id="{3E7BE56F-E9AF-437D-A424-E851E574E99B}"/>
            </a:ext>
          </a:extLst>
        </xdr:cNvPr>
        <xdr:cNvSpPr txBox="1"/>
      </xdr:nvSpPr>
      <xdr:spPr>
        <a:xfrm>
          <a:off x="10186112" y="53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2" name="正方形/長方形 111">
          <a:extLst>
            <a:ext uri="{FF2B5EF4-FFF2-40B4-BE49-F238E27FC236}">
              <a16:creationId xmlns:a16="http://schemas.microsoft.com/office/drawing/2014/main" id="{D544C21D-C169-4274-9717-627493330FDB}"/>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3" name="正方形/長方形 112">
          <a:extLst>
            <a:ext uri="{FF2B5EF4-FFF2-40B4-BE49-F238E27FC236}">
              <a16:creationId xmlns:a16="http://schemas.microsoft.com/office/drawing/2014/main" id="{3A0AFB38-51E7-491C-8D28-4D24CB856541}"/>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4" name="正方形/長方形 113">
          <a:extLst>
            <a:ext uri="{FF2B5EF4-FFF2-40B4-BE49-F238E27FC236}">
              <a16:creationId xmlns:a16="http://schemas.microsoft.com/office/drawing/2014/main" id="{2F9F78A5-AD15-4808-B397-33B9AFA77A34}"/>
            </a:ext>
          </a:extLst>
        </xdr:cNvPr>
        <xdr:cNvSpPr/>
      </xdr:nvSpPr>
      <xdr:spPr>
        <a:xfrm>
          <a:off x="520065" y="8187690"/>
          <a:ext cx="593090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5" name="正方形/長方形 114">
          <a:extLst>
            <a:ext uri="{FF2B5EF4-FFF2-40B4-BE49-F238E27FC236}">
              <a16:creationId xmlns:a16="http://schemas.microsoft.com/office/drawing/2014/main" id="{82FDA18C-0091-4CBB-A8A9-C7C50900DD4E}"/>
            </a:ext>
          </a:extLst>
        </xdr:cNvPr>
        <xdr:cNvSpPr/>
      </xdr:nvSpPr>
      <xdr:spPr>
        <a:xfrm>
          <a:off x="1127125" y="8314690"/>
          <a:ext cx="51968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6" name="テキスト ボックス 115">
          <a:extLst>
            <a:ext uri="{FF2B5EF4-FFF2-40B4-BE49-F238E27FC236}">
              <a16:creationId xmlns:a16="http://schemas.microsoft.com/office/drawing/2014/main" id="{7CCE0F18-513A-41CA-9D94-F52667D0D6AE}"/>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7" name="テキスト ボックス 116">
          <a:extLst>
            <a:ext uri="{FF2B5EF4-FFF2-40B4-BE49-F238E27FC236}">
              <a16:creationId xmlns:a16="http://schemas.microsoft.com/office/drawing/2014/main" id="{748703C0-D5AB-4CC3-AA28-21AED9BB2BFF}"/>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CFCEE48-7DAB-4F34-B3DA-5AE04C283C19}"/>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F3D84FC-2B82-4CF5-B59E-ED692C154D1A}"/>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4D9CBBA-E75D-4D52-916B-0D0C1ED4882F}"/>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7C4D059-FEEB-4FFA-88CE-1CB48967F8D2}"/>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BE9C7B2-317D-4497-B4BD-314F580F601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FC1745A-5AD5-49B9-9E06-EE3353D2B3D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3C15E2-0FE7-4BE9-93C6-2144CC49653D}"/>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7D38A5D-089D-44F2-BF4E-F853070A15CE}"/>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EC32E9A-04AC-4D71-8524-2B3ABD3A81E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17AE53C-1FF7-4377-AD71-05AFDFF14796}"/>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7,528
7,481
374.22
5,984,517
5,716,179
161,531
3,572,153
4,131,501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FBF8882-A046-45A2-BF56-47E73FE2294C}"/>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C1F5BDA-761F-472A-B1E5-CB3BF4A1B26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3F8202D-A9FC-4861-94A6-FA5D6C1F6D9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B4E5FAF-2FCE-4C84-865E-43307FA0BC9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7F3A4DC-A288-4B03-9F69-66682814558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B3EE394-6B41-40F2-80C3-7833CC951D45}"/>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F14464F0-5D74-4C6E-AB8A-32D6B505D79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195CC22F-DAED-43F9-829C-A0506B449A14}"/>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66AC5289-BB0E-4233-9931-E147573C75A7}"/>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FDDC21A0-F390-48DE-82F7-FC933FA99EEE}"/>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2525464D-5521-4526-9F64-79580BA83387}"/>
            </a:ext>
          </a:extLst>
        </xdr:cNvPr>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459CF678-18EB-4C4D-B1E7-E38F8941CB47}"/>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3D35840A-41C4-46AD-8882-1E4921808FF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26903526-7039-4280-8FEE-18ED86DE006E}"/>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1981E7-B258-4B06-B2A3-FDBCFD3EE03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58455EF-D413-4A1E-A3BF-4158B9EC7969}"/>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19CE8-9A22-4CF4-A467-E0B0A441DB48}"/>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9F750E5-ABF9-4E2F-92AC-B606DD8F83A9}"/>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5A2A6C7-2AEF-4BB8-8D81-46747FD1CBD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435DA5-ECE1-4820-8A44-29C2AAC4BAC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6B94AB9-5796-4889-AAA0-6EE39C6CD1F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F9BB045-D751-43CD-A750-FBCDAECA7A6D}"/>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9FA77AE-C9CE-4E03-88E3-71725E232E64}"/>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0B60069-CEAF-44D0-AF2A-BACFC25069B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7,528
7,481
374.22
5,984,517
5,716,179
161,531
3,572,153
4,131,501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527E3B6-E052-4F04-85D5-3D7F0212280C}"/>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BCE4C8-EE5D-476D-83B8-DE3355684FC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E820130-7EA0-481A-9E91-FA578A73DA3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ECA5A4C-EA4B-48A3-BBC5-488B10AE4D1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EC5189D-71E8-4AF9-938A-022259C99F2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F4668A3-3980-4AB2-B64E-9033EE8FFD4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D265839E-5DF0-4BD5-B552-E145405133DD}"/>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89D09DCC-305C-4FB0-8BB5-489EC014A1F4}"/>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841CC83C-2D48-4AEE-82A0-4D6A7B1E61D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9C5D4014-E549-41AD-A180-338458759171}"/>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0867E816-D3DB-48E5-AC0A-F9F43BB1B044}"/>
            </a:ext>
          </a:extLst>
        </xdr:cNvPr>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F742BD0D-BC3F-4D89-9659-72832DFCDDB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E09F8CB8-5333-43B1-9FFD-F65E3A3E05D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B8B015B4-58D1-4F43-AB86-8DE7BFCF5C18}"/>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7,528
7,481
374.22
5,984,517
5,716,179
161,531
3,572,153
4,131,501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財政力指数については前年度比</a:t>
          </a:r>
          <a:r>
            <a:rPr kumimoji="1" lang="en-US" altLang="ja-JP" sz="1100" baseline="0">
              <a:latin typeface="ＭＳ Ｐゴシック" panose="020B0600070205080204" pitchFamily="50" charset="-128"/>
              <a:ea typeface="ＭＳ Ｐゴシック" panose="020B0600070205080204" pitchFamily="50" charset="-128"/>
            </a:rPr>
            <a:t>0.01</a:t>
          </a:r>
          <a:r>
            <a:rPr kumimoji="1" lang="ja-JP" altLang="en-US" sz="1100" baseline="0">
              <a:latin typeface="ＭＳ Ｐゴシック" panose="020B0600070205080204" pitchFamily="50" charset="-128"/>
              <a:ea typeface="ＭＳ Ｐゴシック" panose="020B0600070205080204" pitchFamily="50" charset="-128"/>
            </a:rPr>
            <a:t>ポイントの増で横ばいとなっている。</a:t>
          </a:r>
          <a:r>
            <a:rPr kumimoji="1" lang="ja-JP" altLang="en-US" sz="1300" baseline="0">
              <a:latin typeface="ＭＳ Ｐゴシック" panose="020B0600070205080204" pitchFamily="50" charset="-128"/>
              <a:ea typeface="ＭＳ Ｐゴシック" panose="020B0600070205080204" pitchFamily="50" charset="-128"/>
            </a:rPr>
            <a:t>　</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100" b="0" baseline="0">
              <a:latin typeface="ＭＳ Ｐゴシック" panose="020B0600070205080204" pitchFamily="50" charset="-128"/>
              <a:ea typeface="ＭＳ Ｐゴシック" panose="020B0600070205080204" pitchFamily="50" charset="-128"/>
            </a:rPr>
            <a:t>　財政力指数が類似団体と比較して低い要因としては、過疎化の進行により課税客体が著しく減少していることや本町は広い面積を有し、各所に集落が点在していることから、集落をつなぐ道路橋りょう等のインフラ整備が必須となるため、投資的事業費の需要額が高いことが挙げられる。</a:t>
          </a:r>
          <a:endParaRPr kumimoji="1" lang="en-US" altLang="ja-JP" sz="1100" b="0" baseline="0">
            <a:latin typeface="ＭＳ Ｐゴシック" panose="020B0600070205080204" pitchFamily="50" charset="-128"/>
            <a:ea typeface="ＭＳ Ｐゴシック" panose="020B0600070205080204" pitchFamily="50" charset="-128"/>
          </a:endParaRPr>
        </a:p>
        <a:p>
          <a:r>
            <a:rPr kumimoji="1" lang="ja-JP" altLang="en-US" sz="1100" b="0" baseline="0">
              <a:latin typeface="ＭＳ Ｐゴシック" panose="020B0600070205080204" pitchFamily="50" charset="-128"/>
              <a:ea typeface="ＭＳ Ｐゴシック" panose="020B0600070205080204" pitchFamily="50" charset="-128"/>
            </a:rPr>
            <a:t>　今後も投資的事業を厳選し、公債費の抑制を図りつつ、徴収業務を強化して財源確保に努めていく。</a:t>
          </a:r>
          <a:endParaRPr kumimoji="1" lang="ja-JP" altLang="en-US" sz="1100" b="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73176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73176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76701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経常収支比率については前年度比</a:t>
          </a:r>
          <a:r>
            <a:rPr kumimoji="1" lang="en-US" altLang="ja-JP" sz="1100" baseline="0">
              <a:latin typeface="ＭＳ Ｐゴシック" panose="020B0600070205080204" pitchFamily="50" charset="-128"/>
              <a:ea typeface="ＭＳ Ｐゴシック" panose="020B0600070205080204" pitchFamily="50" charset="-128"/>
            </a:rPr>
            <a:t>2.6</a:t>
          </a:r>
          <a:r>
            <a:rPr kumimoji="1" lang="ja-JP" altLang="en-US" sz="1100" baseline="0">
              <a:latin typeface="ＭＳ Ｐゴシック" panose="020B0600070205080204" pitchFamily="50" charset="-128"/>
              <a:ea typeface="ＭＳ Ｐゴシック" panose="020B0600070205080204" pitchFamily="50" charset="-128"/>
            </a:rPr>
            <a:t>ポイントの増となっている。</a:t>
          </a:r>
          <a:r>
            <a:rPr kumimoji="1" lang="ja-JP" altLang="en-US" sz="1300" baseline="0">
              <a:latin typeface="ＭＳ Ｐゴシック" panose="020B0600070205080204" pitchFamily="50" charset="-128"/>
              <a:ea typeface="ＭＳ Ｐゴシック" panose="020B0600070205080204" pitchFamily="50" charset="-128"/>
            </a:rPr>
            <a:t>　</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前年度比ポイント増の要因としては経常収支比率を求めるための分母となる歳入（経常一般財源）については臨時財政対策債は減となったものの、森林環境譲与税が新設されたことによる譲与税の増、子ども子育て支援臨時交付金が新設されたことによる地方特例交付金の増、普通交付税についても増となっているため、前年度比較</a:t>
          </a:r>
          <a:r>
            <a:rPr kumimoji="1" lang="en-US" altLang="ja-JP" sz="1100" baseline="0">
              <a:latin typeface="ＭＳ Ｐゴシック" panose="020B0600070205080204" pitchFamily="50" charset="-128"/>
              <a:ea typeface="ＭＳ Ｐゴシック" panose="020B0600070205080204" pitchFamily="50" charset="-128"/>
            </a:rPr>
            <a:t>34</a:t>
          </a:r>
          <a:r>
            <a:rPr kumimoji="1" lang="ja-JP" altLang="en-US" sz="1100" baseline="0">
              <a:latin typeface="ＭＳ Ｐゴシック" panose="020B0600070205080204" pitchFamily="50" charset="-128"/>
              <a:ea typeface="ＭＳ Ｐゴシック" panose="020B0600070205080204" pitchFamily="50" charset="-128"/>
            </a:rPr>
            <a:t>百万円の増となっている。分子となる歳出（経常経費充当一般財源）については各施設修繕費の減により維持補修費の減はあるものの、町の施策等の増による補助費の増、各施設管理費及び保守料等の増による物件費の増の要因が大きく経常経費が大幅に増とな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64</xdr:row>
      <xdr:rowOff>73152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2047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49276</xdr:rowOff>
    </xdr:from>
    <xdr:to>
      <xdr:col>19</xdr:col>
      <xdr:colOff>133350</xdr:colOff>
      <xdr:row>63</xdr:row>
      <xdr:rowOff>119126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67917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90424</xdr:rowOff>
    </xdr:from>
    <xdr:to>
      <xdr:col>15</xdr:col>
      <xdr:colOff>82550</xdr:colOff>
      <xdr:row>62</xdr:row>
      <xdr:rowOff>49276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54887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90424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48131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165879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68326</xdr:rowOff>
    </xdr:from>
    <xdr:to>
      <xdr:col>19</xdr:col>
      <xdr:colOff>184150</xdr:colOff>
      <xdr:row>63</xdr:row>
      <xdr:rowOff>169926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169926</xdr:rowOff>
    </xdr:from>
    <xdr:to>
      <xdr:col>15</xdr:col>
      <xdr:colOff>133350</xdr:colOff>
      <xdr:row>62</xdr:row>
      <xdr:rowOff>100076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110253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39624</xdr:rowOff>
    </xdr:from>
    <xdr:to>
      <xdr:col>11</xdr:col>
      <xdr:colOff>82550</xdr:colOff>
      <xdr:row>61</xdr:row>
      <xdr:rowOff>141224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151401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人当たりの人件費・物件費等の決算額は前年度比</a:t>
          </a:r>
          <a:r>
            <a:rPr kumimoji="1" lang="en-US" altLang="ja-JP" sz="1100">
              <a:latin typeface="ＭＳ Ｐゴシック" panose="020B0600070205080204" pitchFamily="50" charset="-128"/>
              <a:ea typeface="ＭＳ Ｐゴシック" panose="020B0600070205080204" pitchFamily="50" charset="-128"/>
            </a:rPr>
            <a:t>2,987</a:t>
          </a:r>
          <a:r>
            <a:rPr kumimoji="1" lang="ja-JP" altLang="en-US" sz="1100">
              <a:latin typeface="ＭＳ Ｐゴシック" panose="020B0600070205080204" pitchFamily="50" charset="-128"/>
              <a:ea typeface="ＭＳ Ｐゴシック" panose="020B0600070205080204" pitchFamily="50" charset="-128"/>
            </a:rPr>
            <a:t>円の微増となっている。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前年度比ポイント微増の要因としては当町の年度末人口が</a:t>
          </a:r>
          <a:r>
            <a:rPr kumimoji="1" lang="en-US" altLang="ja-JP" sz="1100">
              <a:latin typeface="ＭＳ Ｐゴシック" panose="020B0600070205080204" pitchFamily="50" charset="-128"/>
              <a:ea typeface="ＭＳ Ｐゴシック" panose="020B0600070205080204" pitchFamily="50" charset="-128"/>
            </a:rPr>
            <a:t>7,676</a:t>
          </a:r>
          <a:r>
            <a:rPr kumimoji="1" lang="ja-JP" altLang="en-US" sz="1100">
              <a:latin typeface="ＭＳ Ｐゴシック" panose="020B0600070205080204" pitchFamily="50" charset="-128"/>
              <a:ea typeface="ＭＳ Ｐゴシック" panose="020B0600070205080204" pitchFamily="50" charset="-128"/>
            </a:rPr>
            <a:t>人から</a:t>
          </a:r>
          <a:r>
            <a:rPr kumimoji="1" lang="en-US" altLang="ja-JP" sz="1100">
              <a:latin typeface="ＭＳ Ｐゴシック" panose="020B0600070205080204" pitchFamily="50" charset="-128"/>
              <a:ea typeface="ＭＳ Ｐゴシック" panose="020B0600070205080204" pitchFamily="50" charset="-128"/>
            </a:rPr>
            <a:t>7,470</a:t>
          </a:r>
          <a:r>
            <a:rPr kumimoji="1" lang="ja-JP" altLang="en-US" sz="1100">
              <a:latin typeface="ＭＳ Ｐゴシック" panose="020B0600070205080204" pitchFamily="50" charset="-128"/>
              <a:ea typeface="ＭＳ Ｐゴシック" panose="020B0600070205080204" pitchFamily="50" charset="-128"/>
            </a:rPr>
            <a:t>人に減となっており、人件費は特別職の給与費や職員手当の増により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百万円の増、物件費はふるさと納税関連経費等の減が大きく前年比</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百万円の減となり、決算額は前年度比</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百万の微増となっているためである。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67765</xdr:rowOff>
    </xdr:from>
    <xdr:to>
      <xdr:col>23</xdr:col>
      <xdr:colOff>133350</xdr:colOff>
      <xdr:row>83</xdr:row>
      <xdr:rowOff>79778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98115"/>
          <a:ext cx="838200" cy="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18235</xdr:rowOff>
    </xdr:from>
    <xdr:to>
      <xdr:col>19</xdr:col>
      <xdr:colOff>133350</xdr:colOff>
      <xdr:row>83</xdr:row>
      <xdr:rowOff>67765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485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18235</xdr:rowOff>
    </xdr:from>
    <xdr:to>
      <xdr:col>15</xdr:col>
      <xdr:colOff>82550</xdr:colOff>
      <xdr:row>83</xdr:row>
      <xdr:rowOff>22428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248585"/>
          <a:ext cx="889000" cy="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148659</xdr:rowOff>
    </xdr:from>
    <xdr:to>
      <xdr:col>11</xdr:col>
      <xdr:colOff>31750</xdr:colOff>
      <xdr:row>83</xdr:row>
      <xdr:rowOff>22428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07559"/>
          <a:ext cx="889000" cy="4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164026</xdr:rowOff>
    </xdr:from>
    <xdr:to>
      <xdr:col>7</xdr:col>
      <xdr:colOff>31750</xdr:colOff>
      <xdr:row>84</xdr:row>
      <xdr:rowOff>94176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78953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28978</xdr:rowOff>
    </xdr:from>
    <xdr:to>
      <xdr:col>23</xdr:col>
      <xdr:colOff>184150</xdr:colOff>
      <xdr:row>83</xdr:row>
      <xdr:rowOff>130578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5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45505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0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16965</xdr:rowOff>
    </xdr:from>
    <xdr:to>
      <xdr:col>19</xdr:col>
      <xdr:colOff>184150</xdr:colOff>
      <xdr:row>83</xdr:row>
      <xdr:rowOff>118565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128742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1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138885</xdr:rowOff>
    </xdr:from>
    <xdr:to>
      <xdr:col>15</xdr:col>
      <xdr:colOff>133350</xdr:colOff>
      <xdr:row>83</xdr:row>
      <xdr:rowOff>69035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79212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143078</xdr:rowOff>
    </xdr:from>
    <xdr:to>
      <xdr:col>11</xdr:col>
      <xdr:colOff>82550</xdr:colOff>
      <xdr:row>83</xdr:row>
      <xdr:rowOff>73228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0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83405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7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97859</xdr:rowOff>
    </xdr:from>
    <xdr:to>
      <xdr:col>7</xdr:col>
      <xdr:colOff>31750</xdr:colOff>
      <xdr:row>83</xdr:row>
      <xdr:rowOff>28009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5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38186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2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ラスパイレス指数については前年度比</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前年度比ポイント増の要因としては経験年数階層の変動が大きな要因となっている。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近年は給料表改定や職員の退職・採用による構成変動の要因もあり、増傾向となっている。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125488</xdr:rowOff>
    </xdr:from>
    <xdr:to>
      <xdr:col>81</xdr:col>
      <xdr:colOff>44450</xdr:colOff>
      <xdr:row>88</xdr:row>
      <xdr:rowOff>91923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041638"/>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125488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0071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87</xdr:row>
      <xdr:rowOff>91016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956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87</xdr:row>
      <xdr:rowOff>102507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995677"/>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41123</xdr:rowOff>
    </xdr:from>
    <xdr:to>
      <xdr:col>81</xdr:col>
      <xdr:colOff>95250</xdr:colOff>
      <xdr:row>88</xdr:row>
      <xdr:rowOff>142723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108450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74688</xdr:rowOff>
    </xdr:from>
    <xdr:to>
      <xdr:col>77</xdr:col>
      <xdr:colOff>95250</xdr:colOff>
      <xdr:row>88</xdr:row>
      <xdr:rowOff>4838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161065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7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人口千人当たり職員数については前年度比同ポイントとなっている。　</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前年度比同ポイントの要因としては前年度から職員数の変動がないためである。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94774</xdr:rowOff>
    </xdr:from>
    <xdr:to>
      <xdr:col>81</xdr:col>
      <xdr:colOff>44450</xdr:colOff>
      <xdr:row>60</xdr:row>
      <xdr:rowOff>94774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3817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65215</xdr:rowOff>
    </xdr:from>
    <xdr:to>
      <xdr:col>77</xdr:col>
      <xdr:colOff>44450</xdr:colOff>
      <xdr:row>60</xdr:row>
      <xdr:rowOff>94774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352215"/>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39275</xdr:rowOff>
    </xdr:from>
    <xdr:to>
      <xdr:col>72</xdr:col>
      <xdr:colOff>203200</xdr:colOff>
      <xdr:row>60</xdr:row>
      <xdr:rowOff>65215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326275"/>
          <a:ext cx="8890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38068</xdr:rowOff>
    </xdr:from>
    <xdr:to>
      <xdr:col>68</xdr:col>
      <xdr:colOff>152400</xdr:colOff>
      <xdr:row>60</xdr:row>
      <xdr:rowOff>39275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325068"/>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43974</xdr:rowOff>
    </xdr:from>
    <xdr:to>
      <xdr:col>81</xdr:col>
      <xdr:colOff>95250</xdr:colOff>
      <xdr:row>60</xdr:row>
      <xdr:rowOff>145574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60501</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17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43974</xdr:rowOff>
    </xdr:from>
    <xdr:to>
      <xdr:col>77</xdr:col>
      <xdr:colOff>95250</xdr:colOff>
      <xdr:row>60</xdr:row>
      <xdr:rowOff>145574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130351</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417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14415</xdr:rowOff>
    </xdr:from>
    <xdr:to>
      <xdr:col>73</xdr:col>
      <xdr:colOff>44450</xdr:colOff>
      <xdr:row>60</xdr:row>
      <xdr:rowOff>116015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3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100792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38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159925</xdr:rowOff>
    </xdr:from>
    <xdr:to>
      <xdr:col>68</xdr:col>
      <xdr:colOff>203200</xdr:colOff>
      <xdr:row>60</xdr:row>
      <xdr:rowOff>90075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2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100252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04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158718</xdr:rowOff>
    </xdr:from>
    <xdr:to>
      <xdr:col>64</xdr:col>
      <xdr:colOff>152400</xdr:colOff>
      <xdr:row>60</xdr:row>
      <xdr:rowOff>88868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27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99045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04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実質公債比率については前年度比同ポイントとなっている。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前年度比同ポイントの要因については分子となる地方債元利償還金の減少となったものの、分母となる普通交付税も減となっているため、全体として前年度と横ばいになっている。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今後もほ場整備等の大型投資的事業を予定しているため、実施事業を精査し、事業費の平準化を図り、財政健全化に努めていく。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39</xdr:row>
      <xdr:rowOff>134366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820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115062</xdr:rowOff>
    </xdr:from>
    <xdr:to>
      <xdr:col>77</xdr:col>
      <xdr:colOff>44450</xdr:colOff>
      <xdr:row>39</xdr:row>
      <xdr:rowOff>134366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8016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115062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7919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134366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7919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64262</xdr:rowOff>
    </xdr:from>
    <xdr:to>
      <xdr:col>73</xdr:col>
      <xdr:colOff>44450</xdr:colOff>
      <xdr:row>39</xdr:row>
      <xdr:rowOff>165862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4589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83566</xdr:rowOff>
    </xdr:from>
    <xdr:to>
      <xdr:col>64</xdr:col>
      <xdr:colOff>152400</xdr:colOff>
      <xdr:row>40</xdr:row>
      <xdr:rowOff>13716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23893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将来負担率については前年度比</a:t>
          </a:r>
          <a:r>
            <a:rPr kumimoji="1" lang="en-US" altLang="ja-JP" sz="1100">
              <a:latin typeface="ＭＳ Ｐゴシック" panose="020B0600070205080204" pitchFamily="50" charset="-128"/>
              <a:ea typeface="ＭＳ Ｐゴシック" panose="020B0600070205080204" pitchFamily="50" charset="-128"/>
            </a:rPr>
            <a:t>11.6</a:t>
          </a:r>
          <a:r>
            <a:rPr kumimoji="1" lang="ja-JP" altLang="en-US" sz="1100">
              <a:latin typeface="ＭＳ Ｐゴシック" panose="020B0600070205080204" pitchFamily="50" charset="-128"/>
              <a:ea typeface="ＭＳ Ｐゴシック" panose="020B0600070205080204" pitchFamily="50" charset="-128"/>
            </a:rPr>
            <a:t>ポイントの増となっている。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比ポイント増の要因としては役場新庁舎建設事業、保育所改修事業、中学校屋外運動場改修事業等の大型投資的事業に係る過疎債や役場緊急保全債を活用したことにより地方債残高が増となっていることと、役場新庁舎建設事業に係る町有施設整備基金の取り崩しによる充当可能基金が減少したことが影響してい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4223</xdr:rowOff>
    </xdr:from>
    <xdr:to>
      <xdr:col>81</xdr:col>
      <xdr:colOff>44450</xdr:colOff>
      <xdr:row>15</xdr:row>
      <xdr:rowOff>74200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179800" y="2575973"/>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4223</xdr:rowOff>
    </xdr:from>
    <xdr:to>
      <xdr:col>77</xdr:col>
      <xdr:colOff>44450</xdr:colOff>
      <xdr:row>15</xdr:row>
      <xdr:rowOff>33179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257597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33179</xdr:rowOff>
    </xdr:from>
    <xdr:to>
      <xdr:col>72</xdr:col>
      <xdr:colOff>203200</xdr:colOff>
      <xdr:row>15</xdr:row>
      <xdr:rowOff>38608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604929"/>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38608</xdr:rowOff>
    </xdr:from>
    <xdr:to>
      <xdr:col>68</xdr:col>
      <xdr:colOff>152400</xdr:colOff>
      <xdr:row>15</xdr:row>
      <xdr:rowOff>114014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610358"/>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23400</xdr:rowOff>
    </xdr:from>
    <xdr:to>
      <xdr:col>81</xdr:col>
      <xdr:colOff>95250</xdr:colOff>
      <xdr:row>15</xdr:row>
      <xdr:rowOff>125000</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259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166927</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56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124873</xdr:rowOff>
    </xdr:from>
    <xdr:to>
      <xdr:col>77</xdr:col>
      <xdr:colOff>95250</xdr:colOff>
      <xdr:row>15</xdr:row>
      <xdr:rowOff>55023</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5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39800</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611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153829</xdr:rowOff>
    </xdr:from>
    <xdr:to>
      <xdr:col>73</xdr:col>
      <xdr:colOff>44450</xdr:colOff>
      <xdr:row>15</xdr:row>
      <xdr:rowOff>83979</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55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68756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4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159258</xdr:rowOff>
    </xdr:from>
    <xdr:to>
      <xdr:col>68</xdr:col>
      <xdr:colOff>203200</xdr:colOff>
      <xdr:row>15</xdr:row>
      <xdr:rowOff>89408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5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74185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64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63214</xdr:rowOff>
    </xdr:from>
    <xdr:to>
      <xdr:col>64</xdr:col>
      <xdr:colOff>152400</xdr:colOff>
      <xdr:row>15</xdr:row>
      <xdr:rowOff>164814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6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149591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72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7,528
7,481
374.22
5,984,517
5,716,179
161,531
3,572,153
4,131,501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人件費は前年度比同ポイントとなっている。</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前年度比同ポイントの要因としては、分子となる人件費は特別職の給与費増となっており、分母となる経常一般財源も増となっていることから、全体としてポイントは変動しなかった。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37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38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0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経常の臨時職員数の増や社会体育施設、公民館等の施設管理費の増や各種手数料・保守料の増により</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ポイントの増となっている。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58420</xdr:rowOff>
    </xdr:from>
    <xdr:to>
      <xdr:col>82</xdr:col>
      <xdr:colOff>107950</xdr:colOff>
      <xdr:row>14</xdr:row>
      <xdr:rowOff>132715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5872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xdr:rowOff>
    </xdr:from>
    <xdr:to>
      <xdr:col>78</xdr:col>
      <xdr:colOff>69850</xdr:colOff>
      <xdr:row>14</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4015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132715</xdr:rowOff>
    </xdr:from>
    <xdr:to>
      <xdr:col>73</xdr:col>
      <xdr:colOff>180975</xdr:colOff>
      <xdr:row>14</xdr:row>
      <xdr:rowOff>1270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3615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121285</xdr:rowOff>
    </xdr:from>
    <xdr:to>
      <xdr:col>69</xdr:col>
      <xdr:colOff>92075</xdr:colOff>
      <xdr:row>13</xdr:row>
      <xdr:rowOff>132715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3501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81915</xdr:rowOff>
    </xdr:from>
    <xdr:to>
      <xdr:col>82</xdr:col>
      <xdr:colOff>158750</xdr:colOff>
      <xdr:row>15</xdr:row>
      <xdr:rowOff>12065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98442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2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xdr:rowOff>
    </xdr:from>
    <xdr:to>
      <xdr:col>78</xdr:col>
      <xdr:colOff>120650</xdr:colOff>
      <xdr:row>14</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119397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7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121920</xdr:rowOff>
    </xdr:from>
    <xdr:to>
      <xdr:col>74</xdr:col>
      <xdr:colOff>31750</xdr:colOff>
      <xdr:row>14</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62247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1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81915</xdr:rowOff>
    </xdr:from>
    <xdr:to>
      <xdr:col>69</xdr:col>
      <xdr:colOff>142875</xdr:colOff>
      <xdr:row>14</xdr:row>
      <xdr:rowOff>12065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31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22242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07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70485</xdr:rowOff>
    </xdr:from>
    <xdr:to>
      <xdr:col>65</xdr:col>
      <xdr:colOff>53975</xdr:colOff>
      <xdr:row>14</xdr:row>
      <xdr:rowOff>635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2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10812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06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扶助費については前年度比</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ポイントの減となっている。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前年度比ポイント減の要因としては日中一時支援事業等の地域生活支援や保育給付費が増となり、経常特定財源も増となったことから、全体として減となっている。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55</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04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55</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その他については前年度比</a:t>
          </a:r>
          <a:r>
            <a:rPr kumimoji="1" lang="en-US" altLang="ja-JP" sz="1100" baseline="0">
              <a:latin typeface="ＭＳ Ｐゴシック" panose="020B0600070205080204" pitchFamily="50" charset="-128"/>
              <a:ea typeface="ＭＳ Ｐゴシック" panose="020B0600070205080204" pitchFamily="50" charset="-128"/>
            </a:rPr>
            <a:t>0.9</a:t>
          </a:r>
          <a:r>
            <a:rPr kumimoji="1" lang="ja-JP" altLang="en-US" sz="1100" baseline="0">
              <a:latin typeface="ＭＳ Ｐゴシック" panose="020B0600070205080204" pitchFamily="50" charset="-128"/>
              <a:ea typeface="ＭＳ Ｐゴシック" panose="020B0600070205080204" pitchFamily="50" charset="-128"/>
            </a:rPr>
            <a:t>ポイントの減となっている。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前年度ポイント減の要因として積立金は新設した森林環境譲与税積立金は皆増したものの、新庁舎建設事業に係る町有施設整備基金を取り崩したことが挙げられる。繰出金については下水道特別会計において平成</a:t>
          </a:r>
          <a:r>
            <a:rPr kumimoji="1" lang="en-US" altLang="ja-JP" sz="1100" baseline="0">
              <a:latin typeface="ＭＳ Ｐゴシック" panose="020B0600070205080204" pitchFamily="50" charset="-128"/>
              <a:ea typeface="ＭＳ Ｐゴシック" panose="020B0600070205080204" pitchFamily="50" charset="-128"/>
            </a:rPr>
            <a:t>25</a:t>
          </a:r>
          <a:r>
            <a:rPr kumimoji="1" lang="ja-JP" altLang="en-US" sz="1100" baseline="0">
              <a:latin typeface="ＭＳ Ｐゴシック" panose="020B0600070205080204" pitchFamily="50" charset="-128"/>
              <a:ea typeface="ＭＳ Ｐゴシック" panose="020B0600070205080204" pitchFamily="50" charset="-128"/>
            </a:rPr>
            <a:t>年度借入の企業債償還開始により繰出金が増となったものの、その他特別会計への繰出金の減により全体として減っていることが挙げられる。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106426</xdr:rowOff>
    </xdr:from>
    <xdr:to>
      <xdr:col>82</xdr:col>
      <xdr:colOff>107950</xdr:colOff>
      <xdr:row>57</xdr:row>
      <xdr:rowOff>147574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790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33274</xdr:rowOff>
    </xdr:from>
    <xdr:to>
      <xdr:col>78</xdr:col>
      <xdr:colOff>69850</xdr:colOff>
      <xdr:row>57</xdr:row>
      <xdr:rowOff>147574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059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33274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73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154432</xdr:rowOff>
    </xdr:from>
    <xdr:to>
      <xdr:col>69</xdr:col>
      <xdr:colOff>92075</xdr:colOff>
      <xdr:row>57</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55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55626</xdr:rowOff>
    </xdr:from>
    <xdr:to>
      <xdr:col>82</xdr:col>
      <xdr:colOff>158750</xdr:colOff>
      <xdr:row>57</xdr:row>
      <xdr:rowOff>157226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27703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96774</xdr:rowOff>
    </xdr:from>
    <xdr:to>
      <xdr:col>78</xdr:col>
      <xdr:colOff>120650</xdr:colOff>
      <xdr:row>58</xdr:row>
      <xdr:rowOff>26924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11701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5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153924</xdr:rowOff>
    </xdr:from>
    <xdr:to>
      <xdr:col>74</xdr:col>
      <xdr:colOff>31750</xdr:colOff>
      <xdr:row>57</xdr:row>
      <xdr:rowOff>84074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94251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103632</xdr:rowOff>
    </xdr:from>
    <xdr:to>
      <xdr:col>65</xdr:col>
      <xdr:colOff>53975</xdr:colOff>
      <xdr:row>57</xdr:row>
      <xdr:rowOff>33782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18559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補助費等については前年度比</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ポイントの増となっている。</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前年度比ポイント増の要因としては町の施策である長寿祝金支給事業、家庭保育支給給付金等の新規事業や社会福祉協議会への補助金の増、病院会計への交付金の増となっていることが挙げられる。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39</xdr:row>
      <xdr:rowOff>51562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61009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38</xdr:row>
      <xdr:rowOff>104140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6100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53848</xdr:rowOff>
    </xdr:from>
    <xdr:to>
      <xdr:col>73</xdr:col>
      <xdr:colOff>180975</xdr:colOff>
      <xdr:row>38</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5689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53848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5049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762</xdr:rowOff>
    </xdr:from>
    <xdr:to>
      <xdr:col>82</xdr:col>
      <xdr:colOff>158750</xdr:colOff>
      <xdr:row>39</xdr:row>
      <xdr:rowOff>102362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144289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44196</xdr:rowOff>
    </xdr:from>
    <xdr:to>
      <xdr:col>78</xdr:col>
      <xdr:colOff>120650</xdr:colOff>
      <xdr:row>38</xdr:row>
      <xdr:rowOff>145796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130573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xdr:rowOff>
    </xdr:from>
    <xdr:to>
      <xdr:col>69</xdr:col>
      <xdr:colOff>142875</xdr:colOff>
      <xdr:row>38</xdr:row>
      <xdr:rowOff>104648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89425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公債費については前年度比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ポイントの減となっている。</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比ポイント減の要因としては過疎債・辺地債・臨時財政対策債・緊急防災対策債の元金及び利子の償還開始した償還額よりも臨時財政特例債・義教債・減税補てん債・過疎債・辺地債・災害復旧債の償還終了の償還額の方が大きいため、全体として減となってい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136144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572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136144</xdr:rowOff>
    </xdr:from>
    <xdr:to>
      <xdr:col>19</xdr:col>
      <xdr:colOff>187325</xdr:colOff>
      <xdr:row>76</xdr:row>
      <xdr:rowOff>145287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663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77</xdr:row>
      <xdr:rowOff>5842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754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07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公債費以外については対前年度比</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ポイントの増となっている。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前年度比ポイント増の要因としては経常経費増によるものであり、前述の補助費の増、物件費の増となっていることが大きい。</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78</xdr:row>
      <xdr:rowOff>21844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26692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77</xdr:row>
      <xdr:rowOff>65278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029185"/>
          <a:ext cx="8890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75</xdr:row>
      <xdr:rowOff>170435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873736"/>
          <a:ext cx="889000" cy="15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75</xdr:row>
      <xdr:rowOff>14986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7914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39624</xdr:rowOff>
    </xdr:from>
    <xdr:to>
      <xdr:col>65</xdr:col>
      <xdr:colOff>53975</xdr:colOff>
      <xdr:row>74</xdr:row>
      <xdr:rowOff>141224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151401</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59961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135636</xdr:rowOff>
    </xdr:from>
    <xdr:to>
      <xdr:col>69</xdr:col>
      <xdr:colOff>142875</xdr:colOff>
      <xdr:row>75</xdr:row>
      <xdr:rowOff>65786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75963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139717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91040</xdr:rowOff>
    </xdr:from>
    <xdr:to>
      <xdr:col>29</xdr:col>
      <xdr:colOff>127000</xdr:colOff>
      <xdr:row>17</xdr:row>
      <xdr:rowOff>131785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53315"/>
          <a:ext cx="647700" cy="40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75816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3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131785</xdr:rowOff>
    </xdr:from>
    <xdr:to>
      <xdr:col>26</xdr:col>
      <xdr:colOff>50800</xdr:colOff>
      <xdr:row>18</xdr:row>
      <xdr:rowOff>40885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94060"/>
          <a:ext cx="698500" cy="80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40885</xdr:rowOff>
    </xdr:from>
    <xdr:to>
      <xdr:col>22</xdr:col>
      <xdr:colOff>114300</xdr:colOff>
      <xdr:row>18</xdr:row>
      <xdr:rowOff>74425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74610"/>
          <a:ext cx="698500" cy="33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74425</xdr:rowOff>
    </xdr:from>
    <xdr:to>
      <xdr:col>18</xdr:col>
      <xdr:colOff>177800</xdr:colOff>
      <xdr:row>18</xdr:row>
      <xdr:rowOff>89065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08150"/>
          <a:ext cx="698500" cy="14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18349</xdr:rowOff>
    </xdr:from>
    <xdr:to>
      <xdr:col>15</xdr:col>
      <xdr:colOff>101600</xdr:colOff>
      <xdr:row>16</xdr:row>
      <xdr:rowOff>119949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130126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40240</xdr:rowOff>
    </xdr:from>
    <xdr:to>
      <xdr:col>29</xdr:col>
      <xdr:colOff>177800</xdr:colOff>
      <xdr:row>17</xdr:row>
      <xdr:rowOff>141840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02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56767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4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80985</xdr:rowOff>
    </xdr:from>
    <xdr:to>
      <xdr:col>26</xdr:col>
      <xdr:colOff>101600</xdr:colOff>
      <xdr:row>18</xdr:row>
      <xdr:rowOff>11135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43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21312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812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161535</xdr:rowOff>
    </xdr:from>
    <xdr:to>
      <xdr:col>22</xdr:col>
      <xdr:colOff>165100</xdr:colOff>
      <xdr:row>18</xdr:row>
      <xdr:rowOff>91685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2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101862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8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23625</xdr:rowOff>
    </xdr:from>
    <xdr:to>
      <xdr:col>19</xdr:col>
      <xdr:colOff>38100</xdr:colOff>
      <xdr:row>18</xdr:row>
      <xdr:rowOff>125225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5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110002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38265</xdr:rowOff>
    </xdr:from>
    <xdr:to>
      <xdr:col>15</xdr:col>
      <xdr:colOff>101600</xdr:colOff>
      <xdr:row>18</xdr:row>
      <xdr:rowOff>139864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7199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124642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58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256780</xdr:rowOff>
    </xdr:from>
    <xdr:to>
      <xdr:col>29</xdr:col>
      <xdr:colOff>127000</xdr:colOff>
      <xdr:row>35</xdr:row>
      <xdr:rowOff>318615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67130"/>
          <a:ext cx="647700" cy="61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309162</xdr:rowOff>
    </xdr:from>
    <xdr:to>
      <xdr:col>26</xdr:col>
      <xdr:colOff>50800</xdr:colOff>
      <xdr:row>35</xdr:row>
      <xdr:rowOff>318615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19512"/>
          <a:ext cx="698500" cy="9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281109</xdr:rowOff>
    </xdr:from>
    <xdr:to>
      <xdr:col>22</xdr:col>
      <xdr:colOff>114300</xdr:colOff>
      <xdr:row>35</xdr:row>
      <xdr:rowOff>309162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91459"/>
          <a:ext cx="698500" cy="28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281109</xdr:rowOff>
    </xdr:from>
    <xdr:to>
      <xdr:col>18</xdr:col>
      <xdr:colOff>177800</xdr:colOff>
      <xdr:row>36</xdr:row>
      <xdr:rowOff>17533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91459"/>
          <a:ext cx="698500" cy="79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52785</xdr:rowOff>
    </xdr:from>
    <xdr:to>
      <xdr:col>15</xdr:col>
      <xdr:colOff>101600</xdr:colOff>
      <xdr:row>35</xdr:row>
      <xdr:rowOff>154385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63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164562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3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205980</xdr:rowOff>
    </xdr:from>
    <xdr:to>
      <xdr:col>29</xdr:col>
      <xdr:colOff>177800</xdr:colOff>
      <xdr:row>35</xdr:row>
      <xdr:rowOff>307580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16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178057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267815</xdr:rowOff>
    </xdr:from>
    <xdr:to>
      <xdr:col>26</xdr:col>
      <xdr:colOff>101600</xdr:colOff>
      <xdr:row>36</xdr:row>
      <xdr:rowOff>26515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78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11292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6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258362</xdr:rowOff>
    </xdr:from>
    <xdr:to>
      <xdr:col>22</xdr:col>
      <xdr:colOff>165100</xdr:colOff>
      <xdr:row>36</xdr:row>
      <xdr:rowOff>17062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68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1839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5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230309</xdr:rowOff>
    </xdr:from>
    <xdr:to>
      <xdr:col>19</xdr:col>
      <xdr:colOff>38100</xdr:colOff>
      <xdr:row>35</xdr:row>
      <xdr:rowOff>331909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40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316686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2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309633</xdr:rowOff>
    </xdr:from>
    <xdr:to>
      <xdr:col>15</xdr:col>
      <xdr:colOff>101600</xdr:colOff>
      <xdr:row>36</xdr:row>
      <xdr:rowOff>68333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19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53110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0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7,528
7,481
374.22
5,984,517
5,716,179
161,531
3,572,153
4,131,501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9847</xdr:rowOff>
    </xdr:from>
    <xdr:to>
      <xdr:col>24</xdr:col>
      <xdr:colOff>63500</xdr:colOff>
      <xdr:row>36</xdr:row>
      <xdr:rowOff>48862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2047"/>
          <a:ext cx="8382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48862</xdr:rowOff>
    </xdr:from>
    <xdr:to>
      <xdr:col>19</xdr:col>
      <xdr:colOff>177800</xdr:colOff>
      <xdr:row>36</xdr:row>
      <xdr:rowOff>95191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21062"/>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95191</xdr:rowOff>
    </xdr:from>
    <xdr:to>
      <xdr:col>15</xdr:col>
      <xdr:colOff>50800</xdr:colOff>
      <xdr:row>36</xdr:row>
      <xdr:rowOff>99352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7391"/>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78054</xdr:rowOff>
    </xdr:from>
    <xdr:to>
      <xdr:col>10</xdr:col>
      <xdr:colOff>114300</xdr:colOff>
      <xdr:row>36</xdr:row>
      <xdr:rowOff>99352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50254"/>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130497</xdr:rowOff>
    </xdr:from>
    <xdr:to>
      <xdr:col>24</xdr:col>
      <xdr:colOff>114300</xdr:colOff>
      <xdr:row>36</xdr:row>
      <xdr:rowOff>60647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153374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8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169512</xdr:rowOff>
    </xdr:from>
    <xdr:to>
      <xdr:col>20</xdr:col>
      <xdr:colOff>38100</xdr:colOff>
      <xdr:row>36</xdr:row>
      <xdr:rowOff>99662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116189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4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44391</xdr:rowOff>
    </xdr:from>
    <xdr:to>
      <xdr:col>15</xdr:col>
      <xdr:colOff>101600</xdr:colOff>
      <xdr:row>36</xdr:row>
      <xdr:rowOff>145991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162518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91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48552</xdr:rowOff>
    </xdr:from>
    <xdr:to>
      <xdr:col>10</xdr:col>
      <xdr:colOff>165100</xdr:colOff>
      <xdr:row>36</xdr:row>
      <xdr:rowOff>150152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2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166679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9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27254</xdr:rowOff>
    </xdr:from>
    <xdr:to>
      <xdr:col>6</xdr:col>
      <xdr:colOff>38100</xdr:colOff>
      <xdr:row>36</xdr:row>
      <xdr:rowOff>128854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9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119981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9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77160</xdr:rowOff>
    </xdr:from>
    <xdr:to>
      <xdr:col>24</xdr:col>
      <xdr:colOff>63500</xdr:colOff>
      <xdr:row>56</xdr:row>
      <xdr:rowOff>83496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78360"/>
          <a:ext cx="8382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83496</xdr:rowOff>
    </xdr:from>
    <xdr:to>
      <xdr:col>19</xdr:col>
      <xdr:colOff>177800</xdr:colOff>
      <xdr:row>56</xdr:row>
      <xdr:rowOff>101236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84696"/>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71413</xdr:rowOff>
    </xdr:from>
    <xdr:to>
      <xdr:col>15</xdr:col>
      <xdr:colOff>50800</xdr:colOff>
      <xdr:row>56</xdr:row>
      <xdr:rowOff>101236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672613"/>
          <a:ext cx="889000" cy="2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71413</xdr:rowOff>
    </xdr:from>
    <xdr:to>
      <xdr:col>10</xdr:col>
      <xdr:colOff>114300</xdr:colOff>
      <xdr:row>56</xdr:row>
      <xdr:rowOff>120369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72613"/>
          <a:ext cx="889000" cy="4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26360</xdr:rowOff>
    </xdr:from>
    <xdr:to>
      <xdr:col>24</xdr:col>
      <xdr:colOff>114300</xdr:colOff>
      <xdr:row>56</xdr:row>
      <xdr:rowOff>127960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2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4787</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0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32696</xdr:rowOff>
    </xdr:from>
    <xdr:to>
      <xdr:col>20</xdr:col>
      <xdr:colOff>38100</xdr:colOff>
      <xdr:row>56</xdr:row>
      <xdr:rowOff>134296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125423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2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50436</xdr:rowOff>
    </xdr:from>
    <xdr:to>
      <xdr:col>15</xdr:col>
      <xdr:colOff>101600</xdr:colOff>
      <xdr:row>56</xdr:row>
      <xdr:rowOff>152036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5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143163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20613</xdr:rowOff>
    </xdr:from>
    <xdr:to>
      <xdr:col>10</xdr:col>
      <xdr:colOff>165100</xdr:colOff>
      <xdr:row>56</xdr:row>
      <xdr:rowOff>122213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2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113340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69569</xdr:rowOff>
    </xdr:from>
    <xdr:to>
      <xdr:col>6</xdr:col>
      <xdr:colOff>38100</xdr:colOff>
      <xdr:row>56</xdr:row>
      <xdr:rowOff>171169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7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162296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6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49936</xdr:rowOff>
    </xdr:from>
    <xdr:to>
      <xdr:col>24</xdr:col>
      <xdr:colOff>63500</xdr:colOff>
      <xdr:row>73</xdr:row>
      <xdr:rowOff>146406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2565786"/>
          <a:ext cx="8382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49936</xdr:rowOff>
    </xdr:from>
    <xdr:to>
      <xdr:col>19</xdr:col>
      <xdr:colOff>177800</xdr:colOff>
      <xdr:row>73</xdr:row>
      <xdr:rowOff>100571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2565786"/>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100571</xdr:rowOff>
    </xdr:from>
    <xdr:to>
      <xdr:col>15</xdr:col>
      <xdr:colOff>50800</xdr:colOff>
      <xdr:row>74</xdr:row>
      <xdr:rowOff>100609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616421"/>
          <a:ext cx="889000" cy="17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143184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3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100609</xdr:rowOff>
    </xdr:from>
    <xdr:to>
      <xdr:col>10</xdr:col>
      <xdr:colOff>114300</xdr:colOff>
      <xdr:row>75</xdr:row>
      <xdr:rowOff>35001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2787909"/>
          <a:ext cx="889000" cy="1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37837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128333</xdr:rowOff>
    </xdr:from>
    <xdr:to>
      <xdr:col>6</xdr:col>
      <xdr:colOff>38100</xdr:colOff>
      <xdr:row>76</xdr:row>
      <xdr:rowOff>58483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49610</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95606</xdr:rowOff>
    </xdr:from>
    <xdr:to>
      <xdr:col>24</xdr:col>
      <xdr:colOff>114300</xdr:colOff>
      <xdr:row>74</xdr:row>
      <xdr:rowOff>25756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6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118483</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46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170586</xdr:rowOff>
    </xdr:from>
    <xdr:to>
      <xdr:col>20</xdr:col>
      <xdr:colOff>38100</xdr:colOff>
      <xdr:row>73</xdr:row>
      <xdr:rowOff>100736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5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117263</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2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49771</xdr:rowOff>
    </xdr:from>
    <xdr:to>
      <xdr:col>15</xdr:col>
      <xdr:colOff>101600</xdr:colOff>
      <xdr:row>73</xdr:row>
      <xdr:rowOff>151371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5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167898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34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49809</xdr:rowOff>
    </xdr:from>
    <xdr:to>
      <xdr:col>10</xdr:col>
      <xdr:colOff>165100</xdr:colOff>
      <xdr:row>74</xdr:row>
      <xdr:rowOff>151409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7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167936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51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155651</xdr:rowOff>
    </xdr:from>
    <xdr:to>
      <xdr:col>6</xdr:col>
      <xdr:colOff>38100</xdr:colOff>
      <xdr:row>75</xdr:row>
      <xdr:rowOff>85801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28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102328</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61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97002</xdr:rowOff>
    </xdr:from>
    <xdr:to>
      <xdr:col>24</xdr:col>
      <xdr:colOff>63500</xdr:colOff>
      <xdr:row>96</xdr:row>
      <xdr:rowOff>115709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56202"/>
          <a:ext cx="8382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115709</xdr:rowOff>
    </xdr:from>
    <xdr:to>
      <xdr:col>19</xdr:col>
      <xdr:colOff>177800</xdr:colOff>
      <xdr:row>96</xdr:row>
      <xdr:rowOff>167411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74909"/>
          <a:ext cx="889000" cy="5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167411</xdr:rowOff>
    </xdr:from>
    <xdr:to>
      <xdr:col>15</xdr:col>
      <xdr:colOff>50800</xdr:colOff>
      <xdr:row>96</xdr:row>
      <xdr:rowOff>170041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26611"/>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170041</xdr:rowOff>
    </xdr:from>
    <xdr:to>
      <xdr:col>10</xdr:col>
      <xdr:colOff>114300</xdr:colOff>
      <xdr:row>97</xdr:row>
      <xdr:rowOff>138024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29241"/>
          <a:ext cx="889000" cy="1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64212</xdr:rowOff>
    </xdr:from>
    <xdr:to>
      <xdr:col>6</xdr:col>
      <xdr:colOff>38100</xdr:colOff>
      <xdr:row>96</xdr:row>
      <xdr:rowOff>165812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10889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46202</xdr:rowOff>
    </xdr:from>
    <xdr:to>
      <xdr:col>24</xdr:col>
      <xdr:colOff>114300</xdr:colOff>
      <xdr:row>96</xdr:row>
      <xdr:rowOff>147802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69079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5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64909</xdr:rowOff>
    </xdr:from>
    <xdr:to>
      <xdr:col>20</xdr:col>
      <xdr:colOff>38100</xdr:colOff>
      <xdr:row>96</xdr:row>
      <xdr:rowOff>166509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11586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29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116611</xdr:rowOff>
    </xdr:from>
    <xdr:to>
      <xdr:col>15</xdr:col>
      <xdr:colOff>101600</xdr:colOff>
      <xdr:row>97</xdr:row>
      <xdr:rowOff>46761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7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63288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3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119241</xdr:rowOff>
    </xdr:from>
    <xdr:to>
      <xdr:col>10</xdr:col>
      <xdr:colOff>165100</xdr:colOff>
      <xdr:row>97</xdr:row>
      <xdr:rowOff>49391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65918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3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87224</xdr:rowOff>
    </xdr:from>
    <xdr:to>
      <xdr:col>6</xdr:col>
      <xdr:colOff>38100</xdr:colOff>
      <xdr:row>98</xdr:row>
      <xdr:rowOff>17374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8501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148027</xdr:rowOff>
    </xdr:from>
    <xdr:to>
      <xdr:col>55</xdr:col>
      <xdr:colOff>0</xdr:colOff>
      <xdr:row>37</xdr:row>
      <xdr:rowOff>30985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20227"/>
          <a:ext cx="838200" cy="5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20142</xdr:rowOff>
    </xdr:from>
    <xdr:to>
      <xdr:col>50</xdr:col>
      <xdr:colOff>114300</xdr:colOff>
      <xdr:row>37</xdr:row>
      <xdr:rowOff>30985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63792"/>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15776</xdr:rowOff>
    </xdr:from>
    <xdr:to>
      <xdr:col>45</xdr:col>
      <xdr:colOff>177800</xdr:colOff>
      <xdr:row>37</xdr:row>
      <xdr:rowOff>20142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59426"/>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15776</xdr:rowOff>
    </xdr:from>
    <xdr:to>
      <xdr:col>41</xdr:col>
      <xdr:colOff>50800</xdr:colOff>
      <xdr:row>37</xdr:row>
      <xdr:rowOff>33146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59426"/>
          <a:ext cx="889000" cy="1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117080</xdr:rowOff>
    </xdr:from>
    <xdr:to>
      <xdr:col>36</xdr:col>
      <xdr:colOff>165100</xdr:colOff>
      <xdr:row>37</xdr:row>
      <xdr:rowOff>47230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63757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6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97227</xdr:rowOff>
    </xdr:from>
    <xdr:to>
      <xdr:col>55</xdr:col>
      <xdr:colOff>50800</xdr:colOff>
      <xdr:row>37</xdr:row>
      <xdr:rowOff>27377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120104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2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151635</xdr:rowOff>
    </xdr:from>
    <xdr:to>
      <xdr:col>50</xdr:col>
      <xdr:colOff>165100</xdr:colOff>
      <xdr:row>37</xdr:row>
      <xdr:rowOff>81785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2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98312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9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140792</xdr:rowOff>
    </xdr:from>
    <xdr:to>
      <xdr:col>46</xdr:col>
      <xdr:colOff>38100</xdr:colOff>
      <xdr:row>37</xdr:row>
      <xdr:rowOff>70942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87469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8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136426</xdr:rowOff>
    </xdr:from>
    <xdr:to>
      <xdr:col>41</xdr:col>
      <xdr:colOff>101600</xdr:colOff>
      <xdr:row>37</xdr:row>
      <xdr:rowOff>66576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0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83103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8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153796</xdr:rowOff>
    </xdr:from>
    <xdr:to>
      <xdr:col>36</xdr:col>
      <xdr:colOff>165100</xdr:colOff>
      <xdr:row>37</xdr:row>
      <xdr:rowOff>83946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75073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4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59313</xdr:rowOff>
    </xdr:from>
    <xdr:to>
      <xdr:col>55</xdr:col>
      <xdr:colOff>0</xdr:colOff>
      <xdr:row>58</xdr:row>
      <xdr:rowOff>68301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03413"/>
          <a:ext cx="838200" cy="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68301</xdr:rowOff>
    </xdr:from>
    <xdr:to>
      <xdr:col>50</xdr:col>
      <xdr:colOff>114300</xdr:colOff>
      <xdr:row>58</xdr:row>
      <xdr:rowOff>75456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12401"/>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72952</xdr:rowOff>
    </xdr:from>
    <xdr:to>
      <xdr:col>45</xdr:col>
      <xdr:colOff>177800</xdr:colOff>
      <xdr:row>58</xdr:row>
      <xdr:rowOff>75456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17052"/>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72952</xdr:rowOff>
    </xdr:from>
    <xdr:to>
      <xdr:col>41</xdr:col>
      <xdr:colOff>50800</xdr:colOff>
      <xdr:row>58</xdr:row>
      <xdr:rowOff>101881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17052"/>
          <a:ext cx="889000" cy="2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14746</xdr:rowOff>
    </xdr:from>
    <xdr:to>
      <xdr:col>36</xdr:col>
      <xdr:colOff>165100</xdr:colOff>
      <xdr:row>58</xdr:row>
      <xdr:rowOff>116346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132873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3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8513</xdr:rowOff>
    </xdr:from>
    <xdr:to>
      <xdr:col>55</xdr:col>
      <xdr:colOff>50800</xdr:colOff>
      <xdr:row>58</xdr:row>
      <xdr:rowOff>110113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5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139340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4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17501</xdr:rowOff>
    </xdr:from>
    <xdr:to>
      <xdr:col>50</xdr:col>
      <xdr:colOff>165100</xdr:colOff>
      <xdr:row>58</xdr:row>
      <xdr:rowOff>119101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135628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3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24656</xdr:rowOff>
    </xdr:from>
    <xdr:to>
      <xdr:col>46</xdr:col>
      <xdr:colOff>38100</xdr:colOff>
      <xdr:row>58</xdr:row>
      <xdr:rowOff>126256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142783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4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22152</xdr:rowOff>
    </xdr:from>
    <xdr:to>
      <xdr:col>41</xdr:col>
      <xdr:colOff>101600</xdr:colOff>
      <xdr:row>58</xdr:row>
      <xdr:rowOff>123752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6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140279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51081</xdr:rowOff>
    </xdr:from>
    <xdr:to>
      <xdr:col>36</xdr:col>
      <xdr:colOff>165100</xdr:colOff>
      <xdr:row>58</xdr:row>
      <xdr:rowOff>152681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143808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41977</xdr:rowOff>
    </xdr:from>
    <xdr:to>
      <xdr:col>55</xdr:col>
      <xdr:colOff>0</xdr:colOff>
      <xdr:row>79</xdr:row>
      <xdr:rowOff>42721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86527"/>
          <a:ext cx="8382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86210</xdr:rowOff>
    </xdr:from>
    <xdr:to>
      <xdr:col>50</xdr:col>
      <xdr:colOff>114300</xdr:colOff>
      <xdr:row>79</xdr:row>
      <xdr:rowOff>42721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59310"/>
          <a:ext cx="889000" cy="12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86210</xdr:rowOff>
    </xdr:from>
    <xdr:to>
      <xdr:col>45</xdr:col>
      <xdr:colOff>177800</xdr:colOff>
      <xdr:row>78</xdr:row>
      <xdr:rowOff>147433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59310"/>
          <a:ext cx="889000" cy="6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147433</xdr:rowOff>
    </xdr:from>
    <xdr:to>
      <xdr:col>41</xdr:col>
      <xdr:colOff>50800</xdr:colOff>
      <xdr:row>79</xdr:row>
      <xdr:rowOff>16430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20533"/>
          <a:ext cx="889000" cy="4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30615</xdr:rowOff>
    </xdr:from>
    <xdr:to>
      <xdr:col>36</xdr:col>
      <xdr:colOff>165100</xdr:colOff>
      <xdr:row>78</xdr:row>
      <xdr:rowOff>132215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148742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162627</xdr:rowOff>
    </xdr:from>
    <xdr:to>
      <xdr:col>55</xdr:col>
      <xdr:colOff>50800</xdr:colOff>
      <xdr:row>79</xdr:row>
      <xdr:rowOff>92777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77554</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5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163371</xdr:rowOff>
    </xdr:from>
    <xdr:to>
      <xdr:col>50</xdr:col>
      <xdr:colOff>165100</xdr:colOff>
      <xdr:row>79</xdr:row>
      <xdr:rowOff>93521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84648</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50017" y="13629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35410</xdr:rowOff>
    </xdr:from>
    <xdr:to>
      <xdr:col>46</xdr:col>
      <xdr:colOff>38100</xdr:colOff>
      <xdr:row>78</xdr:row>
      <xdr:rowOff>137010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0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153537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1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96633</xdr:rowOff>
    </xdr:from>
    <xdr:to>
      <xdr:col>41</xdr:col>
      <xdr:colOff>101600</xdr:colOff>
      <xdr:row>79</xdr:row>
      <xdr:rowOff>26783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6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17910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6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137080</xdr:rowOff>
    </xdr:from>
    <xdr:to>
      <xdr:col>36</xdr:col>
      <xdr:colOff>165100</xdr:colOff>
      <xdr:row>79</xdr:row>
      <xdr:rowOff>67230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58357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60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105268</xdr:rowOff>
    </xdr:from>
    <xdr:to>
      <xdr:col>55</xdr:col>
      <xdr:colOff>0</xdr:colOff>
      <xdr:row>98</xdr:row>
      <xdr:rowOff>134189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907368"/>
          <a:ext cx="838200" cy="2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134189</xdr:rowOff>
    </xdr:from>
    <xdr:to>
      <xdr:col>50</xdr:col>
      <xdr:colOff>114300</xdr:colOff>
      <xdr:row>99</xdr:row>
      <xdr:rowOff>41934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936289"/>
          <a:ext cx="889000" cy="7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5145</xdr:rowOff>
    </xdr:from>
    <xdr:to>
      <xdr:col>45</xdr:col>
      <xdr:colOff>177800</xdr:colOff>
      <xdr:row>99</xdr:row>
      <xdr:rowOff>41934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978695"/>
          <a:ext cx="889000" cy="3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5145</xdr:rowOff>
    </xdr:from>
    <xdr:to>
      <xdr:col>41</xdr:col>
      <xdr:colOff>50800</xdr:colOff>
      <xdr:row>99</xdr:row>
      <xdr:rowOff>42543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978695"/>
          <a:ext cx="889000" cy="3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146410</xdr:rowOff>
    </xdr:from>
    <xdr:to>
      <xdr:col>36</xdr:col>
      <xdr:colOff>165100</xdr:colOff>
      <xdr:row>99</xdr:row>
      <xdr:rowOff>76560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4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93087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2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54468</xdr:rowOff>
    </xdr:from>
    <xdr:to>
      <xdr:col>55</xdr:col>
      <xdr:colOff>50800</xdr:colOff>
      <xdr:row>98</xdr:row>
      <xdr:rowOff>156068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5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77345</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0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83389</xdr:rowOff>
    </xdr:from>
    <xdr:to>
      <xdr:col>50</xdr:col>
      <xdr:colOff>165100</xdr:colOff>
      <xdr:row>99</xdr:row>
      <xdr:rowOff>13539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8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30066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66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162584</xdr:rowOff>
    </xdr:from>
    <xdr:to>
      <xdr:col>46</xdr:col>
      <xdr:colOff>38100</xdr:colOff>
      <xdr:row>99</xdr:row>
      <xdr:rowOff>92734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6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83861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125795</xdr:rowOff>
    </xdr:from>
    <xdr:to>
      <xdr:col>41</xdr:col>
      <xdr:colOff>101600</xdr:colOff>
      <xdr:row>99</xdr:row>
      <xdr:rowOff>55945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72472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163193</xdr:rowOff>
    </xdr:from>
    <xdr:to>
      <xdr:col>36</xdr:col>
      <xdr:colOff>165100</xdr:colOff>
      <xdr:row>99</xdr:row>
      <xdr:rowOff>93343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6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84470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5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83675</xdr:rowOff>
    </xdr:from>
    <xdr:to>
      <xdr:col>85</xdr:col>
      <xdr:colOff>127000</xdr:colOff>
      <xdr:row>38</xdr:row>
      <xdr:rowOff>132087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598775"/>
          <a:ext cx="838200" cy="4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83675</xdr:rowOff>
    </xdr:from>
    <xdr:to>
      <xdr:col>81</xdr:col>
      <xdr:colOff>50800</xdr:colOff>
      <xdr:row>38</xdr:row>
      <xdr:rowOff>136258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98775"/>
          <a:ext cx="889000" cy="5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137137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136258</xdr:rowOff>
    </xdr:from>
    <xdr:to>
      <xdr:col>76</xdr:col>
      <xdr:colOff>114300</xdr:colOff>
      <xdr:row>38</xdr:row>
      <xdr:rowOff>138182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51358"/>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138182</xdr:rowOff>
    </xdr:from>
    <xdr:to>
      <xdr:col>71</xdr:col>
      <xdr:colOff>177800</xdr:colOff>
      <xdr:row>38</xdr:row>
      <xdr:rowOff>138548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5328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39312</xdr:rowOff>
    </xdr:from>
    <xdr:to>
      <xdr:col>67</xdr:col>
      <xdr:colOff>101600</xdr:colOff>
      <xdr:row>38</xdr:row>
      <xdr:rowOff>140912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157439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81287</xdr:rowOff>
    </xdr:from>
    <xdr:to>
      <xdr:col>85</xdr:col>
      <xdr:colOff>177800</xdr:colOff>
      <xdr:row>39</xdr:row>
      <xdr:rowOff>11437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9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27271</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4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32875</xdr:rowOff>
    </xdr:from>
    <xdr:to>
      <xdr:col>81</xdr:col>
      <xdr:colOff>101600</xdr:colOff>
      <xdr:row>38</xdr:row>
      <xdr:rowOff>134475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151002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2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85458</xdr:rowOff>
    </xdr:from>
    <xdr:to>
      <xdr:col>76</xdr:col>
      <xdr:colOff>165100</xdr:colOff>
      <xdr:row>39</xdr:row>
      <xdr:rowOff>15608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6735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69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87382</xdr:rowOff>
    </xdr:from>
    <xdr:to>
      <xdr:col>72</xdr:col>
      <xdr:colOff>38100</xdr:colOff>
      <xdr:row>39</xdr:row>
      <xdr:rowOff>17532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8659</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69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87748</xdr:rowOff>
    </xdr:from>
    <xdr:to>
      <xdr:col>67</xdr:col>
      <xdr:colOff>101600</xdr:colOff>
      <xdr:row>39</xdr:row>
      <xdr:rowOff>17898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9025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695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35577</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37309</xdr:rowOff>
    </xdr:from>
    <xdr:to>
      <xdr:col>85</xdr:col>
      <xdr:colOff>127000</xdr:colOff>
      <xdr:row>77</xdr:row>
      <xdr:rowOff>43309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238959"/>
          <a:ext cx="8382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41859</xdr:rowOff>
    </xdr:from>
    <xdr:to>
      <xdr:col>81</xdr:col>
      <xdr:colOff>50800</xdr:colOff>
      <xdr:row>77</xdr:row>
      <xdr:rowOff>43309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243509"/>
          <a:ext cx="8890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26977</xdr:rowOff>
    </xdr:from>
    <xdr:to>
      <xdr:col>76</xdr:col>
      <xdr:colOff>114300</xdr:colOff>
      <xdr:row>77</xdr:row>
      <xdr:rowOff>41859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228627"/>
          <a:ext cx="88900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21065</xdr:rowOff>
    </xdr:from>
    <xdr:to>
      <xdr:col>71</xdr:col>
      <xdr:colOff>177800</xdr:colOff>
      <xdr:row>77</xdr:row>
      <xdr:rowOff>26977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222715"/>
          <a:ext cx="8890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157959</xdr:rowOff>
    </xdr:from>
    <xdr:to>
      <xdr:col>85</xdr:col>
      <xdr:colOff>177800</xdr:colOff>
      <xdr:row>77</xdr:row>
      <xdr:rowOff>88109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136386</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6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163959</xdr:rowOff>
    </xdr:from>
    <xdr:to>
      <xdr:col>81</xdr:col>
      <xdr:colOff>101600</xdr:colOff>
      <xdr:row>77</xdr:row>
      <xdr:rowOff>94109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85236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28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162509</xdr:rowOff>
    </xdr:from>
    <xdr:to>
      <xdr:col>76</xdr:col>
      <xdr:colOff>165100</xdr:colOff>
      <xdr:row>77</xdr:row>
      <xdr:rowOff>92659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9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83786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147627</xdr:rowOff>
    </xdr:from>
    <xdr:to>
      <xdr:col>72</xdr:col>
      <xdr:colOff>38100</xdr:colOff>
      <xdr:row>77</xdr:row>
      <xdr:rowOff>77777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68904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7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141715</xdr:rowOff>
    </xdr:from>
    <xdr:to>
      <xdr:col>67</xdr:col>
      <xdr:colOff>101600</xdr:colOff>
      <xdr:row>77</xdr:row>
      <xdr:rowOff>71865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7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62992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26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5220</xdr:rowOff>
    </xdr:from>
    <xdr:to>
      <xdr:col>85</xdr:col>
      <xdr:colOff>127000</xdr:colOff>
      <xdr:row>99</xdr:row>
      <xdr:rowOff>38160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978770"/>
          <a:ext cx="838200" cy="3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5220</xdr:rowOff>
    </xdr:from>
    <xdr:to>
      <xdr:col>81</xdr:col>
      <xdr:colOff>50800</xdr:colOff>
      <xdr:row>99</xdr:row>
      <xdr:rowOff>39988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78770"/>
          <a:ext cx="889000" cy="3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3738</xdr:rowOff>
    </xdr:from>
    <xdr:to>
      <xdr:col>76</xdr:col>
      <xdr:colOff>114300</xdr:colOff>
      <xdr:row>99</xdr:row>
      <xdr:rowOff>39988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77288"/>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3738</xdr:rowOff>
    </xdr:from>
    <xdr:to>
      <xdr:col>71</xdr:col>
      <xdr:colOff>177800</xdr:colOff>
      <xdr:row>99</xdr:row>
      <xdr:rowOff>4865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77288"/>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103169</xdr:rowOff>
    </xdr:from>
    <xdr:to>
      <xdr:col>67</xdr:col>
      <xdr:colOff>101600</xdr:colOff>
      <xdr:row>99</xdr:row>
      <xdr:rowOff>33319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49846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158810</xdr:rowOff>
    </xdr:from>
    <xdr:to>
      <xdr:col>85</xdr:col>
      <xdr:colOff>177800</xdr:colOff>
      <xdr:row>99</xdr:row>
      <xdr:rowOff>88960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104584</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90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125870</xdr:rowOff>
    </xdr:from>
    <xdr:to>
      <xdr:col>81</xdr:col>
      <xdr:colOff>101600</xdr:colOff>
      <xdr:row>99</xdr:row>
      <xdr:rowOff>56020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47147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2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160638</xdr:rowOff>
    </xdr:from>
    <xdr:to>
      <xdr:col>76</xdr:col>
      <xdr:colOff>165100</xdr:colOff>
      <xdr:row>99</xdr:row>
      <xdr:rowOff>90788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81915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05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124388</xdr:rowOff>
    </xdr:from>
    <xdr:to>
      <xdr:col>72</xdr:col>
      <xdr:colOff>38100</xdr:colOff>
      <xdr:row>99</xdr:row>
      <xdr:rowOff>54538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45665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125515</xdr:rowOff>
    </xdr:from>
    <xdr:to>
      <xdr:col>67</xdr:col>
      <xdr:colOff>101600</xdr:colOff>
      <xdr:row>99</xdr:row>
      <xdr:rowOff>55665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46792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2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145643</xdr:rowOff>
    </xdr:from>
    <xdr:to>
      <xdr:col>116</xdr:col>
      <xdr:colOff>63500</xdr:colOff>
      <xdr:row>36</xdr:row>
      <xdr:rowOff>45212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5974943"/>
          <a:ext cx="838200" cy="2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141165</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8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145643</xdr:rowOff>
    </xdr:from>
    <xdr:to>
      <xdr:col>111</xdr:col>
      <xdr:colOff>177800</xdr:colOff>
      <xdr:row>38</xdr:row>
      <xdr:rowOff>14580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5974943"/>
          <a:ext cx="889000" cy="5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88816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6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15113</xdr:rowOff>
    </xdr:from>
    <xdr:to>
      <xdr:col>107</xdr:col>
      <xdr:colOff>50800</xdr:colOff>
      <xdr:row>38</xdr:row>
      <xdr:rowOff>14580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5672963"/>
          <a:ext cx="889000" cy="85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80357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5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15113</xdr:rowOff>
    </xdr:from>
    <xdr:to>
      <xdr:col>102</xdr:col>
      <xdr:colOff>114300</xdr:colOff>
      <xdr:row>34</xdr:row>
      <xdr:rowOff>101295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5672963"/>
          <a:ext cx="889000" cy="25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110236</xdr:rowOff>
    </xdr:from>
    <xdr:to>
      <xdr:col>98</xdr:col>
      <xdr:colOff>38100</xdr:colOff>
      <xdr:row>38</xdr:row>
      <xdr:rowOff>40386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5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31513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165862</xdr:rowOff>
    </xdr:from>
    <xdr:to>
      <xdr:col>116</xdr:col>
      <xdr:colOff>114300</xdr:colOff>
      <xdr:row>36</xdr:row>
      <xdr:rowOff>96012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1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17289</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01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94843</xdr:rowOff>
    </xdr:from>
    <xdr:to>
      <xdr:col>112</xdr:col>
      <xdr:colOff>38100</xdr:colOff>
      <xdr:row>35</xdr:row>
      <xdr:rowOff>24993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59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41520</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569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135230</xdr:rowOff>
    </xdr:from>
    <xdr:to>
      <xdr:col>107</xdr:col>
      <xdr:colOff>101600</xdr:colOff>
      <xdr:row>38</xdr:row>
      <xdr:rowOff>65380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81907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25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135763</xdr:rowOff>
    </xdr:from>
    <xdr:to>
      <xdr:col>102</xdr:col>
      <xdr:colOff>165100</xdr:colOff>
      <xdr:row>33</xdr:row>
      <xdr:rowOff>65913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562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82440</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278111" y="539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50495</xdr:rowOff>
    </xdr:from>
    <xdr:to>
      <xdr:col>98</xdr:col>
      <xdr:colOff>38100</xdr:colOff>
      <xdr:row>34</xdr:row>
      <xdr:rowOff>152095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58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168622</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389111" y="565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136665</xdr:rowOff>
    </xdr:from>
    <xdr:to>
      <xdr:col>116</xdr:col>
      <xdr:colOff>63500</xdr:colOff>
      <xdr:row>58</xdr:row>
      <xdr:rowOff>136751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80765"/>
          <a:ext cx="8382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136751</xdr:rowOff>
    </xdr:from>
    <xdr:to>
      <xdr:col>111</xdr:col>
      <xdr:colOff>177800</xdr:colOff>
      <xdr:row>58</xdr:row>
      <xdr:rowOff>136834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80851"/>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136834</xdr:rowOff>
    </xdr:from>
    <xdr:to>
      <xdr:col>107</xdr:col>
      <xdr:colOff>50800</xdr:colOff>
      <xdr:row>58</xdr:row>
      <xdr:rowOff>136906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080934"/>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136906</xdr:rowOff>
    </xdr:from>
    <xdr:to>
      <xdr:col>102</xdr:col>
      <xdr:colOff>114300</xdr:colOff>
      <xdr:row>58</xdr:row>
      <xdr:rowOff>136966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81006"/>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64284</xdr:rowOff>
    </xdr:from>
    <xdr:to>
      <xdr:col>98</xdr:col>
      <xdr:colOff>38100</xdr:colOff>
      <xdr:row>58</xdr:row>
      <xdr:rowOff>165884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10961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8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85865</xdr:rowOff>
    </xdr:from>
    <xdr:to>
      <xdr:col>116</xdr:col>
      <xdr:colOff>114300</xdr:colOff>
      <xdr:row>59</xdr:row>
      <xdr:rowOff>16015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54970</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99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85951</xdr:rowOff>
    </xdr:from>
    <xdr:to>
      <xdr:col>112</xdr:col>
      <xdr:colOff>38100</xdr:colOff>
      <xdr:row>59</xdr:row>
      <xdr:rowOff>16101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7228</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22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86034</xdr:rowOff>
    </xdr:from>
    <xdr:to>
      <xdr:col>107</xdr:col>
      <xdr:colOff>101600</xdr:colOff>
      <xdr:row>59</xdr:row>
      <xdr:rowOff>16184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3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7311</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22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86106</xdr:rowOff>
    </xdr:from>
    <xdr:to>
      <xdr:col>102</xdr:col>
      <xdr:colOff>165100</xdr:colOff>
      <xdr:row>59</xdr:row>
      <xdr:rowOff>16256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7383</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12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86166</xdr:rowOff>
    </xdr:from>
    <xdr:to>
      <xdr:col>98</xdr:col>
      <xdr:colOff>38100</xdr:colOff>
      <xdr:row>59</xdr:row>
      <xdr:rowOff>16316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3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7443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122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99924</xdr:rowOff>
    </xdr:from>
    <xdr:to>
      <xdr:col>116</xdr:col>
      <xdr:colOff>63500</xdr:colOff>
      <xdr:row>76</xdr:row>
      <xdr:rowOff>105054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130124"/>
          <a:ext cx="838200" cy="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99924</xdr:rowOff>
    </xdr:from>
    <xdr:to>
      <xdr:col>111</xdr:col>
      <xdr:colOff>177800</xdr:colOff>
      <xdr:row>76</xdr:row>
      <xdr:rowOff>136385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130124"/>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136385</xdr:rowOff>
    </xdr:from>
    <xdr:to>
      <xdr:col>107</xdr:col>
      <xdr:colOff>50800</xdr:colOff>
      <xdr:row>76</xdr:row>
      <xdr:rowOff>163157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166585"/>
          <a:ext cx="889000" cy="2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163157</xdr:rowOff>
    </xdr:from>
    <xdr:to>
      <xdr:col>102</xdr:col>
      <xdr:colOff>114300</xdr:colOff>
      <xdr:row>77</xdr:row>
      <xdr:rowOff>1563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193357"/>
          <a:ext cx="889000" cy="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38824</xdr:rowOff>
    </xdr:from>
    <xdr:to>
      <xdr:col>98</xdr:col>
      <xdr:colOff>38100</xdr:colOff>
      <xdr:row>75</xdr:row>
      <xdr:rowOff>140424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156951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54254</xdr:rowOff>
    </xdr:from>
    <xdr:to>
      <xdr:col>116</xdr:col>
      <xdr:colOff>114300</xdr:colOff>
      <xdr:row>76</xdr:row>
      <xdr:rowOff>155854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32681</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6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49124</xdr:rowOff>
    </xdr:from>
    <xdr:to>
      <xdr:col>112</xdr:col>
      <xdr:colOff>38100</xdr:colOff>
      <xdr:row>76</xdr:row>
      <xdr:rowOff>150724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141851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17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85585</xdr:rowOff>
    </xdr:from>
    <xdr:to>
      <xdr:col>107</xdr:col>
      <xdr:colOff>101600</xdr:colOff>
      <xdr:row>77</xdr:row>
      <xdr:rowOff>15735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6862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0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112357</xdr:rowOff>
    </xdr:from>
    <xdr:to>
      <xdr:col>102</xdr:col>
      <xdr:colOff>165100</xdr:colOff>
      <xdr:row>77</xdr:row>
      <xdr:rowOff>42507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33634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3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122213</xdr:rowOff>
    </xdr:from>
    <xdr:to>
      <xdr:col>98</xdr:col>
      <xdr:colOff>38100</xdr:colOff>
      <xdr:row>77</xdr:row>
      <xdr:rowOff>52363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43490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当町と類似団体を比較して高いのは維持補修費、補助費等、普通建設事業費となっている。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維持補修費については冬期間の除雪や道路維持、公園維持等の大部分を直営で行っているため、維持経費が類似団体より高い傾向がある。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補助費等については病院会計及び水道会計への交付金を支出していることから例年、類似団体よりも数値が高い傾向にあるが、令和元年度は町の施策として家庭保育支援給付事業や長寿祝金等の新規事業を実施しているため数値が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普通建設事業費については本町は広い面積を有し、各所に集落が点在しているため、道路橋りょう等のインフラ整備を行う必要があり、類似団体より投資的事業の需要額が大きいことが要因となっている。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普通建設事業（うち更新整備）については平成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年度より新庁舎建設事業が本格的に工事を開始したことや保育所改修事業や中学校屋外運動場改修事業を実施したことが要因として高くなっている。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7,528
7,481
374.22
5,984,517
5,716,179
161,531
3,572,153
4,131,501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508</xdr:rowOff>
    </xdr:from>
    <xdr:to>
      <xdr:col>24</xdr:col>
      <xdr:colOff>63500</xdr:colOff>
      <xdr:row>34</xdr:row>
      <xdr:rowOff>3810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29808"/>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1397</xdr:rowOff>
    </xdr:from>
    <xdr:to>
      <xdr:col>19</xdr:col>
      <xdr:colOff>177800</xdr:colOff>
      <xdr:row>34</xdr:row>
      <xdr:rowOff>3810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3069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1397</xdr:rowOff>
    </xdr:from>
    <xdr:to>
      <xdr:col>15</xdr:col>
      <xdr:colOff>50800</xdr:colOff>
      <xdr:row>34</xdr:row>
      <xdr:rowOff>34544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30697"/>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124841</xdr:rowOff>
    </xdr:from>
    <xdr:to>
      <xdr:col>10</xdr:col>
      <xdr:colOff>114300</xdr:colOff>
      <xdr:row>34</xdr:row>
      <xdr:rowOff>34544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82691"/>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18161</xdr:rowOff>
    </xdr:from>
    <xdr:to>
      <xdr:col>6</xdr:col>
      <xdr:colOff>38100</xdr:colOff>
      <xdr:row>33</xdr:row>
      <xdr:rowOff>119761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136288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121158</xdr:rowOff>
    </xdr:from>
    <xdr:to>
      <xdr:col>24</xdr:col>
      <xdr:colOff>114300</xdr:colOff>
      <xdr:row>34</xdr:row>
      <xdr:rowOff>51308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144035</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3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124460</xdr:rowOff>
    </xdr:from>
    <xdr:to>
      <xdr:col>20</xdr:col>
      <xdr:colOff>38100</xdr:colOff>
      <xdr:row>34</xdr:row>
      <xdr:rowOff>54610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71137</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122047</xdr:rowOff>
    </xdr:from>
    <xdr:to>
      <xdr:col>15</xdr:col>
      <xdr:colOff>101600</xdr:colOff>
      <xdr:row>34</xdr:row>
      <xdr:rowOff>52197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68724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5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155194</xdr:rowOff>
    </xdr:from>
    <xdr:to>
      <xdr:col>10</xdr:col>
      <xdr:colOff>165100</xdr:colOff>
      <xdr:row>34</xdr:row>
      <xdr:rowOff>85344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101871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8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74041</xdr:rowOff>
    </xdr:from>
    <xdr:to>
      <xdr:col>6</xdr:col>
      <xdr:colOff>38100</xdr:colOff>
      <xdr:row>34</xdr:row>
      <xdr:rowOff>4191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3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166768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2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132972</xdr:rowOff>
    </xdr:from>
    <xdr:to>
      <xdr:col>24</xdr:col>
      <xdr:colOff>63500</xdr:colOff>
      <xdr:row>58</xdr:row>
      <xdr:rowOff>133679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77072"/>
          <a:ext cx="8382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132972</xdr:rowOff>
    </xdr:from>
    <xdr:to>
      <xdr:col>19</xdr:col>
      <xdr:colOff>177800</xdr:colOff>
      <xdr:row>59</xdr:row>
      <xdr:rowOff>3446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77072"/>
          <a:ext cx="889000" cy="4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137794</xdr:rowOff>
    </xdr:from>
    <xdr:to>
      <xdr:col>15</xdr:col>
      <xdr:colOff>50800</xdr:colOff>
      <xdr:row>59</xdr:row>
      <xdr:rowOff>3446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81894"/>
          <a:ext cx="889000" cy="3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137794</xdr:rowOff>
    </xdr:from>
    <xdr:to>
      <xdr:col>10</xdr:col>
      <xdr:colOff>114300</xdr:colOff>
      <xdr:row>58</xdr:row>
      <xdr:rowOff>153357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81894"/>
          <a:ext cx="889000" cy="1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38142</xdr:rowOff>
    </xdr:from>
    <xdr:to>
      <xdr:col>6</xdr:col>
      <xdr:colOff>38100</xdr:colOff>
      <xdr:row>58</xdr:row>
      <xdr:rowOff>139742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156269</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5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82879</xdr:rowOff>
    </xdr:from>
    <xdr:to>
      <xdr:col>24</xdr:col>
      <xdr:colOff>114300</xdr:colOff>
      <xdr:row>59</xdr:row>
      <xdr:rowOff>13029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82172</xdr:rowOff>
    </xdr:from>
    <xdr:to>
      <xdr:col>20</xdr:col>
      <xdr:colOff>38100</xdr:colOff>
      <xdr:row>59</xdr:row>
      <xdr:rowOff>12322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3449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1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124096</xdr:rowOff>
    </xdr:from>
    <xdr:to>
      <xdr:col>15</xdr:col>
      <xdr:colOff>101600</xdr:colOff>
      <xdr:row>59</xdr:row>
      <xdr:rowOff>54246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45373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6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86994</xdr:rowOff>
    </xdr:from>
    <xdr:to>
      <xdr:col>10</xdr:col>
      <xdr:colOff>165100</xdr:colOff>
      <xdr:row>59</xdr:row>
      <xdr:rowOff>17144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8271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2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102557</xdr:rowOff>
    </xdr:from>
    <xdr:to>
      <xdr:col>6</xdr:col>
      <xdr:colOff>38100</xdr:colOff>
      <xdr:row>59</xdr:row>
      <xdr:rowOff>32707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23834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3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131304</xdr:rowOff>
    </xdr:from>
    <xdr:to>
      <xdr:col>24</xdr:col>
      <xdr:colOff>63500</xdr:colOff>
      <xdr:row>76</xdr:row>
      <xdr:rowOff>72234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90054"/>
          <a:ext cx="838200" cy="11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72234</xdr:rowOff>
    </xdr:from>
    <xdr:to>
      <xdr:col>19</xdr:col>
      <xdr:colOff>177800</xdr:colOff>
      <xdr:row>76</xdr:row>
      <xdr:rowOff>91145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02434"/>
          <a:ext cx="889000" cy="1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88945</xdr:rowOff>
    </xdr:from>
    <xdr:to>
      <xdr:col>15</xdr:col>
      <xdr:colOff>50800</xdr:colOff>
      <xdr:row>76</xdr:row>
      <xdr:rowOff>91145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19145"/>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88945</xdr:rowOff>
    </xdr:from>
    <xdr:to>
      <xdr:col>10</xdr:col>
      <xdr:colOff>114300</xdr:colOff>
      <xdr:row>76</xdr:row>
      <xdr:rowOff>171132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19145"/>
          <a:ext cx="889000" cy="8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75407</xdr:rowOff>
    </xdr:from>
    <xdr:to>
      <xdr:col>6</xdr:col>
      <xdr:colOff>38100</xdr:colOff>
      <xdr:row>76</xdr:row>
      <xdr:rowOff>5556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22084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80504</xdr:rowOff>
    </xdr:from>
    <xdr:to>
      <xdr:col>24</xdr:col>
      <xdr:colOff>114300</xdr:colOff>
      <xdr:row>76</xdr:row>
      <xdr:rowOff>10654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103381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9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21434</xdr:rowOff>
    </xdr:from>
    <xdr:to>
      <xdr:col>20</xdr:col>
      <xdr:colOff>38100</xdr:colOff>
      <xdr:row>76</xdr:row>
      <xdr:rowOff>123034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5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114161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4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40345</xdr:rowOff>
    </xdr:from>
    <xdr:to>
      <xdr:col>15</xdr:col>
      <xdr:colOff>101600</xdr:colOff>
      <xdr:row>76</xdr:row>
      <xdr:rowOff>141945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133072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6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38145</xdr:rowOff>
    </xdr:from>
    <xdr:to>
      <xdr:col>10</xdr:col>
      <xdr:colOff>165100</xdr:colOff>
      <xdr:row>76</xdr:row>
      <xdr:rowOff>139745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6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130872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6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120332</xdr:rowOff>
    </xdr:from>
    <xdr:to>
      <xdr:col>6</xdr:col>
      <xdr:colOff>38100</xdr:colOff>
      <xdr:row>77</xdr:row>
      <xdr:rowOff>50482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5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41609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4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82170</xdr:rowOff>
    </xdr:from>
    <xdr:to>
      <xdr:col>24</xdr:col>
      <xdr:colOff>63500</xdr:colOff>
      <xdr:row>97</xdr:row>
      <xdr:rowOff>105398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12820"/>
          <a:ext cx="8382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105398</xdr:rowOff>
    </xdr:from>
    <xdr:to>
      <xdr:col>19</xdr:col>
      <xdr:colOff>177800</xdr:colOff>
      <xdr:row>97</xdr:row>
      <xdr:rowOff>132767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36048"/>
          <a:ext cx="889000" cy="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109930</xdr:rowOff>
    </xdr:from>
    <xdr:to>
      <xdr:col>15</xdr:col>
      <xdr:colOff>50800</xdr:colOff>
      <xdr:row>97</xdr:row>
      <xdr:rowOff>132767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40580"/>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101225</xdr:rowOff>
    </xdr:from>
    <xdr:to>
      <xdr:col>10</xdr:col>
      <xdr:colOff>114300</xdr:colOff>
      <xdr:row>97</xdr:row>
      <xdr:rowOff>109930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31875"/>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81390</xdr:rowOff>
    </xdr:from>
    <xdr:to>
      <xdr:col>6</xdr:col>
      <xdr:colOff>38100</xdr:colOff>
      <xdr:row>98</xdr:row>
      <xdr:rowOff>11540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8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31370</xdr:rowOff>
    </xdr:from>
    <xdr:to>
      <xdr:col>24</xdr:col>
      <xdr:colOff>114300</xdr:colOff>
      <xdr:row>97</xdr:row>
      <xdr:rowOff>132970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54247</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1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54598</xdr:rowOff>
    </xdr:from>
    <xdr:to>
      <xdr:col>20</xdr:col>
      <xdr:colOff>38100</xdr:colOff>
      <xdr:row>97</xdr:row>
      <xdr:rowOff>156198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8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1275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46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81967</xdr:rowOff>
    </xdr:from>
    <xdr:to>
      <xdr:col>15</xdr:col>
      <xdr:colOff>101600</xdr:colOff>
      <xdr:row>98</xdr:row>
      <xdr:rowOff>12117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1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28644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48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59130</xdr:rowOff>
    </xdr:from>
    <xdr:to>
      <xdr:col>10</xdr:col>
      <xdr:colOff>165100</xdr:colOff>
      <xdr:row>97</xdr:row>
      <xdr:rowOff>160730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8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5807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46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50425</xdr:rowOff>
    </xdr:from>
    <xdr:to>
      <xdr:col>6</xdr:col>
      <xdr:colOff>38100</xdr:colOff>
      <xdr:row>97</xdr:row>
      <xdr:rowOff>152025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8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168552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45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67691</xdr:rowOff>
    </xdr:from>
    <xdr:to>
      <xdr:col>55</xdr:col>
      <xdr:colOff>0</xdr:colOff>
      <xdr:row>36</xdr:row>
      <xdr:rowOff>84455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239891"/>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39497</xdr:rowOff>
    </xdr:from>
    <xdr:to>
      <xdr:col>50</xdr:col>
      <xdr:colOff>114300</xdr:colOff>
      <xdr:row>36</xdr:row>
      <xdr:rowOff>67691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5354447"/>
          <a:ext cx="889000" cy="88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39497</xdr:rowOff>
    </xdr:from>
    <xdr:to>
      <xdr:col>45</xdr:col>
      <xdr:colOff>177800</xdr:colOff>
      <xdr:row>34</xdr:row>
      <xdr:rowOff>125984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5354447"/>
          <a:ext cx="889000" cy="60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79519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126365</xdr:rowOff>
    </xdr:from>
    <xdr:to>
      <xdr:col>41</xdr:col>
      <xdr:colOff>50800</xdr:colOff>
      <xdr:row>34</xdr:row>
      <xdr:rowOff>125984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5612765"/>
          <a:ext cx="889000" cy="3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80281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61849</xdr:rowOff>
    </xdr:from>
    <xdr:to>
      <xdr:col>36</xdr:col>
      <xdr:colOff>165100</xdr:colOff>
      <xdr:row>36</xdr:row>
      <xdr:rowOff>163449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154576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32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33655</xdr:rowOff>
    </xdr:from>
    <xdr:to>
      <xdr:col>55</xdr:col>
      <xdr:colOff>50800</xdr:colOff>
      <xdr:row>36</xdr:row>
      <xdr:rowOff>135255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56532</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05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16891</xdr:rowOff>
    </xdr:from>
    <xdr:to>
      <xdr:col>50</xdr:col>
      <xdr:colOff>165100</xdr:colOff>
      <xdr:row>36</xdr:row>
      <xdr:rowOff>118491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135018</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96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160147</xdr:rowOff>
    </xdr:from>
    <xdr:to>
      <xdr:col>46</xdr:col>
      <xdr:colOff>38100</xdr:colOff>
      <xdr:row>31</xdr:row>
      <xdr:rowOff>90297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530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106824</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07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75184</xdr:rowOff>
    </xdr:from>
    <xdr:to>
      <xdr:col>41</xdr:col>
      <xdr:colOff>101600</xdr:colOff>
      <xdr:row>35</xdr:row>
      <xdr:rowOff>5334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59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21861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75565</xdr:rowOff>
    </xdr:from>
    <xdr:to>
      <xdr:col>36</xdr:col>
      <xdr:colOff>165100</xdr:colOff>
      <xdr:row>33</xdr:row>
      <xdr:rowOff>5715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56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22242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33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161394</xdr:rowOff>
    </xdr:from>
    <xdr:to>
      <xdr:col>55</xdr:col>
      <xdr:colOff>0</xdr:colOff>
      <xdr:row>58</xdr:row>
      <xdr:rowOff>4407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34044"/>
          <a:ext cx="838200" cy="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161394</xdr:rowOff>
    </xdr:from>
    <xdr:to>
      <xdr:col>50</xdr:col>
      <xdr:colOff>114300</xdr:colOff>
      <xdr:row>58</xdr:row>
      <xdr:rowOff>8742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34044"/>
          <a:ext cx="889000" cy="1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2830</xdr:rowOff>
    </xdr:from>
    <xdr:to>
      <xdr:col>45</xdr:col>
      <xdr:colOff>177800</xdr:colOff>
      <xdr:row>58</xdr:row>
      <xdr:rowOff>8742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946930"/>
          <a:ext cx="8890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2830</xdr:rowOff>
    </xdr:from>
    <xdr:to>
      <xdr:col>41</xdr:col>
      <xdr:colOff>50800</xdr:colOff>
      <xdr:row>58</xdr:row>
      <xdr:rowOff>30617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46930"/>
          <a:ext cx="889000" cy="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125057</xdr:rowOff>
    </xdr:from>
    <xdr:to>
      <xdr:col>55</xdr:col>
      <xdr:colOff>50800</xdr:colOff>
      <xdr:row>58</xdr:row>
      <xdr:rowOff>55207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147934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4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110594</xdr:rowOff>
    </xdr:from>
    <xdr:to>
      <xdr:col>50</xdr:col>
      <xdr:colOff>165100</xdr:colOff>
      <xdr:row>58</xdr:row>
      <xdr:rowOff>40744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8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57271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129392</xdr:rowOff>
    </xdr:from>
    <xdr:to>
      <xdr:col>46</xdr:col>
      <xdr:colOff>38100</xdr:colOff>
      <xdr:row>58</xdr:row>
      <xdr:rowOff>59542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0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50669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9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123480</xdr:rowOff>
    </xdr:from>
    <xdr:to>
      <xdr:col>41</xdr:col>
      <xdr:colOff>101600</xdr:colOff>
      <xdr:row>58</xdr:row>
      <xdr:rowOff>53630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70157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67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151267</xdr:rowOff>
    </xdr:from>
    <xdr:to>
      <xdr:col>36</xdr:col>
      <xdr:colOff>165100</xdr:colOff>
      <xdr:row>58</xdr:row>
      <xdr:rowOff>81417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2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72544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1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93574</xdr:rowOff>
    </xdr:from>
    <xdr:to>
      <xdr:col>55</xdr:col>
      <xdr:colOff>0</xdr:colOff>
      <xdr:row>78</xdr:row>
      <xdr:rowOff>4051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95224"/>
          <a:ext cx="838200" cy="8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4051</xdr:rowOff>
    </xdr:from>
    <xdr:to>
      <xdr:col>50</xdr:col>
      <xdr:colOff>114300</xdr:colOff>
      <xdr:row>78</xdr:row>
      <xdr:rowOff>20816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77151"/>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20816</xdr:rowOff>
    </xdr:from>
    <xdr:to>
      <xdr:col>45</xdr:col>
      <xdr:colOff>177800</xdr:colOff>
      <xdr:row>78</xdr:row>
      <xdr:rowOff>45086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93916"/>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168884</xdr:rowOff>
    </xdr:from>
    <xdr:to>
      <xdr:col>41</xdr:col>
      <xdr:colOff>50800</xdr:colOff>
      <xdr:row>78</xdr:row>
      <xdr:rowOff>45086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70534"/>
          <a:ext cx="889000" cy="4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164109</xdr:rowOff>
    </xdr:from>
    <xdr:to>
      <xdr:col>36</xdr:col>
      <xdr:colOff>165100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110786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42774</xdr:rowOff>
    </xdr:from>
    <xdr:to>
      <xdr:col>55</xdr:col>
      <xdr:colOff>50800</xdr:colOff>
      <xdr:row>77</xdr:row>
      <xdr:rowOff>144374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65651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9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124701</xdr:rowOff>
    </xdr:from>
    <xdr:to>
      <xdr:col>50</xdr:col>
      <xdr:colOff>165100</xdr:colOff>
      <xdr:row>78</xdr:row>
      <xdr:rowOff>54851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45978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141466</xdr:rowOff>
    </xdr:from>
    <xdr:to>
      <xdr:col>46</xdr:col>
      <xdr:colOff>38100</xdr:colOff>
      <xdr:row>78</xdr:row>
      <xdr:rowOff>71616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62743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165736</xdr:rowOff>
    </xdr:from>
    <xdr:to>
      <xdr:col>41</xdr:col>
      <xdr:colOff>101600</xdr:colOff>
      <xdr:row>78</xdr:row>
      <xdr:rowOff>95886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6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87013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6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118084</xdr:rowOff>
    </xdr:from>
    <xdr:to>
      <xdr:col>36</xdr:col>
      <xdr:colOff>165100</xdr:colOff>
      <xdr:row>78</xdr:row>
      <xdr:rowOff>48234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1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39361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131448</xdr:rowOff>
    </xdr:from>
    <xdr:to>
      <xdr:col>55</xdr:col>
      <xdr:colOff>0</xdr:colOff>
      <xdr:row>99</xdr:row>
      <xdr:rowOff>141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933548"/>
          <a:ext cx="838200" cy="4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131448</xdr:rowOff>
    </xdr:from>
    <xdr:to>
      <xdr:col>50</xdr:col>
      <xdr:colOff>114300</xdr:colOff>
      <xdr:row>98</xdr:row>
      <xdr:rowOff>131916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33548"/>
          <a:ext cx="8890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70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131916</xdr:rowOff>
    </xdr:from>
    <xdr:to>
      <xdr:col>45</xdr:col>
      <xdr:colOff>177800</xdr:colOff>
      <xdr:row>98</xdr:row>
      <xdr:rowOff>134680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34016"/>
          <a:ext cx="889000" cy="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134680</xdr:rowOff>
    </xdr:from>
    <xdr:to>
      <xdr:col>41</xdr:col>
      <xdr:colOff>50800</xdr:colOff>
      <xdr:row>99</xdr:row>
      <xdr:rowOff>18737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36780"/>
          <a:ext cx="889000" cy="5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122613</xdr:rowOff>
    </xdr:from>
    <xdr:to>
      <xdr:col>36</xdr:col>
      <xdr:colOff>165100</xdr:colOff>
      <xdr:row>99</xdr:row>
      <xdr:rowOff>52763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69290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120791</xdr:rowOff>
    </xdr:from>
    <xdr:to>
      <xdr:col>55</xdr:col>
      <xdr:colOff>50800</xdr:colOff>
      <xdr:row>99</xdr:row>
      <xdr:rowOff>50941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80168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7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80648</xdr:rowOff>
    </xdr:from>
    <xdr:to>
      <xdr:col>50</xdr:col>
      <xdr:colOff>165100</xdr:colOff>
      <xdr:row>99</xdr:row>
      <xdr:rowOff>10798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8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27325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5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81116</xdr:rowOff>
    </xdr:from>
    <xdr:to>
      <xdr:col>46</xdr:col>
      <xdr:colOff>38100</xdr:colOff>
      <xdr:row>99</xdr:row>
      <xdr:rowOff>11266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27793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65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83880</xdr:rowOff>
    </xdr:from>
    <xdr:to>
      <xdr:col>41</xdr:col>
      <xdr:colOff>101600</xdr:colOff>
      <xdr:row>99</xdr:row>
      <xdr:rowOff>14030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8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30557</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66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139387</xdr:rowOff>
    </xdr:from>
    <xdr:to>
      <xdr:col>36</xdr:col>
      <xdr:colOff>165100</xdr:colOff>
      <xdr:row>99</xdr:row>
      <xdr:rowOff>69537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4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60664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588</xdr:rowOff>
    </xdr:from>
    <xdr:to>
      <xdr:col>85</xdr:col>
      <xdr:colOff>127000</xdr:colOff>
      <xdr:row>38</xdr:row>
      <xdr:rowOff>21335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515688"/>
          <a:ext cx="838200" cy="2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21335</xdr:rowOff>
    </xdr:from>
    <xdr:to>
      <xdr:col>81</xdr:col>
      <xdr:colOff>50800</xdr:colOff>
      <xdr:row>38</xdr:row>
      <xdr:rowOff>35938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536435"/>
          <a:ext cx="889000" cy="1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25295</xdr:rowOff>
    </xdr:from>
    <xdr:to>
      <xdr:col>76</xdr:col>
      <xdr:colOff>114300</xdr:colOff>
      <xdr:row>38</xdr:row>
      <xdr:rowOff>35938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540395"/>
          <a:ext cx="889000" cy="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25295</xdr:rowOff>
    </xdr:from>
    <xdr:to>
      <xdr:col>71</xdr:col>
      <xdr:colOff>177800</xdr:colOff>
      <xdr:row>38</xdr:row>
      <xdr:rowOff>27467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40395"/>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50550</xdr:rowOff>
    </xdr:from>
    <xdr:to>
      <xdr:col>67</xdr:col>
      <xdr:colOff>101600</xdr:colOff>
      <xdr:row>37</xdr:row>
      <xdr:rowOff>152150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9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168677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6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121238</xdr:rowOff>
    </xdr:from>
    <xdr:to>
      <xdr:col>85</xdr:col>
      <xdr:colOff>177800</xdr:colOff>
      <xdr:row>38</xdr:row>
      <xdr:rowOff>51388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141986</xdr:rowOff>
    </xdr:from>
    <xdr:to>
      <xdr:col>81</xdr:col>
      <xdr:colOff>101600</xdr:colOff>
      <xdr:row>38</xdr:row>
      <xdr:rowOff>72135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85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63262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7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156589</xdr:rowOff>
    </xdr:from>
    <xdr:to>
      <xdr:col>76</xdr:col>
      <xdr:colOff>165100</xdr:colOff>
      <xdr:row>38</xdr:row>
      <xdr:rowOff>86739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50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77865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9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145945</xdr:rowOff>
    </xdr:from>
    <xdr:to>
      <xdr:col>72</xdr:col>
      <xdr:colOff>38100</xdr:colOff>
      <xdr:row>38</xdr:row>
      <xdr:rowOff>76095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8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67222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8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148117</xdr:rowOff>
    </xdr:from>
    <xdr:to>
      <xdr:col>67</xdr:col>
      <xdr:colOff>101600</xdr:colOff>
      <xdr:row>38</xdr:row>
      <xdr:rowOff>78267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69394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8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161554</xdr:rowOff>
    </xdr:from>
    <xdr:to>
      <xdr:col>85</xdr:col>
      <xdr:colOff>127000</xdr:colOff>
      <xdr:row>58</xdr:row>
      <xdr:rowOff>40118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34204"/>
          <a:ext cx="838200" cy="5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40118</xdr:rowOff>
    </xdr:from>
    <xdr:to>
      <xdr:col>81</xdr:col>
      <xdr:colOff>50800</xdr:colOff>
      <xdr:row>58</xdr:row>
      <xdr:rowOff>42130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84218"/>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33440</xdr:rowOff>
    </xdr:from>
    <xdr:to>
      <xdr:col>76</xdr:col>
      <xdr:colOff>114300</xdr:colOff>
      <xdr:row>58</xdr:row>
      <xdr:rowOff>42130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977540"/>
          <a:ext cx="889000" cy="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33440</xdr:rowOff>
    </xdr:from>
    <xdr:to>
      <xdr:col>71</xdr:col>
      <xdr:colOff>177800</xdr:colOff>
      <xdr:row>58</xdr:row>
      <xdr:rowOff>73017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77540"/>
          <a:ext cx="889000" cy="3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87587</xdr:rowOff>
    </xdr:from>
    <xdr:to>
      <xdr:col>67</xdr:col>
      <xdr:colOff>101600</xdr:colOff>
      <xdr:row>58</xdr:row>
      <xdr:rowOff>17737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34264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110754</xdr:rowOff>
    </xdr:from>
    <xdr:to>
      <xdr:col>85</xdr:col>
      <xdr:colOff>177800</xdr:colOff>
      <xdr:row>58</xdr:row>
      <xdr:rowOff>40904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8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133631</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7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160768</xdr:rowOff>
    </xdr:from>
    <xdr:to>
      <xdr:col>81</xdr:col>
      <xdr:colOff>101600</xdr:colOff>
      <xdr:row>58</xdr:row>
      <xdr:rowOff>90918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3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107445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0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162780</xdr:rowOff>
    </xdr:from>
    <xdr:to>
      <xdr:col>76</xdr:col>
      <xdr:colOff>165100</xdr:colOff>
      <xdr:row>58</xdr:row>
      <xdr:rowOff>92930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3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84057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2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154090</xdr:rowOff>
    </xdr:from>
    <xdr:to>
      <xdr:col>72</xdr:col>
      <xdr:colOff>38100</xdr:colOff>
      <xdr:row>58</xdr:row>
      <xdr:rowOff>84240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75367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1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22217</xdr:rowOff>
    </xdr:from>
    <xdr:to>
      <xdr:col>67</xdr:col>
      <xdr:colOff>101600</xdr:colOff>
      <xdr:row>58</xdr:row>
      <xdr:rowOff>123817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6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114944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5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83674</xdr:rowOff>
    </xdr:from>
    <xdr:to>
      <xdr:col>85</xdr:col>
      <xdr:colOff>127000</xdr:colOff>
      <xdr:row>78</xdr:row>
      <xdr:rowOff>132088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456774"/>
          <a:ext cx="838200" cy="4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83674</xdr:rowOff>
    </xdr:from>
    <xdr:to>
      <xdr:col>81</xdr:col>
      <xdr:colOff>50800</xdr:colOff>
      <xdr:row>78</xdr:row>
      <xdr:rowOff>136257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56774"/>
          <a:ext cx="889000" cy="5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137137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136257</xdr:rowOff>
    </xdr:from>
    <xdr:to>
      <xdr:col>76</xdr:col>
      <xdr:colOff>114300</xdr:colOff>
      <xdr:row>78</xdr:row>
      <xdr:rowOff>138182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09357"/>
          <a:ext cx="889000" cy="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138182</xdr:rowOff>
    </xdr:from>
    <xdr:to>
      <xdr:col>71</xdr:col>
      <xdr:colOff>177800</xdr:colOff>
      <xdr:row>78</xdr:row>
      <xdr:rowOff>138548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1128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39312</xdr:rowOff>
    </xdr:from>
    <xdr:to>
      <xdr:col>67</xdr:col>
      <xdr:colOff>101600</xdr:colOff>
      <xdr:row>78</xdr:row>
      <xdr:rowOff>140912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157439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1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81288</xdr:rowOff>
    </xdr:from>
    <xdr:to>
      <xdr:col>85</xdr:col>
      <xdr:colOff>177800</xdr:colOff>
      <xdr:row>79</xdr:row>
      <xdr:rowOff>11438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0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32874</xdr:rowOff>
    </xdr:from>
    <xdr:to>
      <xdr:col>81</xdr:col>
      <xdr:colOff>101600</xdr:colOff>
      <xdr:row>78</xdr:row>
      <xdr:rowOff>134474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151001</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1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85457</xdr:rowOff>
    </xdr:from>
    <xdr:to>
      <xdr:col>76</xdr:col>
      <xdr:colOff>165100</xdr:colOff>
      <xdr:row>79</xdr:row>
      <xdr:rowOff>15607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6734</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55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87382</xdr:rowOff>
    </xdr:from>
    <xdr:to>
      <xdr:col>72</xdr:col>
      <xdr:colOff>38100</xdr:colOff>
      <xdr:row>79</xdr:row>
      <xdr:rowOff>17532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8659</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553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87748</xdr:rowOff>
    </xdr:from>
    <xdr:to>
      <xdr:col>67</xdr:col>
      <xdr:colOff>101600</xdr:colOff>
      <xdr:row>79</xdr:row>
      <xdr:rowOff>17898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9025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553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37309</xdr:rowOff>
    </xdr:from>
    <xdr:to>
      <xdr:col>85</xdr:col>
      <xdr:colOff>127000</xdr:colOff>
      <xdr:row>97</xdr:row>
      <xdr:rowOff>43309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667959"/>
          <a:ext cx="8382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41859</xdr:rowOff>
    </xdr:from>
    <xdr:to>
      <xdr:col>81</xdr:col>
      <xdr:colOff>50800</xdr:colOff>
      <xdr:row>97</xdr:row>
      <xdr:rowOff>43309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672509"/>
          <a:ext cx="8890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26977</xdr:rowOff>
    </xdr:from>
    <xdr:to>
      <xdr:col>76</xdr:col>
      <xdr:colOff>114300</xdr:colOff>
      <xdr:row>97</xdr:row>
      <xdr:rowOff>41859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657627"/>
          <a:ext cx="88900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21065</xdr:rowOff>
    </xdr:from>
    <xdr:to>
      <xdr:col>71</xdr:col>
      <xdr:colOff>177800</xdr:colOff>
      <xdr:row>97</xdr:row>
      <xdr:rowOff>26977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651715"/>
          <a:ext cx="8890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157959</xdr:rowOff>
    </xdr:from>
    <xdr:to>
      <xdr:col>85</xdr:col>
      <xdr:colOff>177800</xdr:colOff>
      <xdr:row>97</xdr:row>
      <xdr:rowOff>88109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6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136386</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9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163959</xdr:rowOff>
    </xdr:from>
    <xdr:to>
      <xdr:col>81</xdr:col>
      <xdr:colOff>101600</xdr:colOff>
      <xdr:row>97</xdr:row>
      <xdr:rowOff>94109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62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85236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71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162509</xdr:rowOff>
    </xdr:from>
    <xdr:to>
      <xdr:col>76</xdr:col>
      <xdr:colOff>165100</xdr:colOff>
      <xdr:row>97</xdr:row>
      <xdr:rowOff>92659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62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83786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1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147627</xdr:rowOff>
    </xdr:from>
    <xdr:to>
      <xdr:col>72</xdr:col>
      <xdr:colOff>38100</xdr:colOff>
      <xdr:row>97</xdr:row>
      <xdr:rowOff>77777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60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68904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6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141715</xdr:rowOff>
    </xdr:from>
    <xdr:to>
      <xdr:col>67</xdr:col>
      <xdr:colOff>101600</xdr:colOff>
      <xdr:row>97</xdr:row>
      <xdr:rowOff>71865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6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62992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71069</xdr:rowOff>
    </xdr:from>
    <xdr:to>
      <xdr:col>98</xdr:col>
      <xdr:colOff>38100</xdr:colOff>
      <xdr:row>39</xdr:row>
      <xdr:rowOff>1219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17746</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99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住民一人当たりのコストが前年度比で増減の大きいところは民生費、衛生費、商工費、土木費、災害復旧費となっている。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民生費については町内の</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箇所の保育所を改修したことが大きな要因として増となっている。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衛生費については水道会計に対する補助が減となっているものの、病院会計に対する補助が大幅に増となっていることが大きな要因として増となっている。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商工費については町直営の温泉施設の源泉設備購入したことが大きな要因として増となっている。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土木費については前年度よりインフラ整備等の投資的事業が減となったため、減となっている。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災害復旧費については平成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年度に大雨災害による被害があったが、令和元年度は大きな災害はなかったため、減となっている。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山形県真室川町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baseline="0">
              <a:latin typeface="ＭＳ ゴシック" pitchFamily="49" charset="-128"/>
              <a:ea typeface="ＭＳ ゴシック" pitchFamily="49" charset="-128"/>
            </a:rPr>
            <a:t>財政調整基金残高については取り崩しもなかったことから前年度と横ばいとなっている。</a:t>
          </a:r>
          <a:endParaRPr kumimoji="1" lang="en-US" altLang="ja-JP" sz="1100" baseline="0">
            <a:latin typeface="ＭＳ ゴシック" pitchFamily="49" charset="-128"/>
            <a:ea typeface="ＭＳ ゴシック" pitchFamily="49" charset="-128"/>
          </a:endParaRPr>
        </a:p>
        <a:p>
          <a:r>
            <a:rPr kumimoji="1" lang="ja-JP" altLang="en-US" sz="1100" baseline="0">
              <a:latin typeface="ＭＳ ゴシック" pitchFamily="49" charset="-128"/>
              <a:ea typeface="ＭＳ ゴシック" pitchFamily="49" charset="-128"/>
            </a:rPr>
            <a:t>　実質収支額については前年度比較し、歳入歳出決算差引額が増となっているが、繰越財源も増となっているため、前年度と横ばいとなっている。</a:t>
          </a:r>
          <a:endParaRPr kumimoji="1" lang="en-US" altLang="ja-JP" sz="1100" baseline="0">
            <a:latin typeface="ＭＳ ゴシック" pitchFamily="49" charset="-128"/>
            <a:ea typeface="ＭＳ ゴシック" pitchFamily="49" charset="-128"/>
          </a:endParaRPr>
        </a:p>
        <a:p>
          <a:r>
            <a:rPr kumimoji="1" lang="ja-JP" altLang="en-US" sz="1100" baseline="0">
              <a:latin typeface="ＭＳ ゴシック" pitchFamily="49" charset="-128"/>
              <a:ea typeface="ＭＳ ゴシック" pitchFamily="49" charset="-128"/>
            </a:rPr>
            <a:t>　実質単年度収支については前年度比</a:t>
          </a:r>
          <a:r>
            <a:rPr kumimoji="1" lang="en-US" altLang="ja-JP" sz="1100" baseline="0">
              <a:latin typeface="ＭＳ ゴシック" pitchFamily="49" charset="-128"/>
              <a:ea typeface="ＭＳ ゴシック" pitchFamily="49" charset="-128"/>
            </a:rPr>
            <a:t>5.91</a:t>
          </a:r>
          <a:r>
            <a:rPr kumimoji="1" lang="ja-JP" altLang="en-US" sz="1100" baseline="0">
              <a:latin typeface="ＭＳ ゴシック" pitchFamily="49" charset="-128"/>
              <a:ea typeface="ＭＳ ゴシック" pitchFamily="49" charset="-128"/>
            </a:rPr>
            <a:t>ポイントの増となっているが、前年度に大きな減があったものの、令和元年度は上記の理由において大きな増減がなかったことが要因である。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山形県真室川町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baseline="0">
              <a:latin typeface="ＭＳ ゴシック" pitchFamily="49" charset="-128"/>
              <a:ea typeface="ＭＳ ゴシック" pitchFamily="49" charset="-128"/>
            </a:rPr>
            <a:t>各特別会計については、一般会計からの繰入によるところが大きい。特に法適用企業である病院・水道、法非適用企業である公共下水道においては、独立採算性の観点から未収金対策を含めた経営改善と徴収方法の改善、利用率の向上及び加入促進に努め、一般会計の負担増につながらないよう各経営計画に基づいた改善を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5984517</v>
      </c>
      <c r="BO4" s="431"/>
      <c r="BP4" s="431"/>
      <c r="BQ4" s="431"/>
      <c r="BR4" s="431"/>
      <c r="BS4" s="431"/>
      <c r="BT4" s="431"/>
      <c r="BU4" s="432"/>
      <c r="BV4" s="430">
        <v>6071363</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4.5</v>
      </c>
      <c r="CU4" s="437"/>
      <c r="CV4" s="437"/>
      <c r="CW4" s="437"/>
      <c r="CX4" s="437"/>
      <c r="CY4" s="437"/>
      <c r="CZ4" s="437"/>
      <c r="DA4" s="438"/>
      <c r="DB4" s="436">
        <v>4.4000000000000004</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5716179</v>
      </c>
      <c r="BO5" s="468"/>
      <c r="BP5" s="468"/>
      <c r="BQ5" s="468"/>
      <c r="BR5" s="468"/>
      <c r="BS5" s="468"/>
      <c r="BT5" s="468"/>
      <c r="BU5" s="469"/>
      <c r="BV5" s="467">
        <v>5864659</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90.2</v>
      </c>
      <c r="CU5" s="465"/>
      <c r="CV5" s="465"/>
      <c r="CW5" s="465"/>
      <c r="CX5" s="465"/>
      <c r="CY5" s="465"/>
      <c r="CZ5" s="465"/>
      <c r="DA5" s="466"/>
      <c r="DB5" s="464">
        <v>87.6</v>
      </c>
      <c r="DC5" s="465"/>
      <c r="DD5" s="465"/>
      <c r="DE5" s="465"/>
      <c r="DF5" s="465"/>
      <c r="DG5" s="465"/>
      <c r="DH5" s="465"/>
      <c r="DI5" s="466"/>
      <c r="DJ5" s="186"/>
      <c r="DK5" s="186"/>
      <c r="DL5" s="186"/>
      <c r="DM5" s="186"/>
      <c r="DN5" s="186"/>
      <c r="DO5" s="186"/>
    </row>
    <row r="6" spans="1:119" ht="18.75" customHeight="1" x14ac:dyDescent="0.2">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268338</v>
      </c>
      <c r="BO6" s="468"/>
      <c r="BP6" s="468"/>
      <c r="BQ6" s="468"/>
      <c r="BR6" s="468"/>
      <c r="BS6" s="468"/>
      <c r="BT6" s="468"/>
      <c r="BU6" s="469"/>
      <c r="BV6" s="467">
        <v>206704</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92.9</v>
      </c>
      <c r="CU6" s="505"/>
      <c r="CV6" s="505"/>
      <c r="CW6" s="505"/>
      <c r="CX6" s="505"/>
      <c r="CY6" s="505"/>
      <c r="CZ6" s="505"/>
      <c r="DA6" s="506"/>
      <c r="DB6" s="504">
        <v>91.1</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106807</v>
      </c>
      <c r="BO7" s="468"/>
      <c r="BP7" s="468"/>
      <c r="BQ7" s="468"/>
      <c r="BR7" s="468"/>
      <c r="BS7" s="468"/>
      <c r="BT7" s="468"/>
      <c r="BU7" s="469"/>
      <c r="BV7" s="467">
        <v>48606</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3572153</v>
      </c>
      <c r="CU7" s="468"/>
      <c r="CV7" s="468"/>
      <c r="CW7" s="468"/>
      <c r="CX7" s="468"/>
      <c r="CY7" s="468"/>
      <c r="CZ7" s="468"/>
      <c r="DA7" s="469"/>
      <c r="DB7" s="467">
        <v>3562647</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161531</v>
      </c>
      <c r="BO8" s="468"/>
      <c r="BP8" s="468"/>
      <c r="BQ8" s="468"/>
      <c r="BR8" s="468"/>
      <c r="BS8" s="468"/>
      <c r="BT8" s="468"/>
      <c r="BU8" s="469"/>
      <c r="BV8" s="467">
        <v>158098</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0.21</v>
      </c>
      <c r="CU8" s="508"/>
      <c r="CV8" s="508"/>
      <c r="CW8" s="508"/>
      <c r="CX8" s="508"/>
      <c r="CY8" s="508"/>
      <c r="CZ8" s="508"/>
      <c r="DA8" s="509"/>
      <c r="DB8" s="507">
        <v>0.2</v>
      </c>
      <c r="DC8" s="508"/>
      <c r="DD8" s="508"/>
      <c r="DE8" s="508"/>
      <c r="DF8" s="508"/>
      <c r="DG8" s="508"/>
      <c r="DH8" s="508"/>
      <c r="DI8" s="509"/>
      <c r="DJ8" s="186"/>
      <c r="DK8" s="186"/>
      <c r="DL8" s="186"/>
      <c r="DM8" s="186"/>
      <c r="DN8" s="186"/>
      <c r="DO8" s="186"/>
    </row>
    <row r="9" spans="1:119" ht="18.75" customHeight="1" thickBot="1" x14ac:dyDescent="0.25">
      <c r="A9" s="187"/>
      <c r="B9" s="461" t="s">
        <v>111</v>
      </c>
      <c r="C9" s="462"/>
      <c r="D9" s="462"/>
      <c r="E9" s="462"/>
      <c r="F9" s="462"/>
      <c r="G9" s="462"/>
      <c r="H9" s="462"/>
      <c r="I9" s="462"/>
      <c r="J9" s="462"/>
      <c r="K9" s="510"/>
      <c r="L9" s="511" t="s">
        <v>112</v>
      </c>
      <c r="M9" s="512"/>
      <c r="N9" s="512"/>
      <c r="O9" s="512"/>
      <c r="P9" s="512"/>
      <c r="Q9" s="513"/>
      <c r="R9" s="514">
        <v>8137</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3433</v>
      </c>
      <c r="BO9" s="468"/>
      <c r="BP9" s="468"/>
      <c r="BQ9" s="468"/>
      <c r="BR9" s="468"/>
      <c r="BS9" s="468"/>
      <c r="BT9" s="468"/>
      <c r="BU9" s="469"/>
      <c r="BV9" s="467">
        <v>-148517</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10.7</v>
      </c>
      <c r="CU9" s="465"/>
      <c r="CV9" s="465"/>
      <c r="CW9" s="465"/>
      <c r="CX9" s="465"/>
      <c r="CY9" s="465"/>
      <c r="CZ9" s="465"/>
      <c r="DA9" s="466"/>
      <c r="DB9" s="464">
        <v>10.199999999999999</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9165</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8</v>
      </c>
      <c r="BO10" s="468"/>
      <c r="BP10" s="468"/>
      <c r="BQ10" s="468"/>
      <c r="BR10" s="468"/>
      <c r="BS10" s="468"/>
      <c r="BT10" s="468"/>
      <c r="BU10" s="469"/>
      <c r="BV10" s="467">
        <v>8</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2">
      <c r="A12" s="187"/>
      <c r="B12" s="527" t="s">
        <v>129</v>
      </c>
      <c r="C12" s="528"/>
      <c r="D12" s="528"/>
      <c r="E12" s="528"/>
      <c r="F12" s="528"/>
      <c r="G12" s="528"/>
      <c r="H12" s="528"/>
      <c r="I12" s="528"/>
      <c r="J12" s="528"/>
      <c r="K12" s="529"/>
      <c r="L12" s="536" t="s">
        <v>130</v>
      </c>
      <c r="M12" s="537"/>
      <c r="N12" s="537"/>
      <c r="O12" s="537"/>
      <c r="P12" s="537"/>
      <c r="Q12" s="538"/>
      <c r="R12" s="539">
        <v>7528</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93</v>
      </c>
      <c r="AV12" s="500"/>
      <c r="AW12" s="500"/>
      <c r="AX12" s="500"/>
      <c r="AY12" s="501" t="s">
        <v>134</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58500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137</v>
      </c>
      <c r="N13" s="559"/>
      <c r="O13" s="559"/>
      <c r="P13" s="559"/>
      <c r="Q13" s="560"/>
      <c r="R13" s="551">
        <v>7481</v>
      </c>
      <c r="S13" s="552"/>
      <c r="T13" s="552"/>
      <c r="U13" s="552"/>
      <c r="V13" s="553"/>
      <c r="W13" s="483" t="s">
        <v>138</v>
      </c>
      <c r="X13" s="484"/>
      <c r="Y13" s="484"/>
      <c r="Z13" s="484"/>
      <c r="AA13" s="484"/>
      <c r="AB13" s="474"/>
      <c r="AC13" s="518">
        <v>765</v>
      </c>
      <c r="AD13" s="519"/>
      <c r="AE13" s="519"/>
      <c r="AF13" s="519"/>
      <c r="AG13" s="561"/>
      <c r="AH13" s="518">
        <v>863</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3441</v>
      </c>
      <c r="BO13" s="468"/>
      <c r="BP13" s="468"/>
      <c r="BQ13" s="468"/>
      <c r="BR13" s="468"/>
      <c r="BS13" s="468"/>
      <c r="BT13" s="468"/>
      <c r="BU13" s="469"/>
      <c r="BV13" s="467">
        <v>-207009</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5.8</v>
      </c>
      <c r="CU13" s="465"/>
      <c r="CV13" s="465"/>
      <c r="CW13" s="465"/>
      <c r="CX13" s="465"/>
      <c r="CY13" s="465"/>
      <c r="CZ13" s="465"/>
      <c r="DA13" s="466"/>
      <c r="DB13" s="464">
        <v>5.8</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143</v>
      </c>
      <c r="M14" s="549"/>
      <c r="N14" s="549"/>
      <c r="O14" s="549"/>
      <c r="P14" s="549"/>
      <c r="Q14" s="550"/>
      <c r="R14" s="551">
        <v>7754</v>
      </c>
      <c r="S14" s="552"/>
      <c r="T14" s="552"/>
      <c r="U14" s="552"/>
      <c r="V14" s="553"/>
      <c r="W14" s="457"/>
      <c r="X14" s="458"/>
      <c r="Y14" s="458"/>
      <c r="Z14" s="458"/>
      <c r="AA14" s="458"/>
      <c r="AB14" s="447"/>
      <c r="AC14" s="554">
        <v>19</v>
      </c>
      <c r="AD14" s="555"/>
      <c r="AE14" s="555"/>
      <c r="AF14" s="555"/>
      <c r="AG14" s="556"/>
      <c r="AH14" s="554">
        <v>20.100000000000001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12.3</v>
      </c>
      <c r="CU14" s="566"/>
      <c r="CV14" s="566"/>
      <c r="CW14" s="566"/>
      <c r="CX14" s="566"/>
      <c r="CY14" s="566"/>
      <c r="CZ14" s="566"/>
      <c r="DA14" s="567"/>
      <c r="DB14" s="565">
        <v>0.7</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137</v>
      </c>
      <c r="N15" s="559"/>
      <c r="O15" s="559"/>
      <c r="P15" s="559"/>
      <c r="Q15" s="560"/>
      <c r="R15" s="551">
        <v>7719</v>
      </c>
      <c r="S15" s="552"/>
      <c r="T15" s="552"/>
      <c r="U15" s="552"/>
      <c r="V15" s="553"/>
      <c r="W15" s="483" t="s">
        <v>145</v>
      </c>
      <c r="X15" s="484"/>
      <c r="Y15" s="484"/>
      <c r="Z15" s="484"/>
      <c r="AA15" s="484"/>
      <c r="AB15" s="474"/>
      <c r="AC15" s="518">
        <v>1270</v>
      </c>
      <c r="AD15" s="519"/>
      <c r="AE15" s="519"/>
      <c r="AF15" s="519"/>
      <c r="AG15" s="561"/>
      <c r="AH15" s="518">
        <v>1321</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693432</v>
      </c>
      <c r="BO15" s="431"/>
      <c r="BP15" s="431"/>
      <c r="BQ15" s="431"/>
      <c r="BR15" s="431"/>
      <c r="BS15" s="431"/>
      <c r="BT15" s="431"/>
      <c r="BU15" s="432"/>
      <c r="BV15" s="430">
        <v>683580</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31.6</v>
      </c>
      <c r="AD16" s="555"/>
      <c r="AE16" s="555"/>
      <c r="AF16" s="555"/>
      <c r="AG16" s="556"/>
      <c r="AH16" s="554">
        <v>30.8</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3303296</v>
      </c>
      <c r="BO16" s="468"/>
      <c r="BP16" s="468"/>
      <c r="BQ16" s="468"/>
      <c r="BR16" s="468"/>
      <c r="BS16" s="468"/>
      <c r="BT16" s="468"/>
      <c r="BU16" s="469"/>
      <c r="BV16" s="467">
        <v>3246776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1986</v>
      </c>
      <c r="AD17" s="519"/>
      <c r="AE17" s="519"/>
      <c r="AF17" s="519"/>
      <c r="AG17" s="561"/>
      <c r="AH17" s="518">
        <v>2107</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861593</v>
      </c>
      <c r="BO17" s="468"/>
      <c r="BP17" s="468"/>
      <c r="BQ17" s="468"/>
      <c r="BR17" s="468"/>
      <c r="BS17" s="468"/>
      <c r="BT17" s="468"/>
      <c r="BU17" s="469"/>
      <c r="BV17" s="467">
        <v>855890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155</v>
      </c>
      <c r="C18" s="510"/>
      <c r="D18" s="510"/>
      <c r="E18" s="582"/>
      <c r="F18" s="582"/>
      <c r="G18" s="582"/>
      <c r="H18" s="582"/>
      <c r="I18" s="582"/>
      <c r="J18" s="582"/>
      <c r="K18" s="582"/>
      <c r="L18" s="583">
        <v>374.22</v>
      </c>
      <c r="M18" s="583"/>
      <c r="N18" s="583"/>
      <c r="O18" s="583"/>
      <c r="P18" s="583"/>
      <c r="Q18" s="583"/>
      <c r="R18" s="584"/>
      <c r="S18" s="584"/>
      <c r="T18" s="584"/>
      <c r="U18" s="584"/>
      <c r="V18" s="585"/>
      <c r="W18" s="485"/>
      <c r="X18" s="486"/>
      <c r="Y18" s="486"/>
      <c r="Z18" s="486"/>
      <c r="AA18" s="486"/>
      <c r="AB18" s="477"/>
      <c r="AC18" s="586">
        <v>49.4</v>
      </c>
      <c r="AD18" s="587"/>
      <c r="AE18" s="587"/>
      <c r="AF18" s="587"/>
      <c r="AG18" s="588"/>
      <c r="AH18" s="586">
        <v>49.1</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3255015</v>
      </c>
      <c r="BO18" s="468"/>
      <c r="BP18" s="468"/>
      <c r="BQ18" s="468"/>
      <c r="BR18" s="468"/>
      <c r="BS18" s="468"/>
      <c r="BT18" s="468"/>
      <c r="BU18" s="469"/>
      <c r="BV18" s="467">
        <v>3132692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157</v>
      </c>
      <c r="C19" s="510"/>
      <c r="D19" s="510"/>
      <c r="E19" s="582"/>
      <c r="F19" s="582"/>
      <c r="G19" s="582"/>
      <c r="H19" s="582"/>
      <c r="I19" s="582"/>
      <c r="J19" s="582"/>
      <c r="K19" s="582"/>
      <c r="L19" s="590">
        <v>22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4213032</v>
      </c>
      <c r="BO19" s="468"/>
      <c r="BP19" s="468"/>
      <c r="BQ19" s="468"/>
      <c r="BR19" s="468"/>
      <c r="BS19" s="468"/>
      <c r="BT19" s="468"/>
      <c r="BU19" s="469"/>
      <c r="BV19" s="467">
        <v>4443288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159</v>
      </c>
      <c r="C20" s="510"/>
      <c r="D20" s="510"/>
      <c r="E20" s="582"/>
      <c r="F20" s="582"/>
      <c r="G20" s="582"/>
      <c r="H20" s="582"/>
      <c r="I20" s="582"/>
      <c r="J20" s="582"/>
      <c r="K20" s="582"/>
      <c r="L20" s="590">
        <v>2478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4131501</v>
      </c>
      <c r="BO23" s="468"/>
      <c r="BP23" s="468"/>
      <c r="BQ23" s="468"/>
      <c r="BR23" s="468"/>
      <c r="BS23" s="468"/>
      <c r="BT23" s="468"/>
      <c r="BU23" s="469"/>
      <c r="BV23" s="467">
        <v>3841669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168</v>
      </c>
      <c r="F24" s="497"/>
      <c r="G24" s="497"/>
      <c r="H24" s="497"/>
      <c r="I24" s="497"/>
      <c r="J24" s="497"/>
      <c r="K24" s="498"/>
      <c r="L24" s="518">
        <v>1</v>
      </c>
      <c r="M24" s="519"/>
      <c r="N24" s="519"/>
      <c r="O24" s="519"/>
      <c r="P24" s="561"/>
      <c r="Q24" s="518">
        <v>8200</v>
      </c>
      <c r="R24" s="519"/>
      <c r="S24" s="519"/>
      <c r="T24" s="519"/>
      <c r="U24" s="519"/>
      <c r="V24" s="561"/>
      <c r="W24" s="620"/>
      <c r="X24" s="608"/>
      <c r="Y24" s="609"/>
      <c r="Z24" s="517" t="s">
        <v>169</v>
      </c>
      <c r="AA24" s="497"/>
      <c r="AB24" s="497"/>
      <c r="AC24" s="497"/>
      <c r="AD24" s="497"/>
      <c r="AE24" s="497"/>
      <c r="AF24" s="497"/>
      <c r="AG24" s="498"/>
      <c r="AH24" s="518">
        <v>98</v>
      </c>
      <c r="AI24" s="519"/>
      <c r="AJ24" s="519"/>
      <c r="AK24" s="519"/>
      <c r="AL24" s="561"/>
      <c r="AM24" s="518">
        <v>306544</v>
      </c>
      <c r="AN24" s="519"/>
      <c r="AO24" s="519"/>
      <c r="AP24" s="519"/>
      <c r="AQ24" s="519"/>
      <c r="AR24" s="561"/>
      <c r="AS24" s="518">
        <v>3128</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2262215</v>
      </c>
      <c r="BO24" s="468"/>
      <c r="BP24" s="468"/>
      <c r="BQ24" s="468"/>
      <c r="BR24" s="468"/>
      <c r="BS24" s="468"/>
      <c r="BT24" s="468"/>
      <c r="BU24" s="469"/>
      <c r="BV24" s="467">
        <v>2111868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171</v>
      </c>
      <c r="F25" s="497"/>
      <c r="G25" s="497"/>
      <c r="H25" s="497"/>
      <c r="I25" s="497"/>
      <c r="J25" s="497"/>
      <c r="K25" s="498"/>
      <c r="L25" s="518">
        <v>1</v>
      </c>
      <c r="M25" s="519"/>
      <c r="N25" s="519"/>
      <c r="O25" s="519"/>
      <c r="P25" s="561"/>
      <c r="Q25" s="518">
        <v>6200</v>
      </c>
      <c r="R25" s="519"/>
      <c r="S25" s="519"/>
      <c r="T25" s="519"/>
      <c r="U25" s="519"/>
      <c r="V25" s="561"/>
      <c r="W25" s="620"/>
      <c r="X25" s="608"/>
      <c r="Y25" s="609"/>
      <c r="Z25" s="517" t="s">
        <v>172</v>
      </c>
      <c r="AA25" s="497"/>
      <c r="AB25" s="497"/>
      <c r="AC25" s="497"/>
      <c r="AD25" s="497"/>
      <c r="AE25" s="497"/>
      <c r="AF25" s="497"/>
      <c r="AG25" s="498"/>
      <c r="AH25" s="518" t="s">
        <v>136</v>
      </c>
      <c r="AI25" s="519"/>
      <c r="AJ25" s="519"/>
      <c r="AK25" s="519"/>
      <c r="AL25" s="561"/>
      <c r="AM25" s="518" t="s">
        <v>136</v>
      </c>
      <c r="AN25" s="519"/>
      <c r="AO25" s="519"/>
      <c r="AP25" s="519"/>
      <c r="AQ25" s="519"/>
      <c r="AR25" s="561"/>
      <c r="AS25" s="518" t="s">
        <v>136</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1152297</v>
      </c>
      <c r="BO25" s="431"/>
      <c r="BP25" s="431"/>
      <c r="BQ25" s="431"/>
      <c r="BR25" s="431"/>
      <c r="BS25" s="431"/>
      <c r="BT25" s="431"/>
      <c r="BU25" s="432"/>
      <c r="BV25" s="430">
        <v>2048739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174</v>
      </c>
      <c r="F26" s="497"/>
      <c r="G26" s="497"/>
      <c r="H26" s="497"/>
      <c r="I26" s="497"/>
      <c r="J26" s="497"/>
      <c r="K26" s="498"/>
      <c r="L26" s="518">
        <v>1</v>
      </c>
      <c r="M26" s="519"/>
      <c r="N26" s="519"/>
      <c r="O26" s="519"/>
      <c r="P26" s="561"/>
      <c r="Q26" s="518">
        <v>5750</v>
      </c>
      <c r="R26" s="519"/>
      <c r="S26" s="519"/>
      <c r="T26" s="519"/>
      <c r="U26" s="519"/>
      <c r="V26" s="561"/>
      <c r="W26" s="620"/>
      <c r="X26" s="608"/>
      <c r="Y26" s="609"/>
      <c r="Z26" s="517" t="s">
        <v>175</v>
      </c>
      <c r="AA26" s="630"/>
      <c r="AB26" s="630"/>
      <c r="AC26" s="630"/>
      <c r="AD26" s="630"/>
      <c r="AE26" s="630"/>
      <c r="AF26" s="630"/>
      <c r="AG26" s="631"/>
      <c r="AH26" s="518">
        <v>15</v>
      </c>
      <c r="AI26" s="519"/>
      <c r="AJ26" s="519"/>
      <c r="AK26" s="519"/>
      <c r="AL26" s="561"/>
      <c r="AM26" s="518">
        <v>50310</v>
      </c>
      <c r="AN26" s="519"/>
      <c r="AO26" s="519"/>
      <c r="AP26" s="519"/>
      <c r="AQ26" s="519"/>
      <c r="AR26" s="561"/>
      <c r="AS26" s="518">
        <v>3354</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136</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177</v>
      </c>
      <c r="F27" s="497"/>
      <c r="G27" s="497"/>
      <c r="H27" s="497"/>
      <c r="I27" s="497"/>
      <c r="J27" s="497"/>
      <c r="K27" s="498"/>
      <c r="L27" s="518">
        <v>1</v>
      </c>
      <c r="M27" s="519"/>
      <c r="N27" s="519"/>
      <c r="O27" s="519"/>
      <c r="P27" s="561"/>
      <c r="Q27" s="518">
        <v>3160</v>
      </c>
      <c r="R27" s="519"/>
      <c r="S27" s="519"/>
      <c r="T27" s="519"/>
      <c r="U27" s="519"/>
      <c r="V27" s="561"/>
      <c r="W27" s="620"/>
      <c r="X27" s="608"/>
      <c r="Y27" s="609"/>
      <c r="Z27" s="517" t="s">
        <v>178</v>
      </c>
      <c r="AA27" s="497"/>
      <c r="AB27" s="497"/>
      <c r="AC27" s="497"/>
      <c r="AD27" s="497"/>
      <c r="AE27" s="497"/>
      <c r="AF27" s="497"/>
      <c r="AG27" s="498"/>
      <c r="AH27" s="518">
        <v>1</v>
      </c>
      <c r="AI27" s="519"/>
      <c r="AJ27" s="519"/>
      <c r="AK27" s="519"/>
      <c r="AL27" s="561"/>
      <c r="AM27" s="518" t="s">
        <v>179</v>
      </c>
      <c r="AN27" s="519"/>
      <c r="AO27" s="519"/>
      <c r="AP27" s="519"/>
      <c r="AQ27" s="519"/>
      <c r="AR27" s="561"/>
      <c r="AS27" s="518" t="s">
        <v>179</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212404</v>
      </c>
      <c r="BO27" s="644"/>
      <c r="BP27" s="644"/>
      <c r="BQ27" s="644"/>
      <c r="BR27" s="644"/>
      <c r="BS27" s="644"/>
      <c r="BT27" s="644"/>
      <c r="BU27" s="645"/>
      <c r="BV27" s="643">
        <v>212402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181</v>
      </c>
      <c r="F28" s="497"/>
      <c r="G28" s="497"/>
      <c r="H28" s="497"/>
      <c r="I28" s="497"/>
      <c r="J28" s="497"/>
      <c r="K28" s="498"/>
      <c r="L28" s="518">
        <v>1</v>
      </c>
      <c r="M28" s="519"/>
      <c r="N28" s="519"/>
      <c r="O28" s="519"/>
      <c r="P28" s="561"/>
      <c r="Q28" s="518">
        <v>2530</v>
      </c>
      <c r="R28" s="519"/>
      <c r="S28" s="519"/>
      <c r="T28" s="519"/>
      <c r="U28" s="519"/>
      <c r="V28" s="561"/>
      <c r="W28" s="620"/>
      <c r="X28" s="608"/>
      <c r="Y28" s="609"/>
      <c r="Z28" s="517" t="s">
        <v>182</v>
      </c>
      <c r="AA28" s="497"/>
      <c r="AB28" s="497"/>
      <c r="AC28" s="497"/>
      <c r="AD28" s="497"/>
      <c r="AE28" s="497"/>
      <c r="AF28" s="497"/>
      <c r="AG28" s="498"/>
      <c r="AH28" s="518" t="s">
        <v>136</v>
      </c>
      <c r="AI28" s="519"/>
      <c r="AJ28" s="519"/>
      <c r="AK28" s="519"/>
      <c r="AL28" s="561"/>
      <c r="AM28" s="518" t="s">
        <v>136</v>
      </c>
      <c r="AN28" s="519"/>
      <c r="AO28" s="519"/>
      <c r="AP28" s="519"/>
      <c r="AQ28" s="519"/>
      <c r="AR28" s="561"/>
      <c r="AS28" s="518" t="s">
        <v>136</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937517</v>
      </c>
      <c r="BO28" s="431"/>
      <c r="BP28" s="431"/>
      <c r="BQ28" s="431"/>
      <c r="BR28" s="431"/>
      <c r="BS28" s="431"/>
      <c r="BT28" s="431"/>
      <c r="BU28" s="432"/>
      <c r="BV28" s="430">
        <v>937509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184</v>
      </c>
      <c r="F29" s="497"/>
      <c r="G29" s="497"/>
      <c r="H29" s="497"/>
      <c r="I29" s="497"/>
      <c r="J29" s="497"/>
      <c r="K29" s="498"/>
      <c r="L29" s="518">
        <v>9</v>
      </c>
      <c r="M29" s="519"/>
      <c r="N29" s="519"/>
      <c r="O29" s="519"/>
      <c r="P29" s="561"/>
      <c r="Q29" s="518">
        <v>2330</v>
      </c>
      <c r="R29" s="519"/>
      <c r="S29" s="519"/>
      <c r="T29" s="519"/>
      <c r="U29" s="519"/>
      <c r="V29" s="561"/>
      <c r="W29" s="621"/>
      <c r="X29" s="622"/>
      <c r="Y29" s="623"/>
      <c r="Z29" s="517" t="s">
        <v>185</v>
      </c>
      <c r="AA29" s="497"/>
      <c r="AB29" s="497"/>
      <c r="AC29" s="497"/>
      <c r="AD29" s="497"/>
      <c r="AE29" s="497"/>
      <c r="AF29" s="497"/>
      <c r="AG29" s="498"/>
      <c r="AH29" s="518">
        <v>99</v>
      </c>
      <c r="AI29" s="519"/>
      <c r="AJ29" s="519"/>
      <c r="AK29" s="519"/>
      <c r="AL29" s="561"/>
      <c r="AM29" s="518">
        <v>310883</v>
      </c>
      <c r="AN29" s="519"/>
      <c r="AO29" s="519"/>
      <c r="AP29" s="519"/>
      <c r="AQ29" s="519"/>
      <c r="AR29" s="561"/>
      <c r="AS29" s="518">
        <v>3140</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148002</v>
      </c>
      <c r="BO29" s="468"/>
      <c r="BP29" s="468"/>
      <c r="BQ29" s="468"/>
      <c r="BR29" s="468"/>
      <c r="BS29" s="468"/>
      <c r="BT29" s="468"/>
      <c r="BU29" s="469"/>
      <c r="BV29" s="467">
        <v>147994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99.5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914212</v>
      </c>
      <c r="BO30" s="644"/>
      <c r="BP30" s="644"/>
      <c r="BQ30" s="644"/>
      <c r="BR30" s="644"/>
      <c r="BS30" s="644"/>
      <c r="BT30" s="644"/>
      <c r="BU30" s="645"/>
      <c r="BV30" s="643">
        <v>996948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194</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病院事業会計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真室川町公共下水道事業特別会計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山形県消防補償等組合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真室川町水道事業特別会計</v>
      </c>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まむろ川温泉梅里苑事業特別会計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山形県自治会館管理組合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山形県市町村職員退職手当組合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山形県市町村交通災害共済組合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最上広域市町村圏事務組合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最上地区広域連合（普通会計分）</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最上地区広域連合（事業会計分）</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山形県後期高齢医療広域連合（普通会計分）</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山形県後期高齢医療広域連合（事業会計分）</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V9xtCOmCFvG9A5LcIGP1EZhjdAFsU/1yjgCQFIMshgU6gp1RyngGYBcHzpv+8qWyR3ef7iLLlNAMzMqXbyMTgQ==" saltValue="VktqeP5OYX0B4t1BoFIb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85" zoomScaleNormal="8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48" t="s">
        <v>557</v>
      </c>
      <c r="D34" s="1248"/>
      <c r="E34" s="1249"/>
      <c r="F34" s="32">
        <v>7.64</v>
      </c>
      <c r="G34" s="33">
        <v>8.17</v>
      </c>
      <c r="H34" s="33">
        <v>5.2</v>
      </c>
      <c r="I34" s="33">
        <v>7.27</v>
      </c>
      <c r="J34" s="34">
        <v>7.11</v>
      </c>
      <c r="K34" s="22"/>
      <c r="L34" s="22"/>
      <c r="M34" s="22"/>
      <c r="N34" s="22"/>
      <c r="O34" s="22"/>
      <c r="P34" s="22"/>
    </row>
    <row r="35" spans="1:16" ht="39" customHeight="1" x14ac:dyDescent="0.2">
      <c r="A35" s="22"/>
      <c r="B35" s="35"/>
      <c r="C35" s="1242" t="s">
        <v>558</v>
      </c>
      <c r="D35" s="1243"/>
      <c r="E35" s="1244"/>
      <c r="F35" s="36">
        <v>6.12</v>
      </c>
      <c r="G35" s="37">
        <v>5.71</v>
      </c>
      <c r="H35" s="37">
        <v>7.36</v>
      </c>
      <c r="I35" s="37">
        <v>4.22</v>
      </c>
      <c r="J35" s="38">
        <v>4.62</v>
      </c>
      <c r="K35" s="22"/>
      <c r="L35" s="22"/>
      <c r="M35" s="22"/>
      <c r="N35" s="22"/>
      <c r="O35" s="22"/>
      <c r="P35" s="22"/>
    </row>
    <row r="36" spans="1:16" ht="39" customHeight="1" x14ac:dyDescent="0.2">
      <c r="A36" s="22"/>
      <c r="B36" s="35"/>
      <c r="C36" s="1242" t="s">
        <v>559</v>
      </c>
      <c r="D36" s="1243"/>
      <c r="E36" s="1244"/>
      <c r="F36" s="36">
        <v>5.23</v>
      </c>
      <c r="G36" s="37">
        <v>5.2</v>
      </c>
      <c r="H36" s="37">
        <v>8.4499999999999993</v>
      </c>
      <c r="I36" s="37">
        <v>4.43</v>
      </c>
      <c r="J36" s="38">
        <v>4.5199999999999996</v>
      </c>
      <c r="K36" s="22"/>
      <c r="L36" s="22"/>
      <c r="M36" s="22"/>
      <c r="N36" s="22"/>
      <c r="O36" s="22"/>
      <c r="P36" s="22"/>
    </row>
    <row r="37" spans="1:16" ht="39" customHeight="1" x14ac:dyDescent="0.2">
      <c r="A37" s="22"/>
      <c r="B37" s="35"/>
      <c r="C37" s="1242" t="s">
        <v>560</v>
      </c>
      <c r="D37" s="1243"/>
      <c r="E37" s="1244"/>
      <c r="F37" s="36">
        <v>0.83</v>
      </c>
      <c r="G37" s="37">
        <v>0.68</v>
      </c>
      <c r="H37" s="37">
        <v>0.73</v>
      </c>
      <c r="I37" s="37">
        <v>1.19</v>
      </c>
      <c r="J37" s="38">
        <v>0.26</v>
      </c>
      <c r="K37" s="22"/>
      <c r="L37" s="22"/>
      <c r="M37" s="22"/>
      <c r="N37" s="22"/>
      <c r="O37" s="22"/>
      <c r="P37" s="22"/>
    </row>
    <row r="38" spans="1:16" ht="39" customHeight="1" x14ac:dyDescent="0.2">
      <c r="A38" s="22"/>
      <c r="B38" s="35"/>
      <c r="C38" s="1242" t="s">
        <v>561</v>
      </c>
      <c r="D38" s="1243"/>
      <c r="E38" s="1244"/>
      <c r="F38" s="36">
        <v>0.01</v>
      </c>
      <c r="G38" s="37">
        <v>0.03</v>
      </c>
      <c r="H38" s="37">
        <v>0.02</v>
      </c>
      <c r="I38" s="37">
        <v>0.01</v>
      </c>
      <c r="J38" s="38">
        <v>0.03</v>
      </c>
      <c r="K38" s="22"/>
      <c r="L38" s="22"/>
      <c r="M38" s="22"/>
      <c r="N38" s="22"/>
      <c r="O38" s="22"/>
      <c r="P38" s="22"/>
    </row>
    <row r="39" spans="1:16" ht="39" customHeight="1" x14ac:dyDescent="0.2">
      <c r="A39" s="22"/>
      <c r="B39" s="35"/>
      <c r="C39" s="1242" t="s">
        <v>562</v>
      </c>
      <c r="D39" s="1243"/>
      <c r="E39" s="1244"/>
      <c r="F39" s="36">
        <v>0.33</v>
      </c>
      <c r="G39" s="37">
        <v>0.25</v>
      </c>
      <c r="H39" s="37">
        <v>0.14000000000000001</v>
      </c>
      <c r="I39" s="37">
        <v>0.31</v>
      </c>
      <c r="J39" s="38">
        <v>0.02</v>
      </c>
      <c r="K39" s="22"/>
      <c r="L39" s="22"/>
      <c r="M39" s="22"/>
      <c r="N39" s="22"/>
      <c r="O39" s="22"/>
      <c r="P39" s="22"/>
    </row>
    <row r="40" spans="1:16" ht="39" customHeight="1" x14ac:dyDescent="0.2">
      <c r="A40" s="22"/>
      <c r="B40" s="35"/>
      <c r="C40" s="1242" t="s">
        <v>563</v>
      </c>
      <c r="D40" s="1243"/>
      <c r="E40" s="1244"/>
      <c r="F40" s="36">
        <v>0.01</v>
      </c>
      <c r="G40" s="37" t="s">
        <v>564</v>
      </c>
      <c r="H40" s="37">
        <v>0.01</v>
      </c>
      <c r="I40" s="37">
        <v>0.02</v>
      </c>
      <c r="J40" s="38">
        <v>0.01</v>
      </c>
      <c r="K40" s="22"/>
      <c r="L40" s="22"/>
      <c r="M40" s="22"/>
      <c r="N40" s="22"/>
      <c r="O40" s="22"/>
      <c r="P40" s="22"/>
    </row>
    <row r="41" spans="1:16" ht="39" customHeight="1" x14ac:dyDescent="0.2">
      <c r="A41" s="22"/>
      <c r="B41" s="35"/>
      <c r="C41" s="1242" t="s">
        <v>565</v>
      </c>
      <c r="D41" s="1243"/>
      <c r="E41" s="1244"/>
      <c r="F41" s="36">
        <v>0</v>
      </c>
      <c r="G41" s="37">
        <v>0.03</v>
      </c>
      <c r="H41" s="37">
        <v>0.03</v>
      </c>
      <c r="I41" s="37">
        <v>0.02</v>
      </c>
      <c r="J41" s="38">
        <v>0.01</v>
      </c>
      <c r="K41" s="22"/>
      <c r="L41" s="22"/>
      <c r="M41" s="22"/>
      <c r="N41" s="22"/>
      <c r="O41" s="22"/>
      <c r="P41" s="22"/>
    </row>
    <row r="42" spans="1:16" ht="39" customHeight="1" x14ac:dyDescent="0.2">
      <c r="A42" s="22"/>
      <c r="B42" s="39"/>
      <c r="C42" s="1242" t="s">
        <v>566</v>
      </c>
      <c r="D42" s="1243"/>
      <c r="E42" s="1244"/>
      <c r="F42" s="36" t="s">
        <v>509</v>
      </c>
      <c r="G42" s="37" t="s">
        <v>509</v>
      </c>
      <c r="H42" s="37" t="s">
        <v>509</v>
      </c>
      <c r="I42" s="37" t="s">
        <v>509</v>
      </c>
      <c r="J42" s="38" t="s">
        <v>509</v>
      </c>
      <c r="K42" s="22"/>
      <c r="L42" s="22"/>
      <c r="M42" s="22"/>
      <c r="N42" s="22"/>
      <c r="O42" s="22"/>
      <c r="P42" s="22"/>
    </row>
    <row r="43" spans="1:16" ht="39" customHeight="1" thickBot="1" x14ac:dyDescent="0.25">
      <c r="A43" s="22"/>
      <c r="B43" s="40"/>
      <c r="C43" s="1245" t="s">
        <v>567</v>
      </c>
      <c r="D43" s="1246"/>
      <c r="E43" s="1247"/>
      <c r="F43" s="41" t="s">
        <v>509</v>
      </c>
      <c r="G43" s="42" t="s">
        <v>509</v>
      </c>
      <c r="H43" s="42" t="s">
        <v>509</v>
      </c>
      <c r="I43" s="42" t="s">
        <v>509</v>
      </c>
      <c r="J43" s="43" t="s">
        <v>509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ZOJMjgFWEDXQjx40DpKHWBuiCmLBo+680t9dDd/7pjplhzv4qiK2Gf3jXbtrx76eVHMOA0pNE7+e/vti4PCA==" saltValue="HZjSdINxIwMjgsL4Fj+/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5" zoomScale="70" zoomScaleNormal="70" zoomScaleSheetLayoutView="55" workbookViewId="0">
      <selection activeCell="O59" sqref="O5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530</v>
      </c>
      <c r="L45" s="60">
        <v>508</v>
      </c>
      <c r="M45" s="60">
        <v>470</v>
      </c>
      <c r="N45" s="60">
        <v>454</v>
      </c>
      <c r="O45" s="61">
        <v>451</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509</v>
      </c>
      <c r="L46" s="64" t="s">
        <v>509</v>
      </c>
      <c r="M46" s="64" t="s">
        <v>509</v>
      </c>
      <c r="N46" s="64" t="s">
        <v>509</v>
      </c>
      <c r="O46" s="65" t="s">
        <v>509</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509</v>
      </c>
      <c r="L47" s="64" t="s">
        <v>509</v>
      </c>
      <c r="M47" s="64" t="s">
        <v>509</v>
      </c>
      <c r="N47" s="64" t="s">
        <v>509</v>
      </c>
      <c r="O47" s="65" t="s">
        <v>509</v>
      </c>
      <c r="P47" s="48"/>
      <c r="Q47" s="48"/>
      <c r="R47" s="48"/>
      <c r="S47" s="48"/>
      <c r="T47" s="48"/>
      <c r="U47" s="48"/>
    </row>
    <row r="48" spans="1:21" ht="30.75" customHeight="1" x14ac:dyDescent="0.2">
      <c r="A48" s="48"/>
      <c r="B48" s="1252"/>
      <c r="C48" s="1253"/>
      <c r="D48" s="62"/>
      <c r="E48" s="1258" t="s">
        <v>15</v>
      </c>
      <c r="F48" s="1258"/>
      <c r="G48" s="1258"/>
      <c r="H48" s="1258"/>
      <c r="I48" s="1258"/>
      <c r="J48" s="1259"/>
      <c r="K48" s="63">
        <v>194</v>
      </c>
      <c r="L48" s="64">
        <v>196</v>
      </c>
      <c r="M48" s="64">
        <v>224</v>
      </c>
      <c r="N48" s="64">
        <v>221</v>
      </c>
      <c r="O48" s="65">
        <v>228</v>
      </c>
      <c r="P48" s="48"/>
      <c r="Q48" s="48"/>
      <c r="R48" s="48"/>
      <c r="S48" s="48"/>
      <c r="T48" s="48"/>
      <c r="U48" s="48"/>
    </row>
    <row r="49" spans="1:21" ht="30.75" customHeight="1" x14ac:dyDescent="0.2">
      <c r="A49" s="48"/>
      <c r="B49" s="1252"/>
      <c r="C49" s="1253"/>
      <c r="D49" s="62"/>
      <c r="E49" s="1258" t="s">
        <v>16</v>
      </c>
      <c r="F49" s="1258"/>
      <c r="G49" s="1258"/>
      <c r="H49" s="1258"/>
      <c r="I49" s="1258"/>
      <c r="J49" s="1259"/>
      <c r="K49" s="63">
        <v>16</v>
      </c>
      <c r="L49" s="64">
        <v>13</v>
      </c>
      <c r="M49" s="64">
        <v>17</v>
      </c>
      <c r="N49" s="64">
        <v>8</v>
      </c>
      <c r="O49" s="65">
        <v>12</v>
      </c>
      <c r="P49" s="48"/>
      <c r="Q49" s="48"/>
      <c r="R49" s="48"/>
      <c r="S49" s="48"/>
      <c r="T49" s="48"/>
      <c r="U49" s="48"/>
    </row>
    <row r="50" spans="1:21" ht="30.75" customHeight="1" x14ac:dyDescent="0.2">
      <c r="A50" s="48"/>
      <c r="B50" s="1252"/>
      <c r="C50" s="1253"/>
      <c r="D50" s="62"/>
      <c r="E50" s="1258" t="s">
        <v>17</v>
      </c>
      <c r="F50" s="1258"/>
      <c r="G50" s="1258"/>
      <c r="H50" s="1258"/>
      <c r="I50" s="1258"/>
      <c r="J50" s="1259"/>
      <c r="K50" s="63">
        <v>25</v>
      </c>
      <c r="L50" s="64">
        <v>52</v>
      </c>
      <c r="M50" s="64">
        <v>2</v>
      </c>
      <c r="N50" s="64">
        <v>2</v>
      </c>
      <c r="O50" s="65">
        <v>1</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509</v>
      </c>
      <c r="L51" s="64" t="s">
        <v>509</v>
      </c>
      <c r="M51" s="64" t="s">
        <v>509</v>
      </c>
      <c r="N51" s="64" t="s">
        <v>509</v>
      </c>
      <c r="O51" s="65" t="s">
        <v>509</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607</v>
      </c>
      <c r="L52" s="64">
        <v>573</v>
      </c>
      <c r="M52" s="64">
        <v>534</v>
      </c>
      <c r="N52" s="64">
        <v>516</v>
      </c>
      <c r="O52" s="65">
        <v>500</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158</v>
      </c>
      <c r="L53" s="69">
        <v>196</v>
      </c>
      <c r="M53" s="69">
        <v>179</v>
      </c>
      <c r="N53" s="69">
        <v>169</v>
      </c>
      <c r="O53" s="70">
        <v>192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5">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576</v>
      </c>
      <c r="L57" s="84" t="s">
        <v>576</v>
      </c>
      <c r="M57" s="84" t="s">
        <v>576</v>
      </c>
      <c r="N57" s="84" t="s">
        <v>576</v>
      </c>
      <c r="O57" s="85" t="s">
        <v>576</v>
      </c>
    </row>
    <row r="58" spans="1:21" ht="31.5" customHeight="1" thickBot="1" x14ac:dyDescent="0.25">
      <c r="B58" s="1268"/>
      <c r="C58" s="1269"/>
      <c r="D58" s="1273" t="s">
        <v>27</v>
      </c>
      <c r="E58" s="1274"/>
      <c r="F58" s="1274"/>
      <c r="G58" s="1274"/>
      <c r="H58" s="1274"/>
      <c r="I58" s="1274"/>
      <c r="J58" s="1275"/>
      <c r="K58" s="86" t="s">
        <v>576</v>
      </c>
      <c r="L58" s="87" t="s">
        <v>576</v>
      </c>
      <c r="M58" s="87" t="s">
        <v>576</v>
      </c>
      <c r="N58" s="87" t="s">
        <v>576</v>
      </c>
      <c r="O58" s="88" t="s">
        <v>576</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9TBEdCak0vw6B6CxbeREF8gk0pWbo1cx9/stfpyfRGm80wKnWBIBDOqBZtRy6SmXVxTMzudkgxyfmoRUYH1mA==" saltValue="ARpwIt1BtPEON+M0sNWSQ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election activeCell="M49" sqref="M49"/>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551</v>
      </c>
      <c r="J40" s="100" t="s">
        <v>552</v>
      </c>
      <c r="K40" s="100" t="s">
        <v>553</v>
      </c>
      <c r="L40" s="100" t="s">
        <v>554</v>
      </c>
      <c r="M40" s="101" t="s">
        <v>555</v>
      </c>
    </row>
    <row r="41" spans="2:13" ht="27.75" customHeight="1" x14ac:dyDescent="0.2">
      <c r="B41" s="1276" t="s">
        <v>30</v>
      </c>
      <c r="C41" s="1277"/>
      <c r="D41" s="102"/>
      <c r="E41" s="1282" t="s">
        <v>31</v>
      </c>
      <c r="F41" s="1282"/>
      <c r="G41" s="1282"/>
      <c r="H41" s="1283"/>
      <c r="I41" s="103">
        <v>3681</v>
      </c>
      <c r="J41" s="104">
        <v>3722</v>
      </c>
      <c r="K41" s="104">
        <v>3800</v>
      </c>
      <c r="L41" s="104">
        <v>3842</v>
      </c>
      <c r="M41" s="105">
        <v>4132</v>
      </c>
    </row>
    <row r="42" spans="2:13" ht="27.75" customHeight="1" x14ac:dyDescent="0.2">
      <c r="B42" s="1278"/>
      <c r="C42" s="1279"/>
      <c r="D42" s="106"/>
      <c r="E42" s="1284" t="s">
        <v>32</v>
      </c>
      <c r="F42" s="1284"/>
      <c r="G42" s="1284"/>
      <c r="H42" s="1285"/>
      <c r="I42" s="107">
        <v>166</v>
      </c>
      <c r="J42" s="108">
        <v>141</v>
      </c>
      <c r="K42" s="108">
        <v>117</v>
      </c>
      <c r="L42" s="108">
        <v>93</v>
      </c>
      <c r="M42" s="109">
        <v>69</v>
      </c>
    </row>
    <row r="43" spans="2:13" ht="27.75" customHeight="1" x14ac:dyDescent="0.2">
      <c r="B43" s="1278"/>
      <c r="C43" s="1279"/>
      <c r="D43" s="106"/>
      <c r="E43" s="1284" t="s">
        <v>33</v>
      </c>
      <c r="F43" s="1284"/>
      <c r="G43" s="1284"/>
      <c r="H43" s="1285"/>
      <c r="I43" s="107">
        <v>2601</v>
      </c>
      <c r="J43" s="108">
        <v>2477</v>
      </c>
      <c r="K43" s="108">
        <v>2424</v>
      </c>
      <c r="L43" s="108">
        <v>2361</v>
      </c>
      <c r="M43" s="109">
        <v>2351</v>
      </c>
    </row>
    <row r="44" spans="2:13" ht="27.75" customHeight="1" x14ac:dyDescent="0.2">
      <c r="B44" s="1278"/>
      <c r="C44" s="1279"/>
      <c r="D44" s="106"/>
      <c r="E44" s="1284" t="s">
        <v>34</v>
      </c>
      <c r="F44" s="1284"/>
      <c r="G44" s="1284"/>
      <c r="H44" s="1285"/>
      <c r="I44" s="107">
        <v>27</v>
      </c>
      <c r="J44" s="108">
        <v>18</v>
      </c>
      <c r="K44" s="108">
        <v>13</v>
      </c>
      <c r="L44" s="108">
        <v>35</v>
      </c>
      <c r="M44" s="109">
        <v>23</v>
      </c>
    </row>
    <row r="45" spans="2:13" ht="27.75" customHeight="1" x14ac:dyDescent="0.2">
      <c r="B45" s="1278"/>
      <c r="C45" s="1279"/>
      <c r="D45" s="106"/>
      <c r="E45" s="1284" t="s">
        <v>35</v>
      </c>
      <c r="F45" s="1284"/>
      <c r="G45" s="1284"/>
      <c r="H45" s="1285"/>
      <c r="I45" s="107">
        <v>939</v>
      </c>
      <c r="J45" s="108">
        <v>862</v>
      </c>
      <c r="K45" s="108">
        <v>840</v>
      </c>
      <c r="L45" s="108">
        <v>768</v>
      </c>
      <c r="M45" s="109">
        <v>768</v>
      </c>
    </row>
    <row r="46" spans="2:13" ht="27.75" customHeight="1" x14ac:dyDescent="0.2">
      <c r="B46" s="1278"/>
      <c r="C46" s="1279"/>
      <c r="D46" s="110"/>
      <c r="E46" s="1284" t="s">
        <v>36</v>
      </c>
      <c r="F46" s="1284"/>
      <c r="G46" s="1284"/>
      <c r="H46" s="1285"/>
      <c r="I46" s="107" t="s">
        <v>509</v>
      </c>
      <c r="J46" s="108" t="s">
        <v>509</v>
      </c>
      <c r="K46" s="108" t="s">
        <v>509</v>
      </c>
      <c r="L46" s="108" t="s">
        <v>509</v>
      </c>
      <c r="M46" s="109" t="s">
        <v>509</v>
      </c>
    </row>
    <row r="47" spans="2:13" ht="27.75" customHeight="1" x14ac:dyDescent="0.2">
      <c r="B47" s="1278"/>
      <c r="C47" s="1279"/>
      <c r="D47" s="111"/>
      <c r="E47" s="1286" t="s">
        <v>37</v>
      </c>
      <c r="F47" s="1287"/>
      <c r="G47" s="1287"/>
      <c r="H47" s="1288"/>
      <c r="I47" s="107" t="s">
        <v>509</v>
      </c>
      <c r="J47" s="108" t="s">
        <v>509</v>
      </c>
      <c r="K47" s="108" t="s">
        <v>509</v>
      </c>
      <c r="L47" s="108" t="s">
        <v>509</v>
      </c>
      <c r="M47" s="109" t="s">
        <v>509</v>
      </c>
    </row>
    <row r="48" spans="2:13" ht="27.75" customHeight="1" x14ac:dyDescent="0.2">
      <c r="B48" s="1278"/>
      <c r="C48" s="1279"/>
      <c r="D48" s="106"/>
      <c r="E48" s="1284" t="s">
        <v>38</v>
      </c>
      <c r="F48" s="1284"/>
      <c r="G48" s="1284"/>
      <c r="H48" s="1285"/>
      <c r="I48" s="107" t="s">
        <v>509</v>
      </c>
      <c r="J48" s="108" t="s">
        <v>509</v>
      </c>
      <c r="K48" s="108" t="s">
        <v>509</v>
      </c>
      <c r="L48" s="108" t="s">
        <v>509</v>
      </c>
      <c r="M48" s="109" t="s">
        <v>509</v>
      </c>
    </row>
    <row r="49" spans="2:13" ht="27.75" customHeight="1" x14ac:dyDescent="0.2">
      <c r="B49" s="1280"/>
      <c r="C49" s="1281"/>
      <c r="D49" s="106"/>
      <c r="E49" s="1284" t="s">
        <v>39</v>
      </c>
      <c r="F49" s="1284"/>
      <c r="G49" s="1284"/>
      <c r="H49" s="1285"/>
      <c r="I49" s="107" t="s">
        <v>509</v>
      </c>
      <c r="J49" s="108" t="s">
        <v>509</v>
      </c>
      <c r="K49" s="108" t="s">
        <v>509</v>
      </c>
      <c r="L49" s="108" t="s">
        <v>509</v>
      </c>
      <c r="M49" s="109" t="s">
        <v>509</v>
      </c>
    </row>
    <row r="50" spans="2:13" ht="27.75" customHeight="1" x14ac:dyDescent="0.2">
      <c r="B50" s="1289" t="s">
        <v>40</v>
      </c>
      <c r="C50" s="1290"/>
      <c r="D50" s="112"/>
      <c r="E50" s="1284" t="s">
        <v>41</v>
      </c>
      <c r="F50" s="1284"/>
      <c r="G50" s="1284"/>
      <c r="H50" s="1285"/>
      <c r="I50" s="107">
        <v>2103</v>
      </c>
      <c r="J50" s="108">
        <v>2369</v>
      </c>
      <c r="K50" s="108">
        <v>2433</v>
      </c>
      <c r="L50" s="108">
        <v>2608</v>
      </c>
      <c r="M50" s="109">
        <v>2557</v>
      </c>
    </row>
    <row r="51" spans="2:13" ht="27.75" customHeight="1" x14ac:dyDescent="0.2">
      <c r="B51" s="1278"/>
      <c r="C51" s="1279"/>
      <c r="D51" s="106"/>
      <c r="E51" s="1284" t="s">
        <v>42</v>
      </c>
      <c r="F51" s="1284"/>
      <c r="G51" s="1284"/>
      <c r="H51" s="1285"/>
      <c r="I51" s="107">
        <v>63</v>
      </c>
      <c r="J51" s="108">
        <v>67</v>
      </c>
      <c r="K51" s="108">
        <v>68</v>
      </c>
      <c r="L51" s="108">
        <v>66</v>
      </c>
      <c r="M51" s="109">
        <v>60</v>
      </c>
    </row>
    <row r="52" spans="2:13" ht="27.75" customHeight="1" x14ac:dyDescent="0.2">
      <c r="B52" s="1280"/>
      <c r="C52" s="1281"/>
      <c r="D52" s="106"/>
      <c r="E52" s="1284" t="s">
        <v>43</v>
      </c>
      <c r="F52" s="1284"/>
      <c r="G52" s="1284"/>
      <c r="H52" s="1285"/>
      <c r="I52" s="107">
        <v>4650</v>
      </c>
      <c r="J52" s="108">
        <v>4580</v>
      </c>
      <c r="K52" s="108">
        <v>4523</v>
      </c>
      <c r="L52" s="108">
        <v>4401</v>
      </c>
      <c r="M52" s="109">
        <v>4344</v>
      </c>
    </row>
    <row r="53" spans="2:13" ht="27.75" customHeight="1" thickBot="1" x14ac:dyDescent="0.25">
      <c r="B53" s="1291" t="s">
        <v>44</v>
      </c>
      <c r="C53" s="1292"/>
      <c r="D53" s="113"/>
      <c r="E53" s="1293" t="s">
        <v>45</v>
      </c>
      <c r="F53" s="1293"/>
      <c r="G53" s="1293"/>
      <c r="H53" s="1294"/>
      <c r="I53" s="114">
        <v>598</v>
      </c>
      <c r="J53" s="115">
        <v>205</v>
      </c>
      <c r="K53" s="115">
        <v>171</v>
      </c>
      <c r="L53" s="115">
        <v>24</v>
      </c>
      <c r="M53" s="116">
        <v>381</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ySQV2h4FPJ3dkcO4NuysSPnCoLFy01juA0zWJmpmfNCiEtmmy9QEgc1nZjekI0IHrJSBowo5O8NugGdwsCxxw==" saltValue="DZsN3E/CM94SuK0H2+P7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55" zoomScaleNormal="55" zoomScaleSheetLayoutView="100" workbookViewId="0">
      <selection activeCell="H59" sqref="H59"/>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553</v>
      </c>
      <c r="G54" s="125" t="s">
        <v>554</v>
      </c>
      <c r="H54" s="126" t="s">
        <v>555</v>
      </c>
    </row>
    <row r="55" spans="2:8" ht="52.5" customHeight="1" x14ac:dyDescent="0.2">
      <c r="B55" s="127"/>
      <c r="C55" s="1303" t="s">
        <v>48</v>
      </c>
      <c r="D55" s="1303"/>
      <c r="E55" s="1304"/>
      <c r="F55" s="128">
        <v>996</v>
      </c>
      <c r="G55" s="128">
        <v>938</v>
      </c>
      <c r="H55" s="129">
        <v>938</v>
      </c>
    </row>
    <row r="56" spans="2:8" ht="52.5" customHeight="1" x14ac:dyDescent="0.2">
      <c r="B56" s="130"/>
      <c r="C56" s="1305" t="s">
        <v>49</v>
      </c>
      <c r="D56" s="1305"/>
      <c r="E56" s="1306"/>
      <c r="F56" s="131">
        <v>148</v>
      </c>
      <c r="G56" s="131">
        <v>148</v>
      </c>
      <c r="H56" s="132">
        <v>148</v>
      </c>
    </row>
    <row r="57" spans="2:8" ht="53.25" customHeight="1" x14ac:dyDescent="0.2">
      <c r="B57" s="130"/>
      <c r="C57" s="1307" t="s">
        <v>50</v>
      </c>
      <c r="D57" s="1307"/>
      <c r="E57" s="1308"/>
      <c r="F57" s="133">
        <v>802</v>
      </c>
      <c r="G57" s="133">
        <v>997</v>
      </c>
      <c r="H57" s="134">
        <v>914</v>
      </c>
    </row>
    <row r="58" spans="2:8" ht="45.75" customHeight="1" x14ac:dyDescent="0.2">
      <c r="B58" s="135"/>
      <c r="C58" s="1295" t="s">
        <v>574</v>
      </c>
      <c r="D58" s="1296"/>
      <c r="E58" s="1297"/>
      <c r="F58" s="136">
        <v>792</v>
      </c>
      <c r="G58" s="136">
        <v>987</v>
      </c>
      <c r="H58" s="137">
        <v>892</v>
      </c>
    </row>
    <row r="59" spans="2:8" ht="45.75" customHeight="1" x14ac:dyDescent="0.2">
      <c r="B59" s="135"/>
      <c r="C59" s="1295" t="s">
        <v>575</v>
      </c>
      <c r="D59" s="1296"/>
      <c r="E59" s="1297"/>
      <c r="F59" s="136">
        <v>10</v>
      </c>
      <c r="G59" s="136">
        <v>10</v>
      </c>
      <c r="H59" s="137">
        <v>10</v>
      </c>
    </row>
    <row r="60" spans="2:8" ht="45.75" customHeight="1" x14ac:dyDescent="0.2">
      <c r="B60" s="135"/>
      <c r="C60" s="1295" t="s">
        <v>577</v>
      </c>
      <c r="D60" s="1296"/>
      <c r="E60" s="1297"/>
      <c r="F60" s="136"/>
      <c r="G60" s="136"/>
      <c r="H60" s="137">
        <v>12</v>
      </c>
    </row>
    <row r="61" spans="2:8" ht="45.75" customHeight="1" x14ac:dyDescent="0.2">
      <c r="B61" s="135"/>
      <c r="C61" s="1295"/>
      <c r="D61" s="1296"/>
      <c r="E61" s="1297"/>
      <c r="F61" s="136"/>
      <c r="G61" s="136"/>
      <c r="H61" s="137"/>
    </row>
    <row r="62" spans="2:8" ht="45.75" customHeight="1" thickBot="1" x14ac:dyDescent="0.25">
      <c r="B62" s="138"/>
      <c r="C62" s="1298"/>
      <c r="D62" s="1299"/>
      <c r="E62" s="1300"/>
      <c r="F62" s="139"/>
      <c r="G62" s="139"/>
      <c r="H62" s="140"/>
    </row>
    <row r="63" spans="2:8" ht="52.5" customHeight="1" thickBot="1" x14ac:dyDescent="0.25">
      <c r="B63" s="141"/>
      <c r="C63" s="1301" t="s">
        <v>51</v>
      </c>
      <c r="D63" s="1301"/>
      <c r="E63" s="1302"/>
      <c r="F63" s="142">
        <v>1946</v>
      </c>
      <c r="G63" s="142">
        <v>2082</v>
      </c>
      <c r="H63" s="143">
        <v>2000</v>
      </c>
    </row>
    <row r="64" spans="2:8" ht="15" customHeight="1" x14ac:dyDescent="0.2"/>
  </sheetData>
  <sheetProtection algorithmName="SHA-512" hashValue="KqWX2WcTVBJcPO8fibOXG1FpR7ugwMAqaG5lSCuQAWv1BdAxGOMajfEYX7T0kPAvWK7XBhyYbRQIfZc9I40iAA==" saltValue="2u1hhPPHmdXeZFkYCfC3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2A196-CA95-41F9-97E7-0234A94B601F}">
  <sheetPr>
    <tabColor rgb="FF00B0F0"/>
    <pageSetUpPr fitToPage="1"/>
  </sheetPr>
  <dimension ref="A1:WZM160"/>
  <sheetViews>
    <sheetView showGridLines="0" topLeftCell="A25" zoomScale="70" zoomScaleNormal="70" zoomScaleSheetLayoutView="55" workbookViewId="0">
      <selection activeCell="AN43" sqref="AN43:DC47"/>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589</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589</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590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591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592</v>
      </c>
    </row>
    <row r="50" spans="1:109" ht="13.2" x14ac:dyDescent="0.2">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551</v>
      </c>
      <c r="BQ50" s="1315"/>
      <c r="BR50" s="1315"/>
      <c r="BS50" s="1315"/>
      <c r="BT50" s="1315"/>
      <c r="BU50" s="1315"/>
      <c r="BV50" s="1315"/>
      <c r="BW50" s="1315"/>
      <c r="BX50" s="1315" t="s">
        <v>552</v>
      </c>
      <c r="BY50" s="1315"/>
      <c r="BZ50" s="1315"/>
      <c r="CA50" s="1315"/>
      <c r="CB50" s="1315"/>
      <c r="CC50" s="1315"/>
      <c r="CD50" s="1315"/>
      <c r="CE50" s="1315"/>
      <c r="CF50" s="1315" t="s">
        <v>553</v>
      </c>
      <c r="CG50" s="1315"/>
      <c r="CH50" s="1315"/>
      <c r="CI50" s="1315"/>
      <c r="CJ50" s="1315"/>
      <c r="CK50" s="1315"/>
      <c r="CL50" s="1315"/>
      <c r="CM50" s="1315"/>
      <c r="CN50" s="1315" t="s">
        <v>554</v>
      </c>
      <c r="CO50" s="1315"/>
      <c r="CP50" s="1315"/>
      <c r="CQ50" s="1315"/>
      <c r="CR50" s="1315"/>
      <c r="CS50" s="1315"/>
      <c r="CT50" s="1315"/>
      <c r="CU50" s="1315"/>
      <c r="CV50" s="1315" t="s">
        <v>555</v>
      </c>
      <c r="CW50" s="1315"/>
      <c r="CX50" s="1315"/>
      <c r="CY50" s="1315"/>
      <c r="CZ50" s="1315"/>
      <c r="DA50" s="1315"/>
      <c r="DB50" s="1315"/>
      <c r="DC50" s="1315"/>
    </row>
    <row r="51" spans="1:109" ht="13.5" customHeight="1" x14ac:dyDescent="0.2">
      <c r="B51" s="395"/>
      <c r="G51" s="1327"/>
      <c r="H51" s="1327"/>
      <c r="I51" s="1331"/>
      <c r="J51" s="1331"/>
      <c r="K51" s="1316"/>
      <c r="L51" s="1316"/>
      <c r="M51" s="1316"/>
      <c r="N51" s="1316"/>
      <c r="AM51" s="404"/>
      <c r="AN51" s="1314" t="s">
        <v>593</v>
      </c>
      <c r="AO51" s="1314"/>
      <c r="AP51" s="1314"/>
      <c r="AQ51" s="1314"/>
      <c r="AR51" s="1314"/>
      <c r="AS51" s="1314"/>
      <c r="AT51" s="1314"/>
      <c r="AU51" s="1314"/>
      <c r="AV51" s="1314"/>
      <c r="AW51" s="1314"/>
      <c r="AX51" s="1314"/>
      <c r="AY51" s="1314"/>
      <c r="AZ51" s="1314"/>
      <c r="BA51" s="1314"/>
      <c r="BB51" s="1314" t="s">
        <v>594</v>
      </c>
      <c r="BC51" s="1314"/>
      <c r="BD51" s="1314"/>
      <c r="BE51" s="1314"/>
      <c r="BF51" s="1314"/>
      <c r="BG51" s="1314"/>
      <c r="BH51" s="1314"/>
      <c r="BI51" s="1314"/>
      <c r="BJ51" s="1314"/>
      <c r="BK51" s="1314"/>
      <c r="BL51" s="1314"/>
      <c r="BM51" s="1314"/>
      <c r="BN51" s="1314"/>
      <c r="BO51" s="1314"/>
      <c r="BP51" s="1326"/>
      <c r="BQ51" s="1311"/>
      <c r="BR51" s="1311"/>
      <c r="BS51" s="1311"/>
      <c r="BT51" s="1311"/>
      <c r="BU51" s="1311"/>
      <c r="BV51" s="1311"/>
      <c r="BW51" s="1311"/>
      <c r="BX51" s="1326"/>
      <c r="BY51" s="1311"/>
      <c r="BZ51" s="1311"/>
      <c r="CA51" s="1311"/>
      <c r="CB51" s="1311"/>
      <c r="CC51" s="1311"/>
      <c r="CD51" s="1311"/>
      <c r="CE51" s="1311"/>
      <c r="CF51" s="1326"/>
      <c r="CG51" s="1311"/>
      <c r="CH51" s="1311"/>
      <c r="CI51" s="1311"/>
      <c r="CJ51" s="1311"/>
      <c r="CK51" s="1311"/>
      <c r="CL51" s="1311"/>
      <c r="CM51" s="1311"/>
      <c r="CN51" s="1326"/>
      <c r="CO51" s="1311"/>
      <c r="CP51" s="1311"/>
      <c r="CQ51" s="1311"/>
      <c r="CR51" s="1311"/>
      <c r="CS51" s="1311"/>
      <c r="CT51" s="1311"/>
      <c r="CU51" s="1311"/>
      <c r="CV51" s="1326"/>
      <c r="CW51" s="1311"/>
      <c r="CX51" s="1311"/>
      <c r="CY51" s="1311"/>
      <c r="CZ51" s="1311"/>
      <c r="DA51" s="1311"/>
      <c r="DB51" s="1311"/>
      <c r="DC51" s="1311"/>
    </row>
    <row r="52" spans="1:109" ht="13.2" x14ac:dyDescent="0.2">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595</v>
      </c>
      <c r="BC53" s="1314"/>
      <c r="BD53" s="1314"/>
      <c r="BE53" s="1314"/>
      <c r="BF53" s="1314"/>
      <c r="BG53" s="1314"/>
      <c r="BH53" s="1314"/>
      <c r="BI53" s="1314"/>
      <c r="BJ53" s="1314"/>
      <c r="BK53" s="1314"/>
      <c r="BL53" s="1314"/>
      <c r="BM53" s="1314"/>
      <c r="BN53" s="1314"/>
      <c r="BO53" s="1314"/>
      <c r="BP53" s="1326"/>
      <c r="BQ53" s="1311"/>
      <c r="BR53" s="1311"/>
      <c r="BS53" s="1311"/>
      <c r="BT53" s="1311"/>
      <c r="BU53" s="1311"/>
      <c r="BV53" s="1311"/>
      <c r="BW53" s="1311"/>
      <c r="BX53" s="1326"/>
      <c r="BY53" s="1311"/>
      <c r="BZ53" s="1311"/>
      <c r="CA53" s="1311"/>
      <c r="CB53" s="1311"/>
      <c r="CC53" s="1311"/>
      <c r="CD53" s="1311"/>
      <c r="CE53" s="1311"/>
      <c r="CF53" s="1326"/>
      <c r="CG53" s="1311"/>
      <c r="CH53" s="1311"/>
      <c r="CI53" s="1311"/>
      <c r="CJ53" s="1311"/>
      <c r="CK53" s="1311"/>
      <c r="CL53" s="1311"/>
      <c r="CM53" s="1311"/>
      <c r="CN53" s="1326"/>
      <c r="CO53" s="1311"/>
      <c r="CP53" s="1311"/>
      <c r="CQ53" s="1311"/>
      <c r="CR53" s="1311"/>
      <c r="CS53" s="1311"/>
      <c r="CT53" s="1311"/>
      <c r="CU53" s="1311"/>
      <c r="CV53" s="1326"/>
      <c r="CW53" s="1311"/>
      <c r="CX53" s="1311"/>
      <c r="CY53" s="1311"/>
      <c r="CZ53" s="1311"/>
      <c r="DA53" s="1311"/>
      <c r="DB53" s="1311"/>
      <c r="DC53" s="1311"/>
    </row>
    <row r="54" spans="1:109" ht="13.2" x14ac:dyDescent="0.2">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3"/>
      <c r="B55" s="395"/>
      <c r="G55" s="1309"/>
      <c r="H55" s="1309"/>
      <c r="I55" s="1309"/>
      <c r="J55" s="1309"/>
      <c r="K55" s="1316"/>
      <c r="L55" s="1316"/>
      <c r="M55" s="1316"/>
      <c r="N55" s="1316"/>
      <c r="AN55" s="1315" t="s">
        <v>596</v>
      </c>
      <c r="AO55" s="1315"/>
      <c r="AP55" s="1315"/>
      <c r="AQ55" s="1315"/>
      <c r="AR55" s="1315"/>
      <c r="AS55" s="1315"/>
      <c r="AT55" s="1315"/>
      <c r="AU55" s="1315"/>
      <c r="AV55" s="1315"/>
      <c r="AW55" s="1315"/>
      <c r="AX55" s="1315"/>
      <c r="AY55" s="1315"/>
      <c r="AZ55" s="1315"/>
      <c r="BA55" s="1315"/>
      <c r="BB55" s="1314" t="s">
        <v>594</v>
      </c>
      <c r="BC55" s="1314"/>
      <c r="BD55" s="1314"/>
      <c r="BE55" s="1314"/>
      <c r="BF55" s="1314"/>
      <c r="BG55" s="1314"/>
      <c r="BH55" s="1314"/>
      <c r="BI55" s="1314"/>
      <c r="BJ55" s="1314"/>
      <c r="BK55" s="1314"/>
      <c r="BL55" s="1314"/>
      <c r="BM55" s="1314"/>
      <c r="BN55" s="1314"/>
      <c r="BO55" s="1314"/>
      <c r="BP55" s="1326"/>
      <c r="BQ55" s="1311"/>
      <c r="BR55" s="1311"/>
      <c r="BS55" s="1311"/>
      <c r="BT55" s="1311"/>
      <c r="BU55" s="1311"/>
      <c r="BV55" s="1311"/>
      <c r="BW55" s="1311"/>
      <c r="BX55" s="1326"/>
      <c r="BY55" s="1311"/>
      <c r="BZ55" s="1311"/>
      <c r="CA55" s="1311"/>
      <c r="CB55" s="1311"/>
      <c r="CC55" s="1311"/>
      <c r="CD55" s="1311"/>
      <c r="CE55" s="1311"/>
      <c r="CF55" s="1326"/>
      <c r="CG55" s="1311"/>
      <c r="CH55" s="1311"/>
      <c r="CI55" s="1311"/>
      <c r="CJ55" s="1311"/>
      <c r="CK55" s="1311"/>
      <c r="CL55" s="1311"/>
      <c r="CM55" s="1311"/>
      <c r="CN55" s="1326"/>
      <c r="CO55" s="1311"/>
      <c r="CP55" s="1311"/>
      <c r="CQ55" s="1311"/>
      <c r="CR55" s="1311"/>
      <c r="CS55" s="1311"/>
      <c r="CT55" s="1311"/>
      <c r="CU55" s="1311"/>
      <c r="CV55" s="1326"/>
      <c r="CW55" s="1311"/>
      <c r="CX55" s="1311"/>
      <c r="CY55" s="1311"/>
      <c r="CZ55" s="1311"/>
      <c r="DA55" s="1311"/>
      <c r="DB55" s="1311"/>
      <c r="DC55" s="1311"/>
    </row>
    <row r="56" spans="1:109" ht="13.2"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2"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595</v>
      </c>
      <c r="BC57" s="1314"/>
      <c r="BD57" s="1314"/>
      <c r="BE57" s="1314"/>
      <c r="BF57" s="1314"/>
      <c r="BG57" s="1314"/>
      <c r="BH57" s="1314"/>
      <c r="BI57" s="1314"/>
      <c r="BJ57" s="1314"/>
      <c r="BK57" s="1314"/>
      <c r="BL57" s="1314"/>
      <c r="BM57" s="1314"/>
      <c r="BN57" s="1314"/>
      <c r="BO57" s="1314"/>
      <c r="BP57" s="1326"/>
      <c r="BQ57" s="1311"/>
      <c r="BR57" s="1311"/>
      <c r="BS57" s="1311"/>
      <c r="BT57" s="1311"/>
      <c r="BU57" s="1311"/>
      <c r="BV57" s="1311"/>
      <c r="BW57" s="1311"/>
      <c r="BX57" s="1326"/>
      <c r="BY57" s="1311"/>
      <c r="BZ57" s="1311"/>
      <c r="CA57" s="1311"/>
      <c r="CB57" s="1311"/>
      <c r="CC57" s="1311"/>
      <c r="CD57" s="1311"/>
      <c r="CE57" s="1311"/>
      <c r="CF57" s="1326"/>
      <c r="CG57" s="1311"/>
      <c r="CH57" s="1311"/>
      <c r="CI57" s="1311"/>
      <c r="CJ57" s="1311"/>
      <c r="CK57" s="1311"/>
      <c r="CL57" s="1311"/>
      <c r="CM57" s="1311"/>
      <c r="CN57" s="1326"/>
      <c r="CO57" s="1311"/>
      <c r="CP57" s="1311"/>
      <c r="CQ57" s="1311"/>
      <c r="CR57" s="1311"/>
      <c r="CS57" s="1311"/>
      <c r="CT57" s="1311"/>
      <c r="CU57" s="1311"/>
      <c r="CV57" s="1326"/>
      <c r="CW57" s="1311"/>
      <c r="CX57" s="1311"/>
      <c r="CY57" s="1311"/>
      <c r="CZ57" s="1311"/>
      <c r="DA57" s="1311"/>
      <c r="DB57" s="1311"/>
      <c r="DC57" s="1311"/>
      <c r="DD57" s="408"/>
      <c r="DE57" s="407"/>
    </row>
    <row r="58" spans="1:109" s="403" customFormat="1" ht="13.2"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597</v>
      </c>
    </row>
    <row r="64" spans="1:109" ht="13.2" x14ac:dyDescent="0.2">
      <c r="B64" s="395"/>
      <c r="G64" s="402"/>
      <c r="I64" s="415"/>
      <c r="J64" s="415"/>
      <c r="K64" s="415"/>
      <c r="L64" s="415"/>
      <c r="M64" s="415"/>
      <c r="N64" s="416"/>
      <c r="AM64" s="402"/>
      <c r="AN64" s="402" t="s">
        <v>591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7" t="s">
        <v>599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592</v>
      </c>
    </row>
    <row r="72" spans="2:107" ht="13.2" x14ac:dyDescent="0.2">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551</v>
      </c>
      <c r="BQ72" s="1315"/>
      <c r="BR72" s="1315"/>
      <c r="BS72" s="1315"/>
      <c r="BT72" s="1315"/>
      <c r="BU72" s="1315"/>
      <c r="BV72" s="1315"/>
      <c r="BW72" s="1315"/>
      <c r="BX72" s="1315" t="s">
        <v>552</v>
      </c>
      <c r="BY72" s="1315"/>
      <c r="BZ72" s="1315"/>
      <c r="CA72" s="1315"/>
      <c r="CB72" s="1315"/>
      <c r="CC72" s="1315"/>
      <c r="CD72" s="1315"/>
      <c r="CE72" s="1315"/>
      <c r="CF72" s="1315" t="s">
        <v>553</v>
      </c>
      <c r="CG72" s="1315"/>
      <c r="CH72" s="1315"/>
      <c r="CI72" s="1315"/>
      <c r="CJ72" s="1315"/>
      <c r="CK72" s="1315"/>
      <c r="CL72" s="1315"/>
      <c r="CM72" s="1315"/>
      <c r="CN72" s="1315" t="s">
        <v>554</v>
      </c>
      <c r="CO72" s="1315"/>
      <c r="CP72" s="1315"/>
      <c r="CQ72" s="1315"/>
      <c r="CR72" s="1315"/>
      <c r="CS72" s="1315"/>
      <c r="CT72" s="1315"/>
      <c r="CU72" s="1315"/>
      <c r="CV72" s="1315" t="s">
        <v>555</v>
      </c>
      <c r="CW72" s="1315"/>
      <c r="CX72" s="1315"/>
      <c r="CY72" s="1315"/>
      <c r="CZ72" s="1315"/>
      <c r="DA72" s="1315"/>
      <c r="DB72" s="1315"/>
      <c r="DC72" s="1315"/>
    </row>
    <row r="73" spans="2:107" ht="13.2" x14ac:dyDescent="0.2">
      <c r="B73" s="395"/>
      <c r="G73" s="1327"/>
      <c r="H73" s="1327"/>
      <c r="I73" s="1327"/>
      <c r="J73" s="1327"/>
      <c r="K73" s="1310"/>
      <c r="L73" s="1310"/>
      <c r="M73" s="1310"/>
      <c r="N73" s="1310"/>
      <c r="AM73" s="404"/>
      <c r="AN73" s="1314" t="s">
        <v>593</v>
      </c>
      <c r="AO73" s="1314"/>
      <c r="AP73" s="1314"/>
      <c r="AQ73" s="1314"/>
      <c r="AR73" s="1314"/>
      <c r="AS73" s="1314"/>
      <c r="AT73" s="1314"/>
      <c r="AU73" s="1314"/>
      <c r="AV73" s="1314"/>
      <c r="AW73" s="1314"/>
      <c r="AX73" s="1314"/>
      <c r="AY73" s="1314"/>
      <c r="AZ73" s="1314"/>
      <c r="BA73" s="1314"/>
      <c r="BB73" s="1314" t="s">
        <v>594</v>
      </c>
      <c r="BC73" s="1314"/>
      <c r="BD73" s="1314"/>
      <c r="BE73" s="1314"/>
      <c r="BF73" s="1314"/>
      <c r="BG73" s="1314"/>
      <c r="BH73" s="1314"/>
      <c r="BI73" s="1314"/>
      <c r="BJ73" s="1314"/>
      <c r="BK73" s="1314"/>
      <c r="BL73" s="1314"/>
      <c r="BM73" s="1314"/>
      <c r="BN73" s="1314"/>
      <c r="BO73" s="1314"/>
      <c r="BP73" s="1311">
        <v>18.899999999999999</v>
      </c>
      <c r="BQ73" s="1311"/>
      <c r="BR73" s="1311"/>
      <c r="BS73" s="1311"/>
      <c r="BT73" s="1311"/>
      <c r="BU73" s="1311"/>
      <c r="BV73" s="1311"/>
      <c r="BW73" s="1311"/>
      <c r="BX73" s="1311">
        <v>6.4</v>
      </c>
      <c r="BY73" s="1311"/>
      <c r="BZ73" s="1311"/>
      <c r="CA73" s="1311"/>
      <c r="CB73" s="1311"/>
      <c r="CC73" s="1311"/>
      <c r="CD73" s="1311"/>
      <c r="CE73" s="1311"/>
      <c r="CF73" s="1311">
        <v>5.5</v>
      </c>
      <c r="CG73" s="1311"/>
      <c r="CH73" s="1311"/>
      <c r="CI73" s="1311"/>
      <c r="CJ73" s="1311"/>
      <c r="CK73" s="1311"/>
      <c r="CL73" s="1311"/>
      <c r="CM73" s="1311"/>
      <c r="CN73" s="1311">
        <v>0.7</v>
      </c>
      <c r="CO73" s="1311"/>
      <c r="CP73" s="1311"/>
      <c r="CQ73" s="1311"/>
      <c r="CR73" s="1311"/>
      <c r="CS73" s="1311"/>
      <c r="CT73" s="1311"/>
      <c r="CU73" s="1311"/>
      <c r="CV73" s="1311">
        <v>12.3</v>
      </c>
      <c r="CW73" s="1311"/>
      <c r="CX73" s="1311"/>
      <c r="CY73" s="1311"/>
      <c r="CZ73" s="1311"/>
      <c r="DA73" s="1311"/>
      <c r="DB73" s="1311"/>
      <c r="DC73" s="1311"/>
    </row>
    <row r="74" spans="2:107" ht="13.2" x14ac:dyDescent="0.2">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598</v>
      </c>
      <c r="BC75" s="1314"/>
      <c r="BD75" s="1314"/>
      <c r="BE75" s="1314"/>
      <c r="BF75" s="1314"/>
      <c r="BG75" s="1314"/>
      <c r="BH75" s="1314"/>
      <c r="BI75" s="1314"/>
      <c r="BJ75" s="1314"/>
      <c r="BK75" s="1314"/>
      <c r="BL75" s="1314"/>
      <c r="BM75" s="1314"/>
      <c r="BN75" s="1314"/>
      <c r="BO75" s="1314"/>
      <c r="BP75" s="1311">
        <v>5.8</v>
      </c>
      <c r="BQ75" s="1311"/>
      <c r="BR75" s="1311"/>
      <c r="BS75" s="1311"/>
      <c r="BT75" s="1311"/>
      <c r="BU75" s="1311"/>
      <c r="BV75" s="1311"/>
      <c r="BW75" s="1311"/>
      <c r="BX75" s="1311">
        <v>5.5</v>
      </c>
      <c r="BY75" s="1311"/>
      <c r="BZ75" s="1311"/>
      <c r="CA75" s="1311"/>
      <c r="CB75" s="1311"/>
      <c r="CC75" s="1311"/>
      <c r="CD75" s="1311"/>
      <c r="CE75" s="1311"/>
      <c r="CF75" s="1311">
        <v>5.6</v>
      </c>
      <c r="CG75" s="1311"/>
      <c r="CH75" s="1311"/>
      <c r="CI75" s="1311"/>
      <c r="CJ75" s="1311"/>
      <c r="CK75" s="1311"/>
      <c r="CL75" s="1311"/>
      <c r="CM75" s="1311"/>
      <c r="CN75" s="1311">
        <v>5.8</v>
      </c>
      <c r="CO75" s="1311"/>
      <c r="CP75" s="1311"/>
      <c r="CQ75" s="1311"/>
      <c r="CR75" s="1311"/>
      <c r="CS75" s="1311"/>
      <c r="CT75" s="1311"/>
      <c r="CU75" s="1311"/>
      <c r="CV75" s="1311">
        <v>5.8</v>
      </c>
      <c r="CW75" s="1311"/>
      <c r="CX75" s="1311"/>
      <c r="CY75" s="1311"/>
      <c r="CZ75" s="1311"/>
      <c r="DA75" s="1311"/>
      <c r="DB75" s="1311"/>
      <c r="DC75" s="1311"/>
    </row>
    <row r="76" spans="2:107" ht="13.2" x14ac:dyDescent="0.2">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5"/>
      <c r="G77" s="1309"/>
      <c r="H77" s="1309"/>
      <c r="I77" s="1309"/>
      <c r="J77" s="1309"/>
      <c r="K77" s="1310"/>
      <c r="L77" s="1310"/>
      <c r="M77" s="1310"/>
      <c r="N77" s="1310"/>
      <c r="AN77" s="1315" t="s">
        <v>596</v>
      </c>
      <c r="AO77" s="1315"/>
      <c r="AP77" s="1315"/>
      <c r="AQ77" s="1315"/>
      <c r="AR77" s="1315"/>
      <c r="AS77" s="1315"/>
      <c r="AT77" s="1315"/>
      <c r="AU77" s="1315"/>
      <c r="AV77" s="1315"/>
      <c r="AW77" s="1315"/>
      <c r="AX77" s="1315"/>
      <c r="AY77" s="1315"/>
      <c r="AZ77" s="1315"/>
      <c r="BA77" s="1315"/>
      <c r="BB77" s="1314" t="s">
        <v>594</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2"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598</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7.3</v>
      </c>
      <c r="BY79" s="1311"/>
      <c r="BZ79" s="1311"/>
      <c r="CA79" s="1311"/>
      <c r="CB79" s="1311"/>
      <c r="CC79" s="1311"/>
      <c r="CD79" s="1311"/>
      <c r="CE79" s="1311"/>
      <c r="CF79" s="1311">
        <v>7.2</v>
      </c>
      <c r="CG79" s="1311"/>
      <c r="CH79" s="1311"/>
      <c r="CI79" s="1311"/>
      <c r="CJ79" s="1311"/>
      <c r="CK79" s="1311"/>
      <c r="CL79" s="1311"/>
      <c r="CM79" s="1311"/>
      <c r="CN79" s="1311">
        <v>7.2</v>
      </c>
      <c r="CO79" s="1311"/>
      <c r="CP79" s="1311"/>
      <c r="CQ79" s="1311"/>
      <c r="CR79" s="1311"/>
      <c r="CS79" s="1311"/>
      <c r="CT79" s="1311"/>
      <c r="CU79" s="1311"/>
      <c r="CV79" s="1311">
        <v>7.7</v>
      </c>
      <c r="CW79" s="1311"/>
      <c r="CX79" s="1311"/>
      <c r="CY79" s="1311"/>
      <c r="CZ79" s="1311"/>
      <c r="DA79" s="1311"/>
      <c r="DB79" s="1311"/>
      <c r="DC79" s="1311"/>
    </row>
    <row r="80" spans="2:107" ht="13.2"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wIUY0sF4AI7R0Cq5HpePwKXViGuEwwN7BG5RgbnlyLkT2E/LbXlLNafIE1w1UCbD+xjCBBFMJM6dRgTCe5dQ8g==" saltValue="5HYn0TCBrwaoumxG/4v9+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AD778-30D7-4677-8F1F-38B7BC9431A4}">
  <sheetPr>
    <tabColor rgb="FF00B0F0"/>
    <pageSetUpPr fitToPage="1"/>
  </sheetPr>
  <dimension ref="A1:DR125"/>
  <sheetViews>
    <sheetView showGridLines="0" topLeftCell="A103" zoomScale="70" zoomScaleNormal="70" zoomScaleSheetLayoutView="70" workbookViewId="0">
      <selection activeCell="BS23" sqref="BS23"/>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497</v>
      </c>
    </row>
  </sheetData>
  <sheetProtection algorithmName="SHA-512" hashValue="4R3ugkXed0xF9SVTvnq5ytRyvraGPq5xuseYTzPM7c9iDKvi9GRJppfTMuZJ2jspmI0YEaBj9SjruOs2IjL9zg==" saltValue="uC5kva1QmLZwgq0DGhV4T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6DC08-80BB-478D-991B-5D4254703E12}">
  <sheetPr>
    <tabColor rgb="FF00B0F0"/>
    <pageSetUpPr fitToPage="1"/>
  </sheetPr>
  <dimension ref="A1:DR125"/>
  <sheetViews>
    <sheetView showGridLines="0" topLeftCell="A85" zoomScale="70" zoomScaleNormal="70" zoomScaleSheetLayoutView="55" workbookViewId="0">
      <selection activeCell="BS15" sqref="BS15"/>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497</v>
      </c>
    </row>
  </sheetData>
  <sheetProtection algorithmName="SHA-512" hashValue="uXcx/oTQ8MC7qdYPsB4TAA5yLk6meGNokEmJekoygE0e+o6f3ZwCHM6v57O3PnLhFE6PJHhbWoqdIruUI6wMKw==" saltValue="bb/TmEEhobmGN0YP96/ob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548</v>
      </c>
      <c r="G2" s="157"/>
      <c r="H2" s="158"/>
    </row>
    <row r="3" spans="1:8" x14ac:dyDescent="0.2">
      <c r="A3" s="154" t="s">
        <v>541</v>
      </c>
      <c r="B3" s="159"/>
      <c r="C3" s="160"/>
      <c r="D3" s="161">
        <v>82718</v>
      </c>
      <c r="E3" s="162"/>
      <c r="F3" s="163">
        <v>162193</v>
      </c>
      <c r="G3" s="164"/>
      <c r="H3" s="165"/>
    </row>
    <row r="4" spans="1:8" x14ac:dyDescent="0.2">
      <c r="A4" s="166"/>
      <c r="B4" s="167"/>
      <c r="C4" s="168"/>
      <c r="D4" s="169">
        <v>48041</v>
      </c>
      <c r="E4" s="170"/>
      <c r="F4" s="171">
        <v>79985</v>
      </c>
      <c r="G4" s="172"/>
      <c r="H4" s="173"/>
    </row>
    <row r="5" spans="1:8" x14ac:dyDescent="0.2">
      <c r="A5" s="154" t="s">
        <v>543</v>
      </c>
      <c r="B5" s="159"/>
      <c r="C5" s="160"/>
      <c r="D5" s="161">
        <v>145992</v>
      </c>
      <c r="E5" s="162"/>
      <c r="F5" s="163">
        <v>138651</v>
      </c>
      <c r="G5" s="164"/>
      <c r="H5" s="165"/>
    </row>
    <row r="6" spans="1:8" x14ac:dyDescent="0.2">
      <c r="A6" s="166"/>
      <c r="B6" s="167"/>
      <c r="C6" s="168"/>
      <c r="D6" s="169">
        <v>88364</v>
      </c>
      <c r="E6" s="170"/>
      <c r="F6" s="171">
        <v>71211</v>
      </c>
      <c r="G6" s="172"/>
      <c r="H6" s="173"/>
    </row>
    <row r="7" spans="1:8" x14ac:dyDescent="0.2">
      <c r="A7" s="154" t="s">
        <v>544</v>
      </c>
      <c r="B7" s="159"/>
      <c r="C7" s="160"/>
      <c r="D7" s="161">
        <v>140517</v>
      </c>
      <c r="E7" s="162"/>
      <c r="F7" s="163">
        <v>122882</v>
      </c>
      <c r="G7" s="164"/>
      <c r="H7" s="165"/>
    </row>
    <row r="8" spans="1:8" x14ac:dyDescent="0.2">
      <c r="A8" s="166"/>
      <c r="B8" s="167"/>
      <c r="C8" s="168"/>
      <c r="D8" s="169">
        <v>81501</v>
      </c>
      <c r="E8" s="170"/>
      <c r="F8" s="171">
        <v>65785</v>
      </c>
      <c r="G8" s="172"/>
      <c r="H8" s="173"/>
    </row>
    <row r="9" spans="1:8" x14ac:dyDescent="0.2">
      <c r="A9" s="154" t="s">
        <v>545</v>
      </c>
      <c r="B9" s="159"/>
      <c r="C9" s="160"/>
      <c r="D9" s="161">
        <v>156166</v>
      </c>
      <c r="E9" s="162"/>
      <c r="F9" s="163">
        <v>114790</v>
      </c>
      <c r="G9" s="164"/>
      <c r="H9" s="165"/>
    </row>
    <row r="10" spans="1:8" x14ac:dyDescent="0.2">
      <c r="A10" s="166"/>
      <c r="B10" s="167"/>
      <c r="C10" s="168"/>
      <c r="D10" s="169">
        <v>63285</v>
      </c>
      <c r="E10" s="170"/>
      <c r="F10" s="171">
        <v>55601</v>
      </c>
      <c r="G10" s="172"/>
      <c r="H10" s="173"/>
    </row>
    <row r="11" spans="1:8" x14ac:dyDescent="0.2">
      <c r="A11" s="154" t="s">
        <v>546</v>
      </c>
      <c r="B11" s="159"/>
      <c r="C11" s="160"/>
      <c r="D11" s="161">
        <v>175824</v>
      </c>
      <c r="E11" s="162"/>
      <c r="F11" s="163">
        <v>126262</v>
      </c>
      <c r="G11" s="164"/>
      <c r="H11" s="165"/>
    </row>
    <row r="12" spans="1:8" x14ac:dyDescent="0.2">
      <c r="A12" s="166"/>
      <c r="B12" s="167"/>
      <c r="C12" s="174"/>
      <c r="D12" s="169">
        <v>119440</v>
      </c>
      <c r="E12" s="170"/>
      <c r="F12" s="171">
        <v>56769</v>
      </c>
      <c r="G12" s="172"/>
      <c r="H12" s="173"/>
    </row>
    <row r="13" spans="1:8" x14ac:dyDescent="0.2">
      <c r="A13" s="154"/>
      <c r="B13" s="159"/>
      <c r="C13" s="175"/>
      <c r="D13" s="176">
        <v>140243</v>
      </c>
      <c r="E13" s="177"/>
      <c r="F13" s="178">
        <v>132956</v>
      </c>
      <c r="G13" s="179"/>
      <c r="H13" s="165"/>
    </row>
    <row r="14" spans="1:8" x14ac:dyDescent="0.2">
      <c r="A14" s="166"/>
      <c r="B14" s="167"/>
      <c r="C14" s="168"/>
      <c r="D14" s="169">
        <v>80126</v>
      </c>
      <c r="E14" s="170"/>
      <c r="F14" s="171">
        <v>65870</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5.23</v>
      </c>
      <c r="C19" s="180">
        <f>ROUND(VALUE(SUBSTITUTE(実質収支比率等に係る経年分析!G$48,"▲","-")),2)</f>
        <v>5.21</v>
      </c>
      <c r="D19" s="180">
        <f>ROUND(VALUE(SUBSTITUTE(実質収支比率等に係る経年分析!H$48,"▲","-")),2)</f>
        <v>8.4600000000000009</v>
      </c>
      <c r="E19" s="180">
        <f>ROUND(VALUE(SUBSTITUTE(実質収支比率等に係る経年分析!I$48,"▲","-")),2)</f>
        <v>4.4400000000000004</v>
      </c>
      <c r="F19" s="180">
        <f>ROUND(VALUE(SUBSTITUTE(実質収支比率等に係る経年分析!J$48,"▲","-")),2)</f>
        <v>4.5199999999999996</v>
      </c>
    </row>
    <row r="20" spans="1:11" x14ac:dyDescent="0.2">
      <c r="A20" s="180" t="s">
        <v>55</v>
      </c>
      <c r="B20" s="180">
        <f>ROUND(VALUE(SUBSTITUTE(実質収支比率等に係る経年分析!F$47,"▲","-")),2)</f>
        <v>23.14</v>
      </c>
      <c r="C20" s="180">
        <f>ROUND(VALUE(SUBSTITUTE(実質収支比率等に係る経年分析!G$47,"▲","-")),2)</f>
        <v>25.99</v>
      </c>
      <c r="D20" s="180">
        <f>ROUND(VALUE(SUBSTITUTE(実質収支比率等に係る経年分析!H$47,"▲","-")),2)</f>
        <v>27.48</v>
      </c>
      <c r="E20" s="180">
        <f>ROUND(VALUE(SUBSTITUTE(実質収支比率等に係る経年分析!I$47,"▲","-")),2)</f>
        <v>26.31</v>
      </c>
      <c r="F20" s="180">
        <f>ROUND(VALUE(SUBSTITUTE(実質収支比率等に係る経年分析!J$47,"▲","-")),2)</f>
        <v>26.25</v>
      </c>
    </row>
    <row r="21" spans="1:11" x14ac:dyDescent="0.2">
      <c r="A21" s="180" t="s">
        <v>56</v>
      </c>
      <c r="B21" s="180">
        <f>IF(ISNUMBER(VALUE(SUBSTITUTE(実質収支比率等に係る経年分析!F$49,"▲","-"))),ROUND(VALUE(SUBSTITUTE(実質収支比率等に係る経年分析!F$49,"▲","-")),2),NA())</f>
        <v>2.64</v>
      </c>
      <c r="C21" s="180">
        <f>IF(ISNUMBER(VALUE(SUBSTITUTE(実質収支比率等に係る経年分析!G$49,"▲","-"))),ROUND(VALUE(SUBSTITUTE(実質収支比率等に係る経年分析!G$49,"▲","-")),2),NA())</f>
        <v>2.59</v>
      </c>
      <c r="D21" s="180">
        <f>IF(ISNUMBER(VALUE(SUBSTITUTE(実質収支比率等に係る経年分析!H$49,"▲","-"))),ROUND(VALUE(SUBSTITUTE(実質収支比率等に係る経年分析!H$49,"▲","-")),2),NA())</f>
        <v>3.88</v>
      </c>
      <c r="E21" s="180">
        <f>IF(ISNUMBER(VALUE(SUBSTITUTE(実質収支比率等に係る経年分析!I$49,"▲","-"))),ROUND(VALUE(SUBSTITUTE(実質収支比率等に係る経年分析!I$49,"▲","-")),2),NA())</f>
        <v>-5.81</v>
      </c>
      <c r="F21" s="180">
        <f>IF(ISNUMBER(VALUE(SUBSTITUTE(実質収支比率等に係る経年分析!J$49,"▲","-"))),ROUND(VALUE(SUBSTITUTE(実質収支比率等に係る経年分析!J$49,"▲","-")),2),NA())</f>
        <v>0.1</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国民健康保険特別会計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f>IF(ROUND(VALUE(SUBSTITUTE(連結実質赤字比率に係る赤字・黒字の構成分析!G$40,"▲", "-")), 2) &lt; 0, ABS(ROUND(VALUE(SUBSTITUTE(連結実質赤字比率に係る赤字・黒字の構成分析!G$40,"▲", "-")), 2)), NA())</f>
        <v>0.02</v>
      </c>
      <c r="E30" s="181" t="e">
        <f>IF(ROUND(VALUE(SUBSTITUTE(連結実質赤字比率に係る赤字・黒字の構成分析!G$40,"▲", "-")), 2) &gt;= 0, ABS(ROUND(VALUE(SUBSTITUTE(連結実質赤字比率に係る赤字・黒字の構成分析!G$40,"▲", "-")), 2)), NA())</f>
        <v>#N/A</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
      <c r="A31" s="181" t="str">
        <f>IF(連結実質赤字比率に係る赤字・黒字の構成分析!C$39="",NA(),連結実質赤字比率に係る赤字・黒字の構成分析!C$39)</f>
        <v>まむろ川温泉梅里苑事業特別会計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2">
      <c r="A32" s="181" t="str">
        <f>IF(連結実質赤字比率に係る赤字・黒字の構成分析!C$38="",NA(),連結実質赤字比率に係る赤字・黒字の構成分析!C$38)</f>
        <v>真室川町公共下水道事業特別会計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0.26</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8.4499999999999993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4.5199999999999996</v>
      </c>
    </row>
    <row r="35" spans="1:16" x14ac:dyDescent="0.2">
      <c r="A35" s="181" t="str">
        <f>IF(連結実質赤字比率に係る赤字・黒字の構成分析!C$35="",NA(),連結実質赤字比率に係る赤字・黒字の構成分析!C$35)</f>
        <v>真室川町水道事業特別会計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4.62</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7.11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607</v>
      </c>
      <c r="E42" s="182"/>
      <c r="F42" s="182"/>
      <c r="G42" s="182">
        <f>'実質公債費比率（分子）の構造'!L$52</f>
        <v>573</v>
      </c>
      <c r="H42" s="182"/>
      <c r="I42" s="182"/>
      <c r="J42" s="182">
        <f>'実質公債費比率（分子）の構造'!M$52</f>
        <v>534</v>
      </c>
      <c r="K42" s="182"/>
      <c r="L42" s="182"/>
      <c r="M42" s="182">
        <f>'実質公債費比率（分子）の構造'!N$52</f>
        <v>516</v>
      </c>
      <c r="N42" s="182"/>
      <c r="O42" s="182"/>
      <c r="P42" s="182">
        <f>'実質公債費比率（分子）の構造'!O$52</f>
        <v>500</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25</v>
      </c>
      <c r="C44" s="182"/>
      <c r="D44" s="182"/>
      <c r="E44" s="182">
        <f>'実質公債費比率（分子）の構造'!L$50</f>
        <v>52</v>
      </c>
      <c r="F44" s="182"/>
      <c r="G44" s="182"/>
      <c r="H44" s="182">
        <f>'実質公債費比率（分子）の構造'!M$50</f>
        <v>2</v>
      </c>
      <c r="I44" s="182"/>
      <c r="J44" s="182"/>
      <c r="K44" s="182">
        <f>'実質公債費比率（分子）の構造'!N$50</f>
        <v>2</v>
      </c>
      <c r="L44" s="182"/>
      <c r="M44" s="182"/>
      <c r="N44" s="182">
        <f>'実質公債費比率（分子）の構造'!O$50</f>
        <v>1</v>
      </c>
      <c r="O44" s="182"/>
      <c r="P44" s="182"/>
    </row>
    <row r="45" spans="1:16" x14ac:dyDescent="0.2">
      <c r="A45" s="182" t="s">
        <v>66</v>
      </c>
      <c r="B45" s="182">
        <f>'実質公債費比率（分子）の構造'!K$49</f>
        <v>16</v>
      </c>
      <c r="C45" s="182"/>
      <c r="D45" s="182"/>
      <c r="E45" s="182">
        <f>'実質公債費比率（分子）の構造'!L$49</f>
        <v>13</v>
      </c>
      <c r="F45" s="182"/>
      <c r="G45" s="182"/>
      <c r="H45" s="182">
        <f>'実質公債費比率（分子）の構造'!M$49</f>
        <v>17</v>
      </c>
      <c r="I45" s="182"/>
      <c r="J45" s="182"/>
      <c r="K45" s="182">
        <f>'実質公債費比率（分子）の構造'!N$49</f>
        <v>8</v>
      </c>
      <c r="L45" s="182"/>
      <c r="M45" s="182"/>
      <c r="N45" s="182">
        <f>'実質公債費比率（分子）の構造'!O$49</f>
        <v>12</v>
      </c>
      <c r="O45" s="182"/>
      <c r="P45" s="182"/>
    </row>
    <row r="46" spans="1:16" x14ac:dyDescent="0.2">
      <c r="A46" s="182" t="s">
        <v>67</v>
      </c>
      <c r="B46" s="182">
        <f>'実質公債費比率（分子）の構造'!K$48</f>
        <v>194</v>
      </c>
      <c r="C46" s="182"/>
      <c r="D46" s="182"/>
      <c r="E46" s="182">
        <f>'実質公債費比率（分子）の構造'!L$48</f>
        <v>196</v>
      </c>
      <c r="F46" s="182"/>
      <c r="G46" s="182"/>
      <c r="H46" s="182">
        <f>'実質公債費比率（分子）の構造'!M$48</f>
        <v>224</v>
      </c>
      <c r="I46" s="182"/>
      <c r="J46" s="182"/>
      <c r="K46" s="182">
        <f>'実質公債費比率（分子）の構造'!N$48</f>
        <v>221</v>
      </c>
      <c r="L46" s="182"/>
      <c r="M46" s="182"/>
      <c r="N46" s="182">
        <f>'実質公債費比率（分子）の構造'!O$48</f>
        <v>228</v>
      </c>
      <c r="O46" s="182"/>
      <c r="P46" s="182"/>
    </row>
    <row r="47" spans="1:16" x14ac:dyDescent="0.2">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530</v>
      </c>
      <c r="C49" s="182"/>
      <c r="D49" s="182"/>
      <c r="E49" s="182">
        <f>'実質公債費比率（分子）の構造'!L$45</f>
        <v>508</v>
      </c>
      <c r="F49" s="182"/>
      <c r="G49" s="182"/>
      <c r="H49" s="182">
        <f>'実質公債費比率（分子）の構造'!M$45</f>
        <v>470</v>
      </c>
      <c r="I49" s="182"/>
      <c r="J49" s="182"/>
      <c r="K49" s="182">
        <f>'実質公債費比率（分子）の構造'!N$45</f>
        <v>454</v>
      </c>
      <c r="L49" s="182"/>
      <c r="M49" s="182"/>
      <c r="N49" s="182">
        <f>'実質公債費比率（分子）の構造'!O$45</f>
        <v>451</v>
      </c>
      <c r="O49" s="182"/>
      <c r="P49" s="182"/>
    </row>
    <row r="50" spans="1:16" x14ac:dyDescent="0.2">
      <c r="A50" s="182" t="s">
        <v>70</v>
      </c>
      <c r="B50" s="182" t="e">
        <f>NA()</f>
        <v>#N/A</v>
      </c>
      <c r="C50" s="182">
        <f>IF(ISNUMBER('実質公債費比率（分子）の構造'!K$53),'実質公債費比率（分子）の構造'!K$53,NA())</f>
        <v>158</v>
      </c>
      <c r="D50" s="182" t="e">
        <f>NA()</f>
        <v>#N/A</v>
      </c>
      <c r="E50" s="182" t="e">
        <f>NA()</f>
        <v>#N/A</v>
      </c>
      <c r="F50" s="182">
        <f>IF(ISNUMBER('実質公債費比率（分子）の構造'!L$53),'実質公債費比率（分子）の構造'!L$53,NA())</f>
        <v>196</v>
      </c>
      <c r="G50" s="182" t="e">
        <f>NA()</f>
        <v>#N/A</v>
      </c>
      <c r="H50" s="182" t="e">
        <f>NA()</f>
        <v>#N/A</v>
      </c>
      <c r="I50" s="182">
        <f>IF(ISNUMBER('実質公債費比率（分子）の構造'!M$53),'実質公債費比率（分子）の構造'!M$53,NA())</f>
        <v>179</v>
      </c>
      <c r="J50" s="182" t="e">
        <f>NA()</f>
        <v>#N/A</v>
      </c>
      <c r="K50" s="182" t="e">
        <f>NA()</f>
        <v>#N/A</v>
      </c>
      <c r="L50" s="182">
        <f>IF(ISNUMBER('実質公債費比率（分子）の構造'!N$53),'実質公債費比率（分子）の構造'!N$53,NA())</f>
        <v>169</v>
      </c>
      <c r="M50" s="182" t="e">
        <f>NA()</f>
        <v>#N/A</v>
      </c>
      <c r="N50" s="182" t="e">
        <f>NA()</f>
        <v>#N/A</v>
      </c>
      <c r="O50" s="182">
        <f>IF(ISNUMBER('実質公債費比率（分子）の構造'!O$53),'実質公債費比率（分子）の構造'!O$53,NA())</f>
        <v>192</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4650</v>
      </c>
      <c r="E56" s="181"/>
      <c r="F56" s="181"/>
      <c r="G56" s="181">
        <f>'将来負担比率（分子）の構造'!J$52</f>
        <v>4580</v>
      </c>
      <c r="H56" s="181"/>
      <c r="I56" s="181"/>
      <c r="J56" s="181">
        <f>'将来負担比率（分子）の構造'!K$52</f>
        <v>4523</v>
      </c>
      <c r="K56" s="181"/>
      <c r="L56" s="181"/>
      <c r="M56" s="181">
        <f>'将来負担比率（分子）の構造'!L$52</f>
        <v>4401</v>
      </c>
      <c r="N56" s="181"/>
      <c r="O56" s="181"/>
      <c r="P56" s="181">
        <f>'将来負担比率（分子）の構造'!M$52</f>
        <v>4344</v>
      </c>
    </row>
    <row r="57" spans="1:16" x14ac:dyDescent="0.2">
      <c r="A57" s="181" t="s">
        <v>42</v>
      </c>
      <c r="B57" s="181"/>
      <c r="C57" s="181"/>
      <c r="D57" s="181">
        <f>'将来負担比率（分子）の構造'!I$51</f>
        <v>63</v>
      </c>
      <c r="E57" s="181"/>
      <c r="F57" s="181"/>
      <c r="G57" s="181">
        <f>'将来負担比率（分子）の構造'!J$51</f>
        <v>67</v>
      </c>
      <c r="H57" s="181"/>
      <c r="I57" s="181"/>
      <c r="J57" s="181">
        <f>'将来負担比率（分子）の構造'!K$51</f>
        <v>68</v>
      </c>
      <c r="K57" s="181"/>
      <c r="L57" s="181"/>
      <c r="M57" s="181">
        <f>'将来負担比率（分子）の構造'!L$51</f>
        <v>66</v>
      </c>
      <c r="N57" s="181"/>
      <c r="O57" s="181"/>
      <c r="P57" s="181">
        <f>'将来負担比率（分子）の構造'!M$51</f>
        <v>60</v>
      </c>
    </row>
    <row r="58" spans="1:16" x14ac:dyDescent="0.2">
      <c r="A58" s="181" t="s">
        <v>41</v>
      </c>
      <c r="B58" s="181"/>
      <c r="C58" s="181"/>
      <c r="D58" s="181">
        <f>'将来負担比率（分子）の構造'!I$50</f>
        <v>2103</v>
      </c>
      <c r="E58" s="181"/>
      <c r="F58" s="181"/>
      <c r="G58" s="181">
        <f>'将来負担比率（分子）の構造'!J$50</f>
        <v>2369</v>
      </c>
      <c r="H58" s="181"/>
      <c r="I58" s="181"/>
      <c r="J58" s="181">
        <f>'将来負担比率（分子）の構造'!K$50</f>
        <v>2433</v>
      </c>
      <c r="K58" s="181"/>
      <c r="L58" s="181"/>
      <c r="M58" s="181">
        <f>'将来負担比率（分子）の構造'!L$50</f>
        <v>2608</v>
      </c>
      <c r="N58" s="181"/>
      <c r="O58" s="181"/>
      <c r="P58" s="181">
        <f>'将来負担比率（分子）の構造'!M$50</f>
        <v>2557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939</v>
      </c>
      <c r="C62" s="181"/>
      <c r="D62" s="181"/>
      <c r="E62" s="181">
        <f>'将来負担比率（分子）の構造'!J$45</f>
        <v>862</v>
      </c>
      <c r="F62" s="181"/>
      <c r="G62" s="181"/>
      <c r="H62" s="181">
        <f>'将来負担比率（分子）の構造'!K$45</f>
        <v>840</v>
      </c>
      <c r="I62" s="181"/>
      <c r="J62" s="181"/>
      <c r="K62" s="181">
        <f>'将来負担比率（分子）の構造'!L$45</f>
        <v>768</v>
      </c>
      <c r="L62" s="181"/>
      <c r="M62" s="181"/>
      <c r="N62" s="181">
        <f>'将来負担比率（分子）の構造'!M$45</f>
        <v>768</v>
      </c>
      <c r="O62" s="181"/>
      <c r="P62" s="181"/>
    </row>
    <row r="63" spans="1:16" x14ac:dyDescent="0.2">
      <c r="A63" s="181" t="s">
        <v>34</v>
      </c>
      <c r="B63" s="181">
        <f>'将来負担比率（分子）の構造'!I$44</f>
        <v>27</v>
      </c>
      <c r="C63" s="181"/>
      <c r="D63" s="181"/>
      <c r="E63" s="181">
        <f>'将来負担比率（分子）の構造'!J$44</f>
        <v>18</v>
      </c>
      <c r="F63" s="181"/>
      <c r="G63" s="181"/>
      <c r="H63" s="181">
        <f>'将来負担比率（分子）の構造'!K$44</f>
        <v>13</v>
      </c>
      <c r="I63" s="181"/>
      <c r="J63" s="181"/>
      <c r="K63" s="181">
        <f>'将来負担比率（分子）の構造'!L$44</f>
        <v>35</v>
      </c>
      <c r="L63" s="181"/>
      <c r="M63" s="181"/>
      <c r="N63" s="181">
        <f>'将来負担比率（分子）の構造'!M$44</f>
        <v>23</v>
      </c>
      <c r="O63" s="181"/>
      <c r="P63" s="181"/>
    </row>
    <row r="64" spans="1:16" x14ac:dyDescent="0.2">
      <c r="A64" s="181" t="s">
        <v>33</v>
      </c>
      <c r="B64" s="181">
        <f>'将来負担比率（分子）の構造'!I$43</f>
        <v>2601</v>
      </c>
      <c r="C64" s="181"/>
      <c r="D64" s="181"/>
      <c r="E64" s="181">
        <f>'将来負担比率（分子）の構造'!J$43</f>
        <v>2477</v>
      </c>
      <c r="F64" s="181"/>
      <c r="G64" s="181"/>
      <c r="H64" s="181">
        <f>'将来負担比率（分子）の構造'!K$43</f>
        <v>2424</v>
      </c>
      <c r="I64" s="181"/>
      <c r="J64" s="181"/>
      <c r="K64" s="181">
        <f>'将来負担比率（分子）の構造'!L$43</f>
        <v>2361</v>
      </c>
      <c r="L64" s="181"/>
      <c r="M64" s="181"/>
      <c r="N64" s="181">
        <f>'将来負担比率（分子）の構造'!M$43</f>
        <v>2351</v>
      </c>
      <c r="O64" s="181"/>
      <c r="P64" s="181"/>
    </row>
    <row r="65" spans="1:16" x14ac:dyDescent="0.2">
      <c r="A65" s="181" t="s">
        <v>32</v>
      </c>
      <c r="B65" s="181">
        <f>'将来負担比率（分子）の構造'!I$42</f>
        <v>166</v>
      </c>
      <c r="C65" s="181"/>
      <c r="D65" s="181"/>
      <c r="E65" s="181">
        <f>'将来負担比率（分子）の構造'!J$42</f>
        <v>141</v>
      </c>
      <c r="F65" s="181"/>
      <c r="G65" s="181"/>
      <c r="H65" s="181">
        <f>'将来負担比率（分子）の構造'!K$42</f>
        <v>117</v>
      </c>
      <c r="I65" s="181"/>
      <c r="J65" s="181"/>
      <c r="K65" s="181">
        <f>'将来負担比率（分子）の構造'!L$42</f>
        <v>93</v>
      </c>
      <c r="L65" s="181"/>
      <c r="M65" s="181"/>
      <c r="N65" s="181">
        <f>'将来負担比率（分子）の構造'!M$42</f>
        <v>69</v>
      </c>
      <c r="O65" s="181"/>
      <c r="P65" s="181"/>
    </row>
    <row r="66" spans="1:16" x14ac:dyDescent="0.2">
      <c r="A66" s="181" t="s">
        <v>31</v>
      </c>
      <c r="B66" s="181">
        <f>'将来負担比率（分子）の構造'!I$41</f>
        <v>3681</v>
      </c>
      <c r="C66" s="181"/>
      <c r="D66" s="181"/>
      <c r="E66" s="181">
        <f>'将来負担比率（分子）の構造'!J$41</f>
        <v>3722</v>
      </c>
      <c r="F66" s="181"/>
      <c r="G66" s="181"/>
      <c r="H66" s="181">
        <f>'将来負担比率（分子）の構造'!K$41</f>
        <v>3800</v>
      </c>
      <c r="I66" s="181"/>
      <c r="J66" s="181"/>
      <c r="K66" s="181">
        <f>'将来負担比率（分子）の構造'!L$41</f>
        <v>3842</v>
      </c>
      <c r="L66" s="181"/>
      <c r="M66" s="181"/>
      <c r="N66" s="181">
        <f>'将来負担比率（分子）の構造'!M$41</f>
        <v>4132</v>
      </c>
      <c r="O66" s="181"/>
      <c r="P66" s="181"/>
    </row>
    <row r="67" spans="1:16" x14ac:dyDescent="0.2">
      <c r="A67" s="181" t="s">
        <v>74</v>
      </c>
      <c r="B67" s="181" t="e">
        <f>NA()</f>
        <v>#N/A</v>
      </c>
      <c r="C67" s="181">
        <f>IF(ISNUMBER('将来負担比率（分子）の構造'!I$53), IF('将来負担比率（分子）の構造'!I$53 &lt; 0, 0, '将来負担比率（分子）の構造'!I$53), NA())</f>
        <v>598</v>
      </c>
      <c r="D67" s="181" t="e">
        <f>NA()</f>
        <v>#N/A</v>
      </c>
      <c r="E67" s="181" t="e">
        <f>NA()</f>
        <v>#N/A</v>
      </c>
      <c r="F67" s="181">
        <f>IF(ISNUMBER('将来負担比率（分子）の構造'!J$53), IF('将来負担比率（分子）の構造'!J$53 &lt; 0, 0, '将来負担比率（分子）の構造'!J$53), NA())</f>
        <v>205</v>
      </c>
      <c r="G67" s="181" t="e">
        <f>NA()</f>
        <v>#N/A</v>
      </c>
      <c r="H67" s="181" t="e">
        <f>NA()</f>
        <v>#N/A</v>
      </c>
      <c r="I67" s="181">
        <f>IF(ISNUMBER('将来負担比率（分子）の構造'!K$53), IF('将来負担比率（分子）の構造'!K$53 &lt; 0, 0, '将来負担比率（分子）の構造'!K$53), NA())</f>
        <v>171</v>
      </c>
      <c r="J67" s="181" t="e">
        <f>NA()</f>
        <v>#N/A</v>
      </c>
      <c r="K67" s="181" t="e">
        <f>NA()</f>
        <v>#N/A</v>
      </c>
      <c r="L67" s="181">
        <f>IF(ISNUMBER('将来負担比率（分子）の構造'!L$53), IF('将来負担比率（分子）の構造'!L$53 &lt; 0, 0, '将来負担比率（分子）の構造'!L$53), NA())</f>
        <v>24</v>
      </c>
      <c r="M67" s="181" t="e">
        <f>NA()</f>
        <v>#N/A</v>
      </c>
      <c r="N67" s="181" t="e">
        <f>NA()</f>
        <v>#N/A</v>
      </c>
      <c r="O67" s="181">
        <f>IF(ISNUMBER('将来負担比率（分子）の構造'!M$53), IF('将来負担比率（分子）の構造'!M$53 &lt; 0, 0, '将来負担比率（分子）の構造'!M$53), NA())</f>
        <v>381</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996</v>
      </c>
      <c r="C72" s="185">
        <f>基金残高に係る経年分析!G55</f>
        <v>938</v>
      </c>
      <c r="D72" s="185">
        <f>基金残高に係る経年分析!H55</f>
        <v>938</v>
      </c>
    </row>
    <row r="73" spans="1:16" x14ac:dyDescent="0.2">
      <c r="A73" s="184" t="s">
        <v>77</v>
      </c>
      <c r="B73" s="185">
        <f>基金残高に係る経年分析!F56</f>
        <v>148</v>
      </c>
      <c r="C73" s="185">
        <f>基金残高に係る経年分析!G56</f>
        <v>148</v>
      </c>
      <c r="D73" s="185">
        <f>基金残高に係る経年分析!H56</f>
        <v>148</v>
      </c>
    </row>
    <row r="74" spans="1:16" x14ac:dyDescent="0.2">
      <c r="A74" s="184" t="s">
        <v>78</v>
      </c>
      <c r="B74" s="185">
        <f>基金残高に係る経年分析!F57</f>
        <v>802</v>
      </c>
      <c r="C74" s="185">
        <f>基金残高に係る経年分析!G57</f>
        <v>997</v>
      </c>
      <c r="D74" s="185">
        <f>基金残高に係る経年分析!H57</f>
        <v>914</v>
      </c>
    </row>
  </sheetData>
  <sheetProtection algorithmName="SHA-512" hashValue="mpa3mhaXLSJp00KVUgy9N9GHEDt9dWPbOMNsn1LjT1lIStu06GBkqFZWKZ9Q9kxKsRchuQZueDV/PD9an2VQbw==" saltValue="21P/1ST6WiOqPVbLwwQ/C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222</v>
      </c>
      <c r="C5" s="670"/>
      <c r="D5" s="670"/>
      <c r="E5" s="670"/>
      <c r="F5" s="670"/>
      <c r="G5" s="670"/>
      <c r="H5" s="670"/>
      <c r="I5" s="670"/>
      <c r="J5" s="670"/>
      <c r="K5" s="670"/>
      <c r="L5" s="670"/>
      <c r="M5" s="670"/>
      <c r="N5" s="670"/>
      <c r="O5" s="670"/>
      <c r="P5" s="670"/>
      <c r="Q5" s="671"/>
      <c r="R5" s="672">
        <v>659631</v>
      </c>
      <c r="S5" s="673"/>
      <c r="T5" s="673"/>
      <c r="U5" s="673"/>
      <c r="V5" s="673"/>
      <c r="W5" s="673"/>
      <c r="X5" s="673"/>
      <c r="Y5" s="674"/>
      <c r="Z5" s="675">
        <v>11</v>
      </c>
      <c r="AA5" s="675"/>
      <c r="AB5" s="675"/>
      <c r="AC5" s="675"/>
      <c r="AD5" s="676">
        <v>652043</v>
      </c>
      <c r="AE5" s="676"/>
      <c r="AF5" s="676"/>
      <c r="AG5" s="676"/>
      <c r="AH5" s="676"/>
      <c r="AI5" s="676"/>
      <c r="AJ5" s="676"/>
      <c r="AK5" s="676"/>
      <c r="AL5" s="677">
        <v>18.600000000000001</v>
      </c>
      <c r="AM5" s="678"/>
      <c r="AN5" s="678"/>
      <c r="AO5" s="679"/>
      <c r="AP5" s="669" t="s">
        <v>223</v>
      </c>
      <c r="AQ5" s="670"/>
      <c r="AR5" s="670"/>
      <c r="AS5" s="670"/>
      <c r="AT5" s="670"/>
      <c r="AU5" s="670"/>
      <c r="AV5" s="670"/>
      <c r="AW5" s="670"/>
      <c r="AX5" s="670"/>
      <c r="AY5" s="670"/>
      <c r="AZ5" s="670"/>
      <c r="BA5" s="670"/>
      <c r="BB5" s="670"/>
      <c r="BC5" s="670"/>
      <c r="BD5" s="670"/>
      <c r="BE5" s="670"/>
      <c r="BF5" s="671"/>
      <c r="BG5" s="683">
        <v>651772</v>
      </c>
      <c r="BH5" s="684"/>
      <c r="BI5" s="684"/>
      <c r="BJ5" s="684"/>
      <c r="BK5" s="684"/>
      <c r="BL5" s="684"/>
      <c r="BM5" s="684"/>
      <c r="BN5" s="685"/>
      <c r="BO5" s="686">
        <v>98.8</v>
      </c>
      <c r="BP5" s="686"/>
      <c r="BQ5" s="686"/>
      <c r="BR5" s="686"/>
      <c r="BS5" s="687">
        <v>2898</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2">
      <c r="B6" s="680" t="s">
        <v>227</v>
      </c>
      <c r="C6" s="681"/>
      <c r="D6" s="681"/>
      <c r="E6" s="681"/>
      <c r="F6" s="681"/>
      <c r="G6" s="681"/>
      <c r="H6" s="681"/>
      <c r="I6" s="681"/>
      <c r="J6" s="681"/>
      <c r="K6" s="681"/>
      <c r="L6" s="681"/>
      <c r="M6" s="681"/>
      <c r="N6" s="681"/>
      <c r="O6" s="681"/>
      <c r="P6" s="681"/>
      <c r="Q6" s="682"/>
      <c r="R6" s="683">
        <v>66590</v>
      </c>
      <c r="S6" s="684"/>
      <c r="T6" s="684"/>
      <c r="U6" s="684"/>
      <c r="V6" s="684"/>
      <c r="W6" s="684"/>
      <c r="X6" s="684"/>
      <c r="Y6" s="685"/>
      <c r="Z6" s="686">
        <v>1.1000000000000001</v>
      </c>
      <c r="AA6" s="686"/>
      <c r="AB6" s="686"/>
      <c r="AC6" s="686"/>
      <c r="AD6" s="687">
        <v>66590</v>
      </c>
      <c r="AE6" s="687"/>
      <c r="AF6" s="687"/>
      <c r="AG6" s="687"/>
      <c r="AH6" s="687"/>
      <c r="AI6" s="687"/>
      <c r="AJ6" s="687"/>
      <c r="AK6" s="687"/>
      <c r="AL6" s="688">
        <v>1.9</v>
      </c>
      <c r="AM6" s="689"/>
      <c r="AN6" s="689"/>
      <c r="AO6" s="690"/>
      <c r="AP6" s="680" t="s">
        <v>228</v>
      </c>
      <c r="AQ6" s="681"/>
      <c r="AR6" s="681"/>
      <c r="AS6" s="681"/>
      <c r="AT6" s="681"/>
      <c r="AU6" s="681"/>
      <c r="AV6" s="681"/>
      <c r="AW6" s="681"/>
      <c r="AX6" s="681"/>
      <c r="AY6" s="681"/>
      <c r="AZ6" s="681"/>
      <c r="BA6" s="681"/>
      <c r="BB6" s="681"/>
      <c r="BC6" s="681"/>
      <c r="BD6" s="681"/>
      <c r="BE6" s="681"/>
      <c r="BF6" s="682"/>
      <c r="BG6" s="683">
        <v>651772</v>
      </c>
      <c r="BH6" s="684"/>
      <c r="BI6" s="684"/>
      <c r="BJ6" s="684"/>
      <c r="BK6" s="684"/>
      <c r="BL6" s="684"/>
      <c r="BM6" s="684"/>
      <c r="BN6" s="685"/>
      <c r="BO6" s="686">
        <v>98.8</v>
      </c>
      <c r="BP6" s="686"/>
      <c r="BQ6" s="686"/>
      <c r="BR6" s="686"/>
      <c r="BS6" s="687">
        <v>2898</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76003</v>
      </c>
      <c r="CS6" s="684"/>
      <c r="CT6" s="684"/>
      <c r="CU6" s="684"/>
      <c r="CV6" s="684"/>
      <c r="CW6" s="684"/>
      <c r="CX6" s="684"/>
      <c r="CY6" s="685"/>
      <c r="CZ6" s="677">
        <v>1.3</v>
      </c>
      <c r="DA6" s="678"/>
      <c r="DB6" s="678"/>
      <c r="DC6" s="697"/>
      <c r="DD6" s="692" t="s">
        <v>230</v>
      </c>
      <c r="DE6" s="684"/>
      <c r="DF6" s="684"/>
      <c r="DG6" s="684"/>
      <c r="DH6" s="684"/>
      <c r="DI6" s="684"/>
      <c r="DJ6" s="684"/>
      <c r="DK6" s="684"/>
      <c r="DL6" s="684"/>
      <c r="DM6" s="684"/>
      <c r="DN6" s="684"/>
      <c r="DO6" s="684"/>
      <c r="DP6" s="685"/>
      <c r="DQ6" s="692">
        <v>76003</v>
      </c>
      <c r="DR6" s="684"/>
      <c r="DS6" s="684"/>
      <c r="DT6" s="684"/>
      <c r="DU6" s="684"/>
      <c r="DV6" s="684"/>
      <c r="DW6" s="684"/>
      <c r="DX6" s="684"/>
      <c r="DY6" s="684"/>
      <c r="DZ6" s="684"/>
      <c r="EA6" s="684"/>
      <c r="EB6" s="684"/>
      <c r="EC6" s="693"/>
    </row>
    <row r="7" spans="2:143" ht="11.25" customHeight="1" x14ac:dyDescent="0.2">
      <c r="B7" s="680" t="s">
        <v>231</v>
      </c>
      <c r="C7" s="681"/>
      <c r="D7" s="681"/>
      <c r="E7" s="681"/>
      <c r="F7" s="681"/>
      <c r="G7" s="681"/>
      <c r="H7" s="681"/>
      <c r="I7" s="681"/>
      <c r="J7" s="681"/>
      <c r="K7" s="681"/>
      <c r="L7" s="681"/>
      <c r="M7" s="681"/>
      <c r="N7" s="681"/>
      <c r="O7" s="681"/>
      <c r="P7" s="681"/>
      <c r="Q7" s="682"/>
      <c r="R7" s="683">
        <v>574</v>
      </c>
      <c r="S7" s="684"/>
      <c r="T7" s="684"/>
      <c r="U7" s="684"/>
      <c r="V7" s="684"/>
      <c r="W7" s="684"/>
      <c r="X7" s="684"/>
      <c r="Y7" s="685"/>
      <c r="Z7" s="686">
        <v>0</v>
      </c>
      <c r="AA7" s="686"/>
      <c r="AB7" s="686"/>
      <c r="AC7" s="686"/>
      <c r="AD7" s="687">
        <v>574</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268277</v>
      </c>
      <c r="BH7" s="684"/>
      <c r="BI7" s="684"/>
      <c r="BJ7" s="684"/>
      <c r="BK7" s="684"/>
      <c r="BL7" s="684"/>
      <c r="BM7" s="684"/>
      <c r="BN7" s="685"/>
      <c r="BO7" s="686">
        <v>40.700000000000003</v>
      </c>
      <c r="BP7" s="686"/>
      <c r="BQ7" s="686"/>
      <c r="BR7" s="686"/>
      <c r="BS7" s="687">
        <v>2898</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944997</v>
      </c>
      <c r="CS7" s="684"/>
      <c r="CT7" s="684"/>
      <c r="CU7" s="684"/>
      <c r="CV7" s="684"/>
      <c r="CW7" s="684"/>
      <c r="CX7" s="684"/>
      <c r="CY7" s="685"/>
      <c r="CZ7" s="686">
        <v>16.5</v>
      </c>
      <c r="DA7" s="686"/>
      <c r="DB7" s="686"/>
      <c r="DC7" s="686"/>
      <c r="DD7" s="692">
        <v>332427</v>
      </c>
      <c r="DE7" s="684"/>
      <c r="DF7" s="684"/>
      <c r="DG7" s="684"/>
      <c r="DH7" s="684"/>
      <c r="DI7" s="684"/>
      <c r="DJ7" s="684"/>
      <c r="DK7" s="684"/>
      <c r="DL7" s="684"/>
      <c r="DM7" s="684"/>
      <c r="DN7" s="684"/>
      <c r="DO7" s="684"/>
      <c r="DP7" s="685"/>
      <c r="DQ7" s="692">
        <v>601317</v>
      </c>
      <c r="DR7" s="684"/>
      <c r="DS7" s="684"/>
      <c r="DT7" s="684"/>
      <c r="DU7" s="684"/>
      <c r="DV7" s="684"/>
      <c r="DW7" s="684"/>
      <c r="DX7" s="684"/>
      <c r="DY7" s="684"/>
      <c r="DZ7" s="684"/>
      <c r="EA7" s="684"/>
      <c r="EB7" s="684"/>
      <c r="EC7" s="693"/>
    </row>
    <row r="8" spans="2:143" ht="11.25" customHeight="1" x14ac:dyDescent="0.2">
      <c r="B8" s="680" t="s">
        <v>234</v>
      </c>
      <c r="C8" s="681"/>
      <c r="D8" s="681"/>
      <c r="E8" s="681"/>
      <c r="F8" s="681"/>
      <c r="G8" s="681"/>
      <c r="H8" s="681"/>
      <c r="I8" s="681"/>
      <c r="J8" s="681"/>
      <c r="K8" s="681"/>
      <c r="L8" s="681"/>
      <c r="M8" s="681"/>
      <c r="N8" s="681"/>
      <c r="O8" s="681"/>
      <c r="P8" s="681"/>
      <c r="Q8" s="682"/>
      <c r="R8" s="683">
        <v>1620</v>
      </c>
      <c r="S8" s="684"/>
      <c r="T8" s="684"/>
      <c r="U8" s="684"/>
      <c r="V8" s="684"/>
      <c r="W8" s="684"/>
      <c r="X8" s="684"/>
      <c r="Y8" s="685"/>
      <c r="Z8" s="686">
        <v>0</v>
      </c>
      <c r="AA8" s="686"/>
      <c r="AB8" s="686"/>
      <c r="AC8" s="686"/>
      <c r="AD8" s="687">
        <v>1620</v>
      </c>
      <c r="AE8" s="687"/>
      <c r="AF8" s="687"/>
      <c r="AG8" s="687"/>
      <c r="AH8" s="687"/>
      <c r="AI8" s="687"/>
      <c r="AJ8" s="687"/>
      <c r="AK8" s="687"/>
      <c r="AL8" s="688">
        <v>0</v>
      </c>
      <c r="AM8" s="689"/>
      <c r="AN8" s="689"/>
      <c r="AO8" s="690"/>
      <c r="AP8" s="680" t="s">
        <v>235</v>
      </c>
      <c r="AQ8" s="681"/>
      <c r="AR8" s="681"/>
      <c r="AS8" s="681"/>
      <c r="AT8" s="681"/>
      <c r="AU8" s="681"/>
      <c r="AV8" s="681"/>
      <c r="AW8" s="681"/>
      <c r="AX8" s="681"/>
      <c r="AY8" s="681"/>
      <c r="AZ8" s="681"/>
      <c r="BA8" s="681"/>
      <c r="BB8" s="681"/>
      <c r="BC8" s="681"/>
      <c r="BD8" s="681"/>
      <c r="BE8" s="681"/>
      <c r="BF8" s="682"/>
      <c r="BG8" s="683">
        <v>12315</v>
      </c>
      <c r="BH8" s="684"/>
      <c r="BI8" s="684"/>
      <c r="BJ8" s="684"/>
      <c r="BK8" s="684"/>
      <c r="BL8" s="684"/>
      <c r="BM8" s="684"/>
      <c r="BN8" s="685"/>
      <c r="BO8" s="686">
        <v>1.9</v>
      </c>
      <c r="BP8" s="686"/>
      <c r="BQ8" s="686"/>
      <c r="BR8" s="686"/>
      <c r="BS8" s="692" t="s">
        <v>230</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1290818</v>
      </c>
      <c r="CS8" s="684"/>
      <c r="CT8" s="684"/>
      <c r="CU8" s="684"/>
      <c r="CV8" s="684"/>
      <c r="CW8" s="684"/>
      <c r="CX8" s="684"/>
      <c r="CY8" s="685"/>
      <c r="CZ8" s="686">
        <v>22.6</v>
      </c>
      <c r="DA8" s="686"/>
      <c r="DB8" s="686"/>
      <c r="DC8" s="686"/>
      <c r="DD8" s="692">
        <v>131138</v>
      </c>
      <c r="DE8" s="684"/>
      <c r="DF8" s="684"/>
      <c r="DG8" s="684"/>
      <c r="DH8" s="684"/>
      <c r="DI8" s="684"/>
      <c r="DJ8" s="684"/>
      <c r="DK8" s="684"/>
      <c r="DL8" s="684"/>
      <c r="DM8" s="684"/>
      <c r="DN8" s="684"/>
      <c r="DO8" s="684"/>
      <c r="DP8" s="685"/>
      <c r="DQ8" s="692">
        <v>730570</v>
      </c>
      <c r="DR8" s="684"/>
      <c r="DS8" s="684"/>
      <c r="DT8" s="684"/>
      <c r="DU8" s="684"/>
      <c r="DV8" s="684"/>
      <c r="DW8" s="684"/>
      <c r="DX8" s="684"/>
      <c r="DY8" s="684"/>
      <c r="DZ8" s="684"/>
      <c r="EA8" s="684"/>
      <c r="EB8" s="684"/>
      <c r="EC8" s="693"/>
    </row>
    <row r="9" spans="2:143" ht="11.25" customHeight="1" x14ac:dyDescent="0.2">
      <c r="B9" s="680" t="s">
        <v>237</v>
      </c>
      <c r="C9" s="681"/>
      <c r="D9" s="681"/>
      <c r="E9" s="681"/>
      <c r="F9" s="681"/>
      <c r="G9" s="681"/>
      <c r="H9" s="681"/>
      <c r="I9" s="681"/>
      <c r="J9" s="681"/>
      <c r="K9" s="681"/>
      <c r="L9" s="681"/>
      <c r="M9" s="681"/>
      <c r="N9" s="681"/>
      <c r="O9" s="681"/>
      <c r="P9" s="681"/>
      <c r="Q9" s="682"/>
      <c r="R9" s="683">
        <v>903</v>
      </c>
      <c r="S9" s="684"/>
      <c r="T9" s="684"/>
      <c r="U9" s="684"/>
      <c r="V9" s="684"/>
      <c r="W9" s="684"/>
      <c r="X9" s="684"/>
      <c r="Y9" s="685"/>
      <c r="Z9" s="686">
        <v>0</v>
      </c>
      <c r="AA9" s="686"/>
      <c r="AB9" s="686"/>
      <c r="AC9" s="686"/>
      <c r="AD9" s="687">
        <v>903</v>
      </c>
      <c r="AE9" s="687"/>
      <c r="AF9" s="687"/>
      <c r="AG9" s="687"/>
      <c r="AH9" s="687"/>
      <c r="AI9" s="687"/>
      <c r="AJ9" s="687"/>
      <c r="AK9" s="687"/>
      <c r="AL9" s="688">
        <v>0</v>
      </c>
      <c r="AM9" s="689"/>
      <c r="AN9" s="689"/>
      <c r="AO9" s="690"/>
      <c r="AP9" s="680" t="s">
        <v>238</v>
      </c>
      <c r="AQ9" s="681"/>
      <c r="AR9" s="681"/>
      <c r="AS9" s="681"/>
      <c r="AT9" s="681"/>
      <c r="AU9" s="681"/>
      <c r="AV9" s="681"/>
      <c r="AW9" s="681"/>
      <c r="AX9" s="681"/>
      <c r="AY9" s="681"/>
      <c r="AZ9" s="681"/>
      <c r="BA9" s="681"/>
      <c r="BB9" s="681"/>
      <c r="BC9" s="681"/>
      <c r="BD9" s="681"/>
      <c r="BE9" s="681"/>
      <c r="BF9" s="682"/>
      <c r="BG9" s="683">
        <v>227989</v>
      </c>
      <c r="BH9" s="684"/>
      <c r="BI9" s="684"/>
      <c r="BJ9" s="684"/>
      <c r="BK9" s="684"/>
      <c r="BL9" s="684"/>
      <c r="BM9" s="684"/>
      <c r="BN9" s="685"/>
      <c r="BO9" s="686">
        <v>34.6</v>
      </c>
      <c r="BP9" s="686"/>
      <c r="BQ9" s="686"/>
      <c r="BR9" s="686"/>
      <c r="BS9" s="692" t="s">
        <v>230</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754052</v>
      </c>
      <c r="CS9" s="684"/>
      <c r="CT9" s="684"/>
      <c r="CU9" s="684"/>
      <c r="CV9" s="684"/>
      <c r="CW9" s="684"/>
      <c r="CX9" s="684"/>
      <c r="CY9" s="685"/>
      <c r="CZ9" s="686">
        <v>13.2</v>
      </c>
      <c r="DA9" s="686"/>
      <c r="DB9" s="686"/>
      <c r="DC9" s="686"/>
      <c r="DD9" s="692">
        <v>19138</v>
      </c>
      <c r="DE9" s="684"/>
      <c r="DF9" s="684"/>
      <c r="DG9" s="684"/>
      <c r="DH9" s="684"/>
      <c r="DI9" s="684"/>
      <c r="DJ9" s="684"/>
      <c r="DK9" s="684"/>
      <c r="DL9" s="684"/>
      <c r="DM9" s="684"/>
      <c r="DN9" s="684"/>
      <c r="DO9" s="684"/>
      <c r="DP9" s="685"/>
      <c r="DQ9" s="692">
        <v>718029</v>
      </c>
      <c r="DR9" s="684"/>
      <c r="DS9" s="684"/>
      <c r="DT9" s="684"/>
      <c r="DU9" s="684"/>
      <c r="DV9" s="684"/>
      <c r="DW9" s="684"/>
      <c r="DX9" s="684"/>
      <c r="DY9" s="684"/>
      <c r="DZ9" s="684"/>
      <c r="EA9" s="684"/>
      <c r="EB9" s="684"/>
      <c r="EC9" s="693"/>
    </row>
    <row r="10" spans="2:143" ht="11.25" customHeight="1" x14ac:dyDescent="0.2">
      <c r="B10" s="680" t="s">
        <v>240</v>
      </c>
      <c r="C10" s="681"/>
      <c r="D10" s="681"/>
      <c r="E10" s="681"/>
      <c r="F10" s="681"/>
      <c r="G10" s="681"/>
      <c r="H10" s="681"/>
      <c r="I10" s="681"/>
      <c r="J10" s="681"/>
      <c r="K10" s="681"/>
      <c r="L10" s="681"/>
      <c r="M10" s="681"/>
      <c r="N10" s="681"/>
      <c r="O10" s="681"/>
      <c r="P10" s="681"/>
      <c r="Q10" s="682"/>
      <c r="R10" s="683" t="s">
        <v>230</v>
      </c>
      <c r="S10" s="684"/>
      <c r="T10" s="684"/>
      <c r="U10" s="684"/>
      <c r="V10" s="684"/>
      <c r="W10" s="684"/>
      <c r="X10" s="684"/>
      <c r="Y10" s="685"/>
      <c r="Z10" s="686" t="s">
        <v>230</v>
      </c>
      <c r="AA10" s="686"/>
      <c r="AB10" s="686"/>
      <c r="AC10" s="686"/>
      <c r="AD10" s="687" t="s">
        <v>230</v>
      </c>
      <c r="AE10" s="687"/>
      <c r="AF10" s="687"/>
      <c r="AG10" s="687"/>
      <c r="AH10" s="687"/>
      <c r="AI10" s="687"/>
      <c r="AJ10" s="687"/>
      <c r="AK10" s="687"/>
      <c r="AL10" s="688" t="s">
        <v>230</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11700</v>
      </c>
      <c r="BH10" s="684"/>
      <c r="BI10" s="684"/>
      <c r="BJ10" s="684"/>
      <c r="BK10" s="684"/>
      <c r="BL10" s="684"/>
      <c r="BM10" s="684"/>
      <c r="BN10" s="685"/>
      <c r="BO10" s="686">
        <v>1.8</v>
      </c>
      <c r="BP10" s="686"/>
      <c r="BQ10" s="686"/>
      <c r="BR10" s="686"/>
      <c r="BS10" s="692" t="s">
        <v>230</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v>9376</v>
      </c>
      <c r="CS10" s="684"/>
      <c r="CT10" s="684"/>
      <c r="CU10" s="684"/>
      <c r="CV10" s="684"/>
      <c r="CW10" s="684"/>
      <c r="CX10" s="684"/>
      <c r="CY10" s="685"/>
      <c r="CZ10" s="686">
        <v>0.2</v>
      </c>
      <c r="DA10" s="686"/>
      <c r="DB10" s="686"/>
      <c r="DC10" s="686"/>
      <c r="DD10" s="692" t="s">
        <v>230</v>
      </c>
      <c r="DE10" s="684"/>
      <c r="DF10" s="684"/>
      <c r="DG10" s="684"/>
      <c r="DH10" s="684"/>
      <c r="DI10" s="684"/>
      <c r="DJ10" s="684"/>
      <c r="DK10" s="684"/>
      <c r="DL10" s="684"/>
      <c r="DM10" s="684"/>
      <c r="DN10" s="684"/>
      <c r="DO10" s="684"/>
      <c r="DP10" s="685"/>
      <c r="DQ10" s="692">
        <v>4376</v>
      </c>
      <c r="DR10" s="684"/>
      <c r="DS10" s="684"/>
      <c r="DT10" s="684"/>
      <c r="DU10" s="684"/>
      <c r="DV10" s="684"/>
      <c r="DW10" s="684"/>
      <c r="DX10" s="684"/>
      <c r="DY10" s="684"/>
      <c r="DZ10" s="684"/>
      <c r="EA10" s="684"/>
      <c r="EB10" s="684"/>
      <c r="EC10" s="693"/>
    </row>
    <row r="11" spans="2:143" ht="11.25" customHeight="1" x14ac:dyDescent="0.2">
      <c r="B11" s="680" t="s">
        <v>243</v>
      </c>
      <c r="C11" s="681"/>
      <c r="D11" s="681"/>
      <c r="E11" s="681"/>
      <c r="F11" s="681"/>
      <c r="G11" s="681"/>
      <c r="H11" s="681"/>
      <c r="I11" s="681"/>
      <c r="J11" s="681"/>
      <c r="K11" s="681"/>
      <c r="L11" s="681"/>
      <c r="M11" s="681"/>
      <c r="N11" s="681"/>
      <c r="O11" s="681"/>
      <c r="P11" s="681"/>
      <c r="Q11" s="682"/>
      <c r="R11" s="683">
        <v>134783</v>
      </c>
      <c r="S11" s="684"/>
      <c r="T11" s="684"/>
      <c r="U11" s="684"/>
      <c r="V11" s="684"/>
      <c r="W11" s="684"/>
      <c r="X11" s="684"/>
      <c r="Y11" s="685"/>
      <c r="Z11" s="688">
        <v>2.2999999999999998</v>
      </c>
      <c r="AA11" s="689"/>
      <c r="AB11" s="689"/>
      <c r="AC11" s="701"/>
      <c r="AD11" s="692">
        <v>134783</v>
      </c>
      <c r="AE11" s="684"/>
      <c r="AF11" s="684"/>
      <c r="AG11" s="684"/>
      <c r="AH11" s="684"/>
      <c r="AI11" s="684"/>
      <c r="AJ11" s="684"/>
      <c r="AK11" s="685"/>
      <c r="AL11" s="688">
        <v>3.8</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16273</v>
      </c>
      <c r="BH11" s="684"/>
      <c r="BI11" s="684"/>
      <c r="BJ11" s="684"/>
      <c r="BK11" s="684"/>
      <c r="BL11" s="684"/>
      <c r="BM11" s="684"/>
      <c r="BN11" s="685"/>
      <c r="BO11" s="686">
        <v>2.5</v>
      </c>
      <c r="BP11" s="686"/>
      <c r="BQ11" s="686"/>
      <c r="BR11" s="686"/>
      <c r="BS11" s="692">
        <v>2898</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445529</v>
      </c>
      <c r="CS11" s="684"/>
      <c r="CT11" s="684"/>
      <c r="CU11" s="684"/>
      <c r="CV11" s="684"/>
      <c r="CW11" s="684"/>
      <c r="CX11" s="684"/>
      <c r="CY11" s="685"/>
      <c r="CZ11" s="686">
        <v>7.8</v>
      </c>
      <c r="DA11" s="686"/>
      <c r="DB11" s="686"/>
      <c r="DC11" s="686"/>
      <c r="DD11" s="692">
        <v>164052</v>
      </c>
      <c r="DE11" s="684"/>
      <c r="DF11" s="684"/>
      <c r="DG11" s="684"/>
      <c r="DH11" s="684"/>
      <c r="DI11" s="684"/>
      <c r="DJ11" s="684"/>
      <c r="DK11" s="684"/>
      <c r="DL11" s="684"/>
      <c r="DM11" s="684"/>
      <c r="DN11" s="684"/>
      <c r="DO11" s="684"/>
      <c r="DP11" s="685"/>
      <c r="DQ11" s="692">
        <v>209176</v>
      </c>
      <c r="DR11" s="684"/>
      <c r="DS11" s="684"/>
      <c r="DT11" s="684"/>
      <c r="DU11" s="684"/>
      <c r="DV11" s="684"/>
      <c r="DW11" s="684"/>
      <c r="DX11" s="684"/>
      <c r="DY11" s="684"/>
      <c r="DZ11" s="684"/>
      <c r="EA11" s="684"/>
      <c r="EB11" s="684"/>
      <c r="EC11" s="693"/>
    </row>
    <row r="12" spans="2:143" ht="11.25" customHeight="1" x14ac:dyDescent="0.2">
      <c r="B12" s="680" t="s">
        <v>246</v>
      </c>
      <c r="C12" s="681"/>
      <c r="D12" s="681"/>
      <c r="E12" s="681"/>
      <c r="F12" s="681"/>
      <c r="G12" s="681"/>
      <c r="H12" s="681"/>
      <c r="I12" s="681"/>
      <c r="J12" s="681"/>
      <c r="K12" s="681"/>
      <c r="L12" s="681"/>
      <c r="M12" s="681"/>
      <c r="N12" s="681"/>
      <c r="O12" s="681"/>
      <c r="P12" s="681"/>
      <c r="Q12" s="682"/>
      <c r="R12" s="683" t="s">
        <v>230</v>
      </c>
      <c r="S12" s="684"/>
      <c r="T12" s="684"/>
      <c r="U12" s="684"/>
      <c r="V12" s="684"/>
      <c r="W12" s="684"/>
      <c r="X12" s="684"/>
      <c r="Y12" s="685"/>
      <c r="Z12" s="686" t="s">
        <v>230</v>
      </c>
      <c r="AA12" s="686"/>
      <c r="AB12" s="686"/>
      <c r="AC12" s="686"/>
      <c r="AD12" s="687" t="s">
        <v>230</v>
      </c>
      <c r="AE12" s="687"/>
      <c r="AF12" s="687"/>
      <c r="AG12" s="687"/>
      <c r="AH12" s="687"/>
      <c r="AI12" s="687"/>
      <c r="AJ12" s="687"/>
      <c r="AK12" s="687"/>
      <c r="AL12" s="688" t="s">
        <v>230</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316886</v>
      </c>
      <c r="BH12" s="684"/>
      <c r="BI12" s="684"/>
      <c r="BJ12" s="684"/>
      <c r="BK12" s="684"/>
      <c r="BL12" s="684"/>
      <c r="BM12" s="684"/>
      <c r="BN12" s="685"/>
      <c r="BO12" s="686">
        <v>48</v>
      </c>
      <c r="BP12" s="686"/>
      <c r="BQ12" s="686"/>
      <c r="BR12" s="686"/>
      <c r="BS12" s="692" t="s">
        <v>230</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174138</v>
      </c>
      <c r="CS12" s="684"/>
      <c r="CT12" s="684"/>
      <c r="CU12" s="684"/>
      <c r="CV12" s="684"/>
      <c r="CW12" s="684"/>
      <c r="CX12" s="684"/>
      <c r="CY12" s="685"/>
      <c r="CZ12" s="686">
        <v>3</v>
      </c>
      <c r="DA12" s="686"/>
      <c r="DB12" s="686"/>
      <c r="DC12" s="686"/>
      <c r="DD12" s="692">
        <v>46000</v>
      </c>
      <c r="DE12" s="684"/>
      <c r="DF12" s="684"/>
      <c r="DG12" s="684"/>
      <c r="DH12" s="684"/>
      <c r="DI12" s="684"/>
      <c r="DJ12" s="684"/>
      <c r="DK12" s="684"/>
      <c r="DL12" s="684"/>
      <c r="DM12" s="684"/>
      <c r="DN12" s="684"/>
      <c r="DO12" s="684"/>
      <c r="DP12" s="685"/>
      <c r="DQ12" s="692">
        <v>165588</v>
      </c>
      <c r="DR12" s="684"/>
      <c r="DS12" s="684"/>
      <c r="DT12" s="684"/>
      <c r="DU12" s="684"/>
      <c r="DV12" s="684"/>
      <c r="DW12" s="684"/>
      <c r="DX12" s="684"/>
      <c r="DY12" s="684"/>
      <c r="DZ12" s="684"/>
      <c r="EA12" s="684"/>
      <c r="EB12" s="684"/>
      <c r="EC12" s="693"/>
    </row>
    <row r="13" spans="2:143" ht="11.25" customHeight="1" x14ac:dyDescent="0.2">
      <c r="B13" s="680" t="s">
        <v>249</v>
      </c>
      <c r="C13" s="681"/>
      <c r="D13" s="681"/>
      <c r="E13" s="681"/>
      <c r="F13" s="681"/>
      <c r="G13" s="681"/>
      <c r="H13" s="681"/>
      <c r="I13" s="681"/>
      <c r="J13" s="681"/>
      <c r="K13" s="681"/>
      <c r="L13" s="681"/>
      <c r="M13" s="681"/>
      <c r="N13" s="681"/>
      <c r="O13" s="681"/>
      <c r="P13" s="681"/>
      <c r="Q13" s="682"/>
      <c r="R13" s="683" t="s">
        <v>230</v>
      </c>
      <c r="S13" s="684"/>
      <c r="T13" s="684"/>
      <c r="U13" s="684"/>
      <c r="V13" s="684"/>
      <c r="W13" s="684"/>
      <c r="X13" s="684"/>
      <c r="Y13" s="685"/>
      <c r="Z13" s="686" t="s">
        <v>230</v>
      </c>
      <c r="AA13" s="686"/>
      <c r="AB13" s="686"/>
      <c r="AC13" s="686"/>
      <c r="AD13" s="687" t="s">
        <v>230</v>
      </c>
      <c r="AE13" s="687"/>
      <c r="AF13" s="687"/>
      <c r="AG13" s="687"/>
      <c r="AH13" s="687"/>
      <c r="AI13" s="687"/>
      <c r="AJ13" s="687"/>
      <c r="AK13" s="687"/>
      <c r="AL13" s="688" t="s">
        <v>230</v>
      </c>
      <c r="AM13" s="689"/>
      <c r="AN13" s="689"/>
      <c r="AO13" s="690"/>
      <c r="AP13" s="680" t="s">
        <v>250</v>
      </c>
      <c r="AQ13" s="681"/>
      <c r="AR13" s="681"/>
      <c r="AS13" s="681"/>
      <c r="AT13" s="681"/>
      <c r="AU13" s="681"/>
      <c r="AV13" s="681"/>
      <c r="AW13" s="681"/>
      <c r="AX13" s="681"/>
      <c r="AY13" s="681"/>
      <c r="AZ13" s="681"/>
      <c r="BA13" s="681"/>
      <c r="BB13" s="681"/>
      <c r="BC13" s="681"/>
      <c r="BD13" s="681"/>
      <c r="BE13" s="681"/>
      <c r="BF13" s="682"/>
      <c r="BG13" s="683">
        <v>286640</v>
      </c>
      <c r="BH13" s="684"/>
      <c r="BI13" s="684"/>
      <c r="BJ13" s="684"/>
      <c r="BK13" s="684"/>
      <c r="BL13" s="684"/>
      <c r="BM13" s="684"/>
      <c r="BN13" s="685"/>
      <c r="BO13" s="686">
        <v>43.5</v>
      </c>
      <c r="BP13" s="686"/>
      <c r="BQ13" s="686"/>
      <c r="BR13" s="686"/>
      <c r="BS13" s="692" t="s">
        <v>230</v>
      </c>
      <c r="BT13" s="684"/>
      <c r="BU13" s="684"/>
      <c r="BV13" s="684"/>
      <c r="BW13" s="684"/>
      <c r="BX13" s="684"/>
      <c r="BY13" s="684"/>
      <c r="BZ13" s="684"/>
      <c r="CA13" s="684"/>
      <c r="CB13" s="693"/>
      <c r="CD13" s="698" t="s">
        <v>251</v>
      </c>
      <c r="CE13" s="699"/>
      <c r="CF13" s="699"/>
      <c r="CG13" s="699"/>
      <c r="CH13" s="699"/>
      <c r="CI13" s="699"/>
      <c r="CJ13" s="699"/>
      <c r="CK13" s="699"/>
      <c r="CL13" s="699"/>
      <c r="CM13" s="699"/>
      <c r="CN13" s="699"/>
      <c r="CO13" s="699"/>
      <c r="CP13" s="699"/>
      <c r="CQ13" s="700"/>
      <c r="CR13" s="683">
        <v>682821</v>
      </c>
      <c r="CS13" s="684"/>
      <c r="CT13" s="684"/>
      <c r="CU13" s="684"/>
      <c r="CV13" s="684"/>
      <c r="CW13" s="684"/>
      <c r="CX13" s="684"/>
      <c r="CY13" s="685"/>
      <c r="CZ13" s="686">
        <v>11.9</v>
      </c>
      <c r="DA13" s="686"/>
      <c r="DB13" s="686"/>
      <c r="DC13" s="686"/>
      <c r="DD13" s="692">
        <v>434411</v>
      </c>
      <c r="DE13" s="684"/>
      <c r="DF13" s="684"/>
      <c r="DG13" s="684"/>
      <c r="DH13" s="684"/>
      <c r="DI13" s="684"/>
      <c r="DJ13" s="684"/>
      <c r="DK13" s="684"/>
      <c r="DL13" s="684"/>
      <c r="DM13" s="684"/>
      <c r="DN13" s="684"/>
      <c r="DO13" s="684"/>
      <c r="DP13" s="685"/>
      <c r="DQ13" s="692">
        <v>331043</v>
      </c>
      <c r="DR13" s="684"/>
      <c r="DS13" s="684"/>
      <c r="DT13" s="684"/>
      <c r="DU13" s="684"/>
      <c r="DV13" s="684"/>
      <c r="DW13" s="684"/>
      <c r="DX13" s="684"/>
      <c r="DY13" s="684"/>
      <c r="DZ13" s="684"/>
      <c r="EA13" s="684"/>
      <c r="EB13" s="684"/>
      <c r="EC13" s="693"/>
    </row>
    <row r="14" spans="2:143" ht="11.25" customHeight="1" x14ac:dyDescent="0.2">
      <c r="B14" s="680" t="s">
        <v>252</v>
      </c>
      <c r="C14" s="681"/>
      <c r="D14" s="681"/>
      <c r="E14" s="681"/>
      <c r="F14" s="681"/>
      <c r="G14" s="681"/>
      <c r="H14" s="681"/>
      <c r="I14" s="681"/>
      <c r="J14" s="681"/>
      <c r="K14" s="681"/>
      <c r="L14" s="681"/>
      <c r="M14" s="681"/>
      <c r="N14" s="681"/>
      <c r="O14" s="681"/>
      <c r="P14" s="681"/>
      <c r="Q14" s="682"/>
      <c r="R14" s="683">
        <v>7303</v>
      </c>
      <c r="S14" s="684"/>
      <c r="T14" s="684"/>
      <c r="U14" s="684"/>
      <c r="V14" s="684"/>
      <c r="W14" s="684"/>
      <c r="X14" s="684"/>
      <c r="Y14" s="685"/>
      <c r="Z14" s="686">
        <v>0.1</v>
      </c>
      <c r="AA14" s="686"/>
      <c r="AB14" s="686"/>
      <c r="AC14" s="686"/>
      <c r="AD14" s="687">
        <v>7303</v>
      </c>
      <c r="AE14" s="687"/>
      <c r="AF14" s="687"/>
      <c r="AG14" s="687"/>
      <c r="AH14" s="687"/>
      <c r="AI14" s="687"/>
      <c r="AJ14" s="687"/>
      <c r="AK14" s="687"/>
      <c r="AL14" s="688">
        <v>0.2</v>
      </c>
      <c r="AM14" s="689"/>
      <c r="AN14" s="689"/>
      <c r="AO14" s="690"/>
      <c r="AP14" s="680" t="s">
        <v>253</v>
      </c>
      <c r="AQ14" s="681"/>
      <c r="AR14" s="681"/>
      <c r="AS14" s="681"/>
      <c r="AT14" s="681"/>
      <c r="AU14" s="681"/>
      <c r="AV14" s="681"/>
      <c r="AW14" s="681"/>
      <c r="AX14" s="681"/>
      <c r="AY14" s="681"/>
      <c r="AZ14" s="681"/>
      <c r="BA14" s="681"/>
      <c r="BB14" s="681"/>
      <c r="BC14" s="681"/>
      <c r="BD14" s="681"/>
      <c r="BE14" s="681"/>
      <c r="BF14" s="682"/>
      <c r="BG14" s="683">
        <v>26609</v>
      </c>
      <c r="BH14" s="684"/>
      <c r="BI14" s="684"/>
      <c r="BJ14" s="684"/>
      <c r="BK14" s="684"/>
      <c r="BL14" s="684"/>
      <c r="BM14" s="684"/>
      <c r="BN14" s="685"/>
      <c r="BO14" s="686">
        <v>4</v>
      </c>
      <c r="BP14" s="686"/>
      <c r="BQ14" s="686"/>
      <c r="BR14" s="686"/>
      <c r="BS14" s="692" t="s">
        <v>230</v>
      </c>
      <c r="BT14" s="684"/>
      <c r="BU14" s="684"/>
      <c r="BV14" s="684"/>
      <c r="BW14" s="684"/>
      <c r="BX14" s="684"/>
      <c r="BY14" s="684"/>
      <c r="BZ14" s="684"/>
      <c r="CA14" s="684"/>
      <c r="CB14" s="693"/>
      <c r="CD14" s="698" t="s">
        <v>254</v>
      </c>
      <c r="CE14" s="699"/>
      <c r="CF14" s="699"/>
      <c r="CG14" s="699"/>
      <c r="CH14" s="699"/>
      <c r="CI14" s="699"/>
      <c r="CJ14" s="699"/>
      <c r="CK14" s="699"/>
      <c r="CL14" s="699"/>
      <c r="CM14" s="699"/>
      <c r="CN14" s="699"/>
      <c r="CO14" s="699"/>
      <c r="CP14" s="699"/>
      <c r="CQ14" s="700"/>
      <c r="CR14" s="683">
        <v>229056</v>
      </c>
      <c r="CS14" s="684"/>
      <c r="CT14" s="684"/>
      <c r="CU14" s="684"/>
      <c r="CV14" s="684"/>
      <c r="CW14" s="684"/>
      <c r="CX14" s="684"/>
      <c r="CY14" s="685"/>
      <c r="CZ14" s="686">
        <v>4</v>
      </c>
      <c r="DA14" s="686"/>
      <c r="DB14" s="686"/>
      <c r="DC14" s="686"/>
      <c r="DD14" s="692">
        <v>35059</v>
      </c>
      <c r="DE14" s="684"/>
      <c r="DF14" s="684"/>
      <c r="DG14" s="684"/>
      <c r="DH14" s="684"/>
      <c r="DI14" s="684"/>
      <c r="DJ14" s="684"/>
      <c r="DK14" s="684"/>
      <c r="DL14" s="684"/>
      <c r="DM14" s="684"/>
      <c r="DN14" s="684"/>
      <c r="DO14" s="684"/>
      <c r="DP14" s="685"/>
      <c r="DQ14" s="692">
        <v>195293</v>
      </c>
      <c r="DR14" s="684"/>
      <c r="DS14" s="684"/>
      <c r="DT14" s="684"/>
      <c r="DU14" s="684"/>
      <c r="DV14" s="684"/>
      <c r="DW14" s="684"/>
      <c r="DX14" s="684"/>
      <c r="DY14" s="684"/>
      <c r="DZ14" s="684"/>
      <c r="EA14" s="684"/>
      <c r="EB14" s="684"/>
      <c r="EC14" s="693"/>
    </row>
    <row r="15" spans="2:143" ht="11.25" customHeight="1" x14ac:dyDescent="0.2">
      <c r="B15" s="680" t="s">
        <v>255</v>
      </c>
      <c r="C15" s="681"/>
      <c r="D15" s="681"/>
      <c r="E15" s="681"/>
      <c r="F15" s="681"/>
      <c r="G15" s="681"/>
      <c r="H15" s="681"/>
      <c r="I15" s="681"/>
      <c r="J15" s="681"/>
      <c r="K15" s="681"/>
      <c r="L15" s="681"/>
      <c r="M15" s="681"/>
      <c r="N15" s="681"/>
      <c r="O15" s="681"/>
      <c r="P15" s="681"/>
      <c r="Q15" s="682"/>
      <c r="R15" s="683" t="s">
        <v>230</v>
      </c>
      <c r="S15" s="684"/>
      <c r="T15" s="684"/>
      <c r="U15" s="684"/>
      <c r="V15" s="684"/>
      <c r="W15" s="684"/>
      <c r="X15" s="684"/>
      <c r="Y15" s="685"/>
      <c r="Z15" s="686" t="s">
        <v>230</v>
      </c>
      <c r="AA15" s="686"/>
      <c r="AB15" s="686"/>
      <c r="AC15" s="686"/>
      <c r="AD15" s="687" t="s">
        <v>230</v>
      </c>
      <c r="AE15" s="687"/>
      <c r="AF15" s="687"/>
      <c r="AG15" s="687"/>
      <c r="AH15" s="687"/>
      <c r="AI15" s="687"/>
      <c r="AJ15" s="687"/>
      <c r="AK15" s="687"/>
      <c r="AL15" s="688" t="s">
        <v>230</v>
      </c>
      <c r="AM15" s="689"/>
      <c r="AN15" s="689"/>
      <c r="AO15" s="690"/>
      <c r="AP15" s="680" t="s">
        <v>256</v>
      </c>
      <c r="AQ15" s="681"/>
      <c r="AR15" s="681"/>
      <c r="AS15" s="681"/>
      <c r="AT15" s="681"/>
      <c r="AU15" s="681"/>
      <c r="AV15" s="681"/>
      <c r="AW15" s="681"/>
      <c r="AX15" s="681"/>
      <c r="AY15" s="681"/>
      <c r="AZ15" s="681"/>
      <c r="BA15" s="681"/>
      <c r="BB15" s="681"/>
      <c r="BC15" s="681"/>
      <c r="BD15" s="681"/>
      <c r="BE15" s="681"/>
      <c r="BF15" s="682"/>
      <c r="BG15" s="683">
        <v>40000</v>
      </c>
      <c r="BH15" s="684"/>
      <c r="BI15" s="684"/>
      <c r="BJ15" s="684"/>
      <c r="BK15" s="684"/>
      <c r="BL15" s="684"/>
      <c r="BM15" s="684"/>
      <c r="BN15" s="685"/>
      <c r="BO15" s="686">
        <v>6.1</v>
      </c>
      <c r="BP15" s="686"/>
      <c r="BQ15" s="686"/>
      <c r="BR15" s="686"/>
      <c r="BS15" s="692" t="s">
        <v>230</v>
      </c>
      <c r="BT15" s="684"/>
      <c r="BU15" s="684"/>
      <c r="BV15" s="684"/>
      <c r="BW15" s="684"/>
      <c r="BX15" s="684"/>
      <c r="BY15" s="684"/>
      <c r="BZ15" s="684"/>
      <c r="CA15" s="684"/>
      <c r="CB15" s="693"/>
      <c r="CD15" s="698" t="s">
        <v>257</v>
      </c>
      <c r="CE15" s="699"/>
      <c r="CF15" s="699"/>
      <c r="CG15" s="699"/>
      <c r="CH15" s="699"/>
      <c r="CI15" s="699"/>
      <c r="CJ15" s="699"/>
      <c r="CK15" s="699"/>
      <c r="CL15" s="699"/>
      <c r="CM15" s="699"/>
      <c r="CN15" s="699"/>
      <c r="CO15" s="699"/>
      <c r="CP15" s="699"/>
      <c r="CQ15" s="700"/>
      <c r="CR15" s="683">
        <v>645966</v>
      </c>
      <c r="CS15" s="684"/>
      <c r="CT15" s="684"/>
      <c r="CU15" s="684"/>
      <c r="CV15" s="684"/>
      <c r="CW15" s="684"/>
      <c r="CX15" s="684"/>
      <c r="CY15" s="685"/>
      <c r="CZ15" s="686">
        <v>11.3</v>
      </c>
      <c r="DA15" s="686"/>
      <c r="DB15" s="686"/>
      <c r="DC15" s="686"/>
      <c r="DD15" s="692">
        <v>161375</v>
      </c>
      <c r="DE15" s="684"/>
      <c r="DF15" s="684"/>
      <c r="DG15" s="684"/>
      <c r="DH15" s="684"/>
      <c r="DI15" s="684"/>
      <c r="DJ15" s="684"/>
      <c r="DK15" s="684"/>
      <c r="DL15" s="684"/>
      <c r="DM15" s="684"/>
      <c r="DN15" s="684"/>
      <c r="DO15" s="684"/>
      <c r="DP15" s="685"/>
      <c r="DQ15" s="692">
        <v>458300</v>
      </c>
      <c r="DR15" s="684"/>
      <c r="DS15" s="684"/>
      <c r="DT15" s="684"/>
      <c r="DU15" s="684"/>
      <c r="DV15" s="684"/>
      <c r="DW15" s="684"/>
      <c r="DX15" s="684"/>
      <c r="DY15" s="684"/>
      <c r="DZ15" s="684"/>
      <c r="EA15" s="684"/>
      <c r="EB15" s="684"/>
      <c r="EC15" s="693"/>
    </row>
    <row r="16" spans="2:143" ht="11.25" customHeight="1" x14ac:dyDescent="0.2">
      <c r="B16" s="680" t="s">
        <v>258</v>
      </c>
      <c r="C16" s="681"/>
      <c r="D16" s="681"/>
      <c r="E16" s="681"/>
      <c r="F16" s="681"/>
      <c r="G16" s="681"/>
      <c r="H16" s="681"/>
      <c r="I16" s="681"/>
      <c r="J16" s="681"/>
      <c r="K16" s="681"/>
      <c r="L16" s="681"/>
      <c r="M16" s="681"/>
      <c r="N16" s="681"/>
      <c r="O16" s="681"/>
      <c r="P16" s="681"/>
      <c r="Q16" s="682"/>
      <c r="R16" s="683">
        <v>1835</v>
      </c>
      <c r="S16" s="684"/>
      <c r="T16" s="684"/>
      <c r="U16" s="684"/>
      <c r="V16" s="684"/>
      <c r="W16" s="684"/>
      <c r="X16" s="684"/>
      <c r="Y16" s="685"/>
      <c r="Z16" s="686">
        <v>0</v>
      </c>
      <c r="AA16" s="686"/>
      <c r="AB16" s="686"/>
      <c r="AC16" s="686"/>
      <c r="AD16" s="687">
        <v>1835</v>
      </c>
      <c r="AE16" s="687"/>
      <c r="AF16" s="687"/>
      <c r="AG16" s="687"/>
      <c r="AH16" s="687"/>
      <c r="AI16" s="687"/>
      <c r="AJ16" s="687"/>
      <c r="AK16" s="687"/>
      <c r="AL16" s="688">
        <v>0.1</v>
      </c>
      <c r="AM16" s="689"/>
      <c r="AN16" s="689"/>
      <c r="AO16" s="690"/>
      <c r="AP16" s="680" t="s">
        <v>259</v>
      </c>
      <c r="AQ16" s="681"/>
      <c r="AR16" s="681"/>
      <c r="AS16" s="681"/>
      <c r="AT16" s="681"/>
      <c r="AU16" s="681"/>
      <c r="AV16" s="681"/>
      <c r="AW16" s="681"/>
      <c r="AX16" s="681"/>
      <c r="AY16" s="681"/>
      <c r="AZ16" s="681"/>
      <c r="BA16" s="681"/>
      <c r="BB16" s="681"/>
      <c r="BC16" s="681"/>
      <c r="BD16" s="681"/>
      <c r="BE16" s="681"/>
      <c r="BF16" s="682"/>
      <c r="BG16" s="683" t="s">
        <v>230</v>
      </c>
      <c r="BH16" s="684"/>
      <c r="BI16" s="684"/>
      <c r="BJ16" s="684"/>
      <c r="BK16" s="684"/>
      <c r="BL16" s="684"/>
      <c r="BM16" s="684"/>
      <c r="BN16" s="685"/>
      <c r="BO16" s="686" t="s">
        <v>230</v>
      </c>
      <c r="BP16" s="686"/>
      <c r="BQ16" s="686"/>
      <c r="BR16" s="686"/>
      <c r="BS16" s="692" t="s">
        <v>136</v>
      </c>
      <c r="BT16" s="684"/>
      <c r="BU16" s="684"/>
      <c r="BV16" s="684"/>
      <c r="BW16" s="684"/>
      <c r="BX16" s="684"/>
      <c r="BY16" s="684"/>
      <c r="BZ16" s="684"/>
      <c r="CA16" s="684"/>
      <c r="CB16" s="693"/>
      <c r="CD16" s="698" t="s">
        <v>260</v>
      </c>
      <c r="CE16" s="699"/>
      <c r="CF16" s="699"/>
      <c r="CG16" s="699"/>
      <c r="CH16" s="699"/>
      <c r="CI16" s="699"/>
      <c r="CJ16" s="699"/>
      <c r="CK16" s="699"/>
      <c r="CL16" s="699"/>
      <c r="CM16" s="699"/>
      <c r="CN16" s="699"/>
      <c r="CO16" s="699"/>
      <c r="CP16" s="699"/>
      <c r="CQ16" s="700"/>
      <c r="CR16" s="683">
        <v>12536</v>
      </c>
      <c r="CS16" s="684"/>
      <c r="CT16" s="684"/>
      <c r="CU16" s="684"/>
      <c r="CV16" s="684"/>
      <c r="CW16" s="684"/>
      <c r="CX16" s="684"/>
      <c r="CY16" s="685"/>
      <c r="CZ16" s="686">
        <v>0.2</v>
      </c>
      <c r="DA16" s="686"/>
      <c r="DB16" s="686"/>
      <c r="DC16" s="686"/>
      <c r="DD16" s="692" t="s">
        <v>230</v>
      </c>
      <c r="DE16" s="684"/>
      <c r="DF16" s="684"/>
      <c r="DG16" s="684"/>
      <c r="DH16" s="684"/>
      <c r="DI16" s="684"/>
      <c r="DJ16" s="684"/>
      <c r="DK16" s="684"/>
      <c r="DL16" s="684"/>
      <c r="DM16" s="684"/>
      <c r="DN16" s="684"/>
      <c r="DO16" s="684"/>
      <c r="DP16" s="685"/>
      <c r="DQ16" s="692">
        <v>4112</v>
      </c>
      <c r="DR16" s="684"/>
      <c r="DS16" s="684"/>
      <c r="DT16" s="684"/>
      <c r="DU16" s="684"/>
      <c r="DV16" s="684"/>
      <c r="DW16" s="684"/>
      <c r="DX16" s="684"/>
      <c r="DY16" s="684"/>
      <c r="DZ16" s="684"/>
      <c r="EA16" s="684"/>
      <c r="EB16" s="684"/>
      <c r="EC16" s="693"/>
    </row>
    <row r="17" spans="2:133" ht="11.25" customHeight="1" x14ac:dyDescent="0.2">
      <c r="B17" s="680" t="s">
        <v>261</v>
      </c>
      <c r="C17" s="681"/>
      <c r="D17" s="681"/>
      <c r="E17" s="681"/>
      <c r="F17" s="681"/>
      <c r="G17" s="681"/>
      <c r="H17" s="681"/>
      <c r="I17" s="681"/>
      <c r="J17" s="681"/>
      <c r="K17" s="681"/>
      <c r="L17" s="681"/>
      <c r="M17" s="681"/>
      <c r="N17" s="681"/>
      <c r="O17" s="681"/>
      <c r="P17" s="681"/>
      <c r="Q17" s="682"/>
      <c r="R17" s="683">
        <v>14941</v>
      </c>
      <c r="S17" s="684"/>
      <c r="T17" s="684"/>
      <c r="U17" s="684"/>
      <c r="V17" s="684"/>
      <c r="W17" s="684"/>
      <c r="X17" s="684"/>
      <c r="Y17" s="685"/>
      <c r="Z17" s="686">
        <v>0.2</v>
      </c>
      <c r="AA17" s="686"/>
      <c r="AB17" s="686"/>
      <c r="AC17" s="686"/>
      <c r="AD17" s="687">
        <v>14941</v>
      </c>
      <c r="AE17" s="687"/>
      <c r="AF17" s="687"/>
      <c r="AG17" s="687"/>
      <c r="AH17" s="687"/>
      <c r="AI17" s="687"/>
      <c r="AJ17" s="687"/>
      <c r="AK17" s="687"/>
      <c r="AL17" s="688">
        <v>0.4</v>
      </c>
      <c r="AM17" s="689"/>
      <c r="AN17" s="689"/>
      <c r="AO17" s="690"/>
      <c r="AP17" s="680" t="s">
        <v>262</v>
      </c>
      <c r="AQ17" s="681"/>
      <c r="AR17" s="681"/>
      <c r="AS17" s="681"/>
      <c r="AT17" s="681"/>
      <c r="AU17" s="681"/>
      <c r="AV17" s="681"/>
      <c r="AW17" s="681"/>
      <c r="AX17" s="681"/>
      <c r="AY17" s="681"/>
      <c r="AZ17" s="681"/>
      <c r="BA17" s="681"/>
      <c r="BB17" s="681"/>
      <c r="BC17" s="681"/>
      <c r="BD17" s="681"/>
      <c r="BE17" s="681"/>
      <c r="BF17" s="682"/>
      <c r="BG17" s="683" t="s">
        <v>230</v>
      </c>
      <c r="BH17" s="684"/>
      <c r="BI17" s="684"/>
      <c r="BJ17" s="684"/>
      <c r="BK17" s="684"/>
      <c r="BL17" s="684"/>
      <c r="BM17" s="684"/>
      <c r="BN17" s="685"/>
      <c r="BO17" s="686" t="s">
        <v>230</v>
      </c>
      <c r="BP17" s="686"/>
      <c r="BQ17" s="686"/>
      <c r="BR17" s="686"/>
      <c r="BS17" s="692" t="s">
        <v>230</v>
      </c>
      <c r="BT17" s="684"/>
      <c r="BU17" s="684"/>
      <c r="BV17" s="684"/>
      <c r="BW17" s="684"/>
      <c r="BX17" s="684"/>
      <c r="BY17" s="684"/>
      <c r="BZ17" s="684"/>
      <c r="CA17" s="684"/>
      <c r="CB17" s="693"/>
      <c r="CD17" s="698" t="s">
        <v>263</v>
      </c>
      <c r="CE17" s="699"/>
      <c r="CF17" s="699"/>
      <c r="CG17" s="699"/>
      <c r="CH17" s="699"/>
      <c r="CI17" s="699"/>
      <c r="CJ17" s="699"/>
      <c r="CK17" s="699"/>
      <c r="CL17" s="699"/>
      <c r="CM17" s="699"/>
      <c r="CN17" s="699"/>
      <c r="CO17" s="699"/>
      <c r="CP17" s="699"/>
      <c r="CQ17" s="700"/>
      <c r="CR17" s="683">
        <v>450887</v>
      </c>
      <c r="CS17" s="684"/>
      <c r="CT17" s="684"/>
      <c r="CU17" s="684"/>
      <c r="CV17" s="684"/>
      <c r="CW17" s="684"/>
      <c r="CX17" s="684"/>
      <c r="CY17" s="685"/>
      <c r="CZ17" s="686">
        <v>7.9</v>
      </c>
      <c r="DA17" s="686"/>
      <c r="DB17" s="686"/>
      <c r="DC17" s="686"/>
      <c r="DD17" s="692" t="s">
        <v>230</v>
      </c>
      <c r="DE17" s="684"/>
      <c r="DF17" s="684"/>
      <c r="DG17" s="684"/>
      <c r="DH17" s="684"/>
      <c r="DI17" s="684"/>
      <c r="DJ17" s="684"/>
      <c r="DK17" s="684"/>
      <c r="DL17" s="684"/>
      <c r="DM17" s="684"/>
      <c r="DN17" s="684"/>
      <c r="DO17" s="684"/>
      <c r="DP17" s="685"/>
      <c r="DQ17" s="692">
        <v>450887</v>
      </c>
      <c r="DR17" s="684"/>
      <c r="DS17" s="684"/>
      <c r="DT17" s="684"/>
      <c r="DU17" s="684"/>
      <c r="DV17" s="684"/>
      <c r="DW17" s="684"/>
      <c r="DX17" s="684"/>
      <c r="DY17" s="684"/>
      <c r="DZ17" s="684"/>
      <c r="EA17" s="684"/>
      <c r="EB17" s="684"/>
      <c r="EC17" s="693"/>
    </row>
    <row r="18" spans="2:133" ht="11.25" customHeight="1" x14ac:dyDescent="0.2">
      <c r="B18" s="680" t="s">
        <v>264</v>
      </c>
      <c r="C18" s="681"/>
      <c r="D18" s="681"/>
      <c r="E18" s="681"/>
      <c r="F18" s="681"/>
      <c r="G18" s="681"/>
      <c r="H18" s="681"/>
      <c r="I18" s="681"/>
      <c r="J18" s="681"/>
      <c r="K18" s="681"/>
      <c r="L18" s="681"/>
      <c r="M18" s="681"/>
      <c r="N18" s="681"/>
      <c r="O18" s="681"/>
      <c r="P18" s="681"/>
      <c r="Q18" s="682"/>
      <c r="R18" s="683">
        <v>1434</v>
      </c>
      <c r="S18" s="684"/>
      <c r="T18" s="684"/>
      <c r="U18" s="684"/>
      <c r="V18" s="684"/>
      <c r="W18" s="684"/>
      <c r="X18" s="684"/>
      <c r="Y18" s="685"/>
      <c r="Z18" s="686">
        <v>0</v>
      </c>
      <c r="AA18" s="686"/>
      <c r="AB18" s="686"/>
      <c r="AC18" s="686"/>
      <c r="AD18" s="687">
        <v>1434</v>
      </c>
      <c r="AE18" s="687"/>
      <c r="AF18" s="687"/>
      <c r="AG18" s="687"/>
      <c r="AH18" s="687"/>
      <c r="AI18" s="687"/>
      <c r="AJ18" s="687"/>
      <c r="AK18" s="687"/>
      <c r="AL18" s="688">
        <v>0</v>
      </c>
      <c r="AM18" s="689"/>
      <c r="AN18" s="689"/>
      <c r="AO18" s="690"/>
      <c r="AP18" s="680" t="s">
        <v>265</v>
      </c>
      <c r="AQ18" s="681"/>
      <c r="AR18" s="681"/>
      <c r="AS18" s="681"/>
      <c r="AT18" s="681"/>
      <c r="AU18" s="681"/>
      <c r="AV18" s="681"/>
      <c r="AW18" s="681"/>
      <c r="AX18" s="681"/>
      <c r="AY18" s="681"/>
      <c r="AZ18" s="681"/>
      <c r="BA18" s="681"/>
      <c r="BB18" s="681"/>
      <c r="BC18" s="681"/>
      <c r="BD18" s="681"/>
      <c r="BE18" s="681"/>
      <c r="BF18" s="682"/>
      <c r="BG18" s="683" t="s">
        <v>136</v>
      </c>
      <c r="BH18" s="684"/>
      <c r="BI18" s="684"/>
      <c r="BJ18" s="684"/>
      <c r="BK18" s="684"/>
      <c r="BL18" s="684"/>
      <c r="BM18" s="684"/>
      <c r="BN18" s="685"/>
      <c r="BO18" s="686" t="s">
        <v>230</v>
      </c>
      <c r="BP18" s="686"/>
      <c r="BQ18" s="686"/>
      <c r="BR18" s="686"/>
      <c r="BS18" s="692" t="s">
        <v>230</v>
      </c>
      <c r="BT18" s="684"/>
      <c r="BU18" s="684"/>
      <c r="BV18" s="684"/>
      <c r="BW18" s="684"/>
      <c r="BX18" s="684"/>
      <c r="BY18" s="684"/>
      <c r="BZ18" s="684"/>
      <c r="CA18" s="684"/>
      <c r="CB18" s="693"/>
      <c r="CD18" s="698" t="s">
        <v>266</v>
      </c>
      <c r="CE18" s="699"/>
      <c r="CF18" s="699"/>
      <c r="CG18" s="699"/>
      <c r="CH18" s="699"/>
      <c r="CI18" s="699"/>
      <c r="CJ18" s="699"/>
      <c r="CK18" s="699"/>
      <c r="CL18" s="699"/>
      <c r="CM18" s="699"/>
      <c r="CN18" s="699"/>
      <c r="CO18" s="699"/>
      <c r="CP18" s="699"/>
      <c r="CQ18" s="700"/>
      <c r="CR18" s="683" t="s">
        <v>230</v>
      </c>
      <c r="CS18" s="684"/>
      <c r="CT18" s="684"/>
      <c r="CU18" s="684"/>
      <c r="CV18" s="684"/>
      <c r="CW18" s="684"/>
      <c r="CX18" s="684"/>
      <c r="CY18" s="685"/>
      <c r="CZ18" s="686" t="s">
        <v>230</v>
      </c>
      <c r="DA18" s="686"/>
      <c r="DB18" s="686"/>
      <c r="DC18" s="686"/>
      <c r="DD18" s="692" t="s">
        <v>230</v>
      </c>
      <c r="DE18" s="684"/>
      <c r="DF18" s="684"/>
      <c r="DG18" s="684"/>
      <c r="DH18" s="684"/>
      <c r="DI18" s="684"/>
      <c r="DJ18" s="684"/>
      <c r="DK18" s="684"/>
      <c r="DL18" s="684"/>
      <c r="DM18" s="684"/>
      <c r="DN18" s="684"/>
      <c r="DO18" s="684"/>
      <c r="DP18" s="685"/>
      <c r="DQ18" s="692" t="s">
        <v>230</v>
      </c>
      <c r="DR18" s="684"/>
      <c r="DS18" s="684"/>
      <c r="DT18" s="684"/>
      <c r="DU18" s="684"/>
      <c r="DV18" s="684"/>
      <c r="DW18" s="684"/>
      <c r="DX18" s="684"/>
      <c r="DY18" s="684"/>
      <c r="DZ18" s="684"/>
      <c r="EA18" s="684"/>
      <c r="EB18" s="684"/>
      <c r="EC18" s="693"/>
    </row>
    <row r="19" spans="2:133" ht="11.25" customHeight="1" x14ac:dyDescent="0.2">
      <c r="B19" s="680" t="s">
        <v>267</v>
      </c>
      <c r="C19" s="681"/>
      <c r="D19" s="681"/>
      <c r="E19" s="681"/>
      <c r="F19" s="681"/>
      <c r="G19" s="681"/>
      <c r="H19" s="681"/>
      <c r="I19" s="681"/>
      <c r="J19" s="681"/>
      <c r="K19" s="681"/>
      <c r="L19" s="681"/>
      <c r="M19" s="681"/>
      <c r="N19" s="681"/>
      <c r="O19" s="681"/>
      <c r="P19" s="681"/>
      <c r="Q19" s="682"/>
      <c r="R19" s="683">
        <v>988</v>
      </c>
      <c r="S19" s="684"/>
      <c r="T19" s="684"/>
      <c r="U19" s="684"/>
      <c r="V19" s="684"/>
      <c r="W19" s="684"/>
      <c r="X19" s="684"/>
      <c r="Y19" s="685"/>
      <c r="Z19" s="686">
        <v>0</v>
      </c>
      <c r="AA19" s="686"/>
      <c r="AB19" s="686"/>
      <c r="AC19" s="686"/>
      <c r="AD19" s="687">
        <v>988</v>
      </c>
      <c r="AE19" s="687"/>
      <c r="AF19" s="687"/>
      <c r="AG19" s="687"/>
      <c r="AH19" s="687"/>
      <c r="AI19" s="687"/>
      <c r="AJ19" s="687"/>
      <c r="AK19" s="687"/>
      <c r="AL19" s="688">
        <v>0</v>
      </c>
      <c r="AM19" s="689"/>
      <c r="AN19" s="689"/>
      <c r="AO19" s="690"/>
      <c r="AP19" s="680" t="s">
        <v>268</v>
      </c>
      <c r="AQ19" s="681"/>
      <c r="AR19" s="681"/>
      <c r="AS19" s="681"/>
      <c r="AT19" s="681"/>
      <c r="AU19" s="681"/>
      <c r="AV19" s="681"/>
      <c r="AW19" s="681"/>
      <c r="AX19" s="681"/>
      <c r="AY19" s="681"/>
      <c r="AZ19" s="681"/>
      <c r="BA19" s="681"/>
      <c r="BB19" s="681"/>
      <c r="BC19" s="681"/>
      <c r="BD19" s="681"/>
      <c r="BE19" s="681"/>
      <c r="BF19" s="682"/>
      <c r="BG19" s="683">
        <v>7859</v>
      </c>
      <c r="BH19" s="684"/>
      <c r="BI19" s="684"/>
      <c r="BJ19" s="684"/>
      <c r="BK19" s="684"/>
      <c r="BL19" s="684"/>
      <c r="BM19" s="684"/>
      <c r="BN19" s="685"/>
      <c r="BO19" s="686">
        <v>1.2</v>
      </c>
      <c r="BP19" s="686"/>
      <c r="BQ19" s="686"/>
      <c r="BR19" s="686"/>
      <c r="BS19" s="692" t="s">
        <v>230</v>
      </c>
      <c r="BT19" s="684"/>
      <c r="BU19" s="684"/>
      <c r="BV19" s="684"/>
      <c r="BW19" s="684"/>
      <c r="BX19" s="684"/>
      <c r="BY19" s="684"/>
      <c r="BZ19" s="684"/>
      <c r="CA19" s="684"/>
      <c r="CB19" s="693"/>
      <c r="CD19" s="698" t="s">
        <v>269</v>
      </c>
      <c r="CE19" s="699"/>
      <c r="CF19" s="699"/>
      <c r="CG19" s="699"/>
      <c r="CH19" s="699"/>
      <c r="CI19" s="699"/>
      <c r="CJ19" s="699"/>
      <c r="CK19" s="699"/>
      <c r="CL19" s="699"/>
      <c r="CM19" s="699"/>
      <c r="CN19" s="699"/>
      <c r="CO19" s="699"/>
      <c r="CP19" s="699"/>
      <c r="CQ19" s="700"/>
      <c r="CR19" s="683" t="s">
        <v>136</v>
      </c>
      <c r="CS19" s="684"/>
      <c r="CT19" s="684"/>
      <c r="CU19" s="684"/>
      <c r="CV19" s="684"/>
      <c r="CW19" s="684"/>
      <c r="CX19" s="684"/>
      <c r="CY19" s="685"/>
      <c r="CZ19" s="686" t="s">
        <v>230</v>
      </c>
      <c r="DA19" s="686"/>
      <c r="DB19" s="686"/>
      <c r="DC19" s="686"/>
      <c r="DD19" s="692" t="s">
        <v>230</v>
      </c>
      <c r="DE19" s="684"/>
      <c r="DF19" s="684"/>
      <c r="DG19" s="684"/>
      <c r="DH19" s="684"/>
      <c r="DI19" s="684"/>
      <c r="DJ19" s="684"/>
      <c r="DK19" s="684"/>
      <c r="DL19" s="684"/>
      <c r="DM19" s="684"/>
      <c r="DN19" s="684"/>
      <c r="DO19" s="684"/>
      <c r="DP19" s="685"/>
      <c r="DQ19" s="692" t="s">
        <v>230</v>
      </c>
      <c r="DR19" s="684"/>
      <c r="DS19" s="684"/>
      <c r="DT19" s="684"/>
      <c r="DU19" s="684"/>
      <c r="DV19" s="684"/>
      <c r="DW19" s="684"/>
      <c r="DX19" s="684"/>
      <c r="DY19" s="684"/>
      <c r="DZ19" s="684"/>
      <c r="EA19" s="684"/>
      <c r="EB19" s="684"/>
      <c r="EC19" s="693"/>
    </row>
    <row r="20" spans="2:133" ht="11.25" customHeight="1" x14ac:dyDescent="0.2">
      <c r="B20" s="680" t="s">
        <v>270</v>
      </c>
      <c r="C20" s="681"/>
      <c r="D20" s="681"/>
      <c r="E20" s="681"/>
      <c r="F20" s="681"/>
      <c r="G20" s="681"/>
      <c r="H20" s="681"/>
      <c r="I20" s="681"/>
      <c r="J20" s="681"/>
      <c r="K20" s="681"/>
      <c r="L20" s="681"/>
      <c r="M20" s="681"/>
      <c r="N20" s="681"/>
      <c r="O20" s="681"/>
      <c r="P20" s="681"/>
      <c r="Q20" s="682"/>
      <c r="R20" s="683">
        <v>180</v>
      </c>
      <c r="S20" s="684"/>
      <c r="T20" s="684"/>
      <c r="U20" s="684"/>
      <c r="V20" s="684"/>
      <c r="W20" s="684"/>
      <c r="X20" s="684"/>
      <c r="Y20" s="685"/>
      <c r="Z20" s="686">
        <v>0</v>
      </c>
      <c r="AA20" s="686"/>
      <c r="AB20" s="686"/>
      <c r="AC20" s="686"/>
      <c r="AD20" s="687">
        <v>180</v>
      </c>
      <c r="AE20" s="687"/>
      <c r="AF20" s="687"/>
      <c r="AG20" s="687"/>
      <c r="AH20" s="687"/>
      <c r="AI20" s="687"/>
      <c r="AJ20" s="687"/>
      <c r="AK20" s="687"/>
      <c r="AL20" s="688">
        <v>0</v>
      </c>
      <c r="AM20" s="689"/>
      <c r="AN20" s="689"/>
      <c r="AO20" s="690"/>
      <c r="AP20" s="680" t="s">
        <v>271</v>
      </c>
      <c r="AQ20" s="681"/>
      <c r="AR20" s="681"/>
      <c r="AS20" s="681"/>
      <c r="AT20" s="681"/>
      <c r="AU20" s="681"/>
      <c r="AV20" s="681"/>
      <c r="AW20" s="681"/>
      <c r="AX20" s="681"/>
      <c r="AY20" s="681"/>
      <c r="AZ20" s="681"/>
      <c r="BA20" s="681"/>
      <c r="BB20" s="681"/>
      <c r="BC20" s="681"/>
      <c r="BD20" s="681"/>
      <c r="BE20" s="681"/>
      <c r="BF20" s="682"/>
      <c r="BG20" s="683">
        <v>7859</v>
      </c>
      <c r="BH20" s="684"/>
      <c r="BI20" s="684"/>
      <c r="BJ20" s="684"/>
      <c r="BK20" s="684"/>
      <c r="BL20" s="684"/>
      <c r="BM20" s="684"/>
      <c r="BN20" s="685"/>
      <c r="BO20" s="686">
        <v>1.2</v>
      </c>
      <c r="BP20" s="686"/>
      <c r="BQ20" s="686"/>
      <c r="BR20" s="686"/>
      <c r="BS20" s="692" t="s">
        <v>136</v>
      </c>
      <c r="BT20" s="684"/>
      <c r="BU20" s="684"/>
      <c r="BV20" s="684"/>
      <c r="BW20" s="684"/>
      <c r="BX20" s="684"/>
      <c r="BY20" s="684"/>
      <c r="BZ20" s="684"/>
      <c r="CA20" s="684"/>
      <c r="CB20" s="693"/>
      <c r="CD20" s="698" t="s">
        <v>272</v>
      </c>
      <c r="CE20" s="699"/>
      <c r="CF20" s="699"/>
      <c r="CG20" s="699"/>
      <c r="CH20" s="699"/>
      <c r="CI20" s="699"/>
      <c r="CJ20" s="699"/>
      <c r="CK20" s="699"/>
      <c r="CL20" s="699"/>
      <c r="CM20" s="699"/>
      <c r="CN20" s="699"/>
      <c r="CO20" s="699"/>
      <c r="CP20" s="699"/>
      <c r="CQ20" s="700"/>
      <c r="CR20" s="683">
        <v>5716179</v>
      </c>
      <c r="CS20" s="684"/>
      <c r="CT20" s="684"/>
      <c r="CU20" s="684"/>
      <c r="CV20" s="684"/>
      <c r="CW20" s="684"/>
      <c r="CX20" s="684"/>
      <c r="CY20" s="685"/>
      <c r="CZ20" s="686">
        <v>100</v>
      </c>
      <c r="DA20" s="686"/>
      <c r="DB20" s="686"/>
      <c r="DC20" s="686"/>
      <c r="DD20" s="692">
        <v>1323600</v>
      </c>
      <c r="DE20" s="684"/>
      <c r="DF20" s="684"/>
      <c r="DG20" s="684"/>
      <c r="DH20" s="684"/>
      <c r="DI20" s="684"/>
      <c r="DJ20" s="684"/>
      <c r="DK20" s="684"/>
      <c r="DL20" s="684"/>
      <c r="DM20" s="684"/>
      <c r="DN20" s="684"/>
      <c r="DO20" s="684"/>
      <c r="DP20" s="685"/>
      <c r="DQ20" s="692">
        <v>3944694</v>
      </c>
      <c r="DR20" s="684"/>
      <c r="DS20" s="684"/>
      <c r="DT20" s="684"/>
      <c r="DU20" s="684"/>
      <c r="DV20" s="684"/>
      <c r="DW20" s="684"/>
      <c r="DX20" s="684"/>
      <c r="DY20" s="684"/>
      <c r="DZ20" s="684"/>
      <c r="EA20" s="684"/>
      <c r="EB20" s="684"/>
      <c r="EC20" s="693"/>
    </row>
    <row r="21" spans="2:133" ht="11.25" customHeight="1" x14ac:dyDescent="0.2">
      <c r="B21" s="680" t="s">
        <v>273</v>
      </c>
      <c r="C21" s="681"/>
      <c r="D21" s="681"/>
      <c r="E21" s="681"/>
      <c r="F21" s="681"/>
      <c r="G21" s="681"/>
      <c r="H21" s="681"/>
      <c r="I21" s="681"/>
      <c r="J21" s="681"/>
      <c r="K21" s="681"/>
      <c r="L21" s="681"/>
      <c r="M21" s="681"/>
      <c r="N21" s="681"/>
      <c r="O21" s="681"/>
      <c r="P21" s="681"/>
      <c r="Q21" s="682"/>
      <c r="R21" s="683">
        <v>12339</v>
      </c>
      <c r="S21" s="684"/>
      <c r="T21" s="684"/>
      <c r="U21" s="684"/>
      <c r="V21" s="684"/>
      <c r="W21" s="684"/>
      <c r="X21" s="684"/>
      <c r="Y21" s="685"/>
      <c r="Z21" s="686">
        <v>0.2</v>
      </c>
      <c r="AA21" s="686"/>
      <c r="AB21" s="686"/>
      <c r="AC21" s="686"/>
      <c r="AD21" s="687">
        <v>12339</v>
      </c>
      <c r="AE21" s="687"/>
      <c r="AF21" s="687"/>
      <c r="AG21" s="687"/>
      <c r="AH21" s="687"/>
      <c r="AI21" s="687"/>
      <c r="AJ21" s="687"/>
      <c r="AK21" s="687"/>
      <c r="AL21" s="688">
        <v>0.4</v>
      </c>
      <c r="AM21" s="689"/>
      <c r="AN21" s="689"/>
      <c r="AO21" s="690"/>
      <c r="AP21" s="702" t="s">
        <v>274</v>
      </c>
      <c r="AQ21" s="703"/>
      <c r="AR21" s="703"/>
      <c r="AS21" s="703"/>
      <c r="AT21" s="703"/>
      <c r="AU21" s="703"/>
      <c r="AV21" s="703"/>
      <c r="AW21" s="703"/>
      <c r="AX21" s="703"/>
      <c r="AY21" s="703"/>
      <c r="AZ21" s="703"/>
      <c r="BA21" s="703"/>
      <c r="BB21" s="703"/>
      <c r="BC21" s="703"/>
      <c r="BD21" s="703"/>
      <c r="BE21" s="703"/>
      <c r="BF21" s="704"/>
      <c r="BG21" s="683">
        <v>271</v>
      </c>
      <c r="BH21" s="684"/>
      <c r="BI21" s="684"/>
      <c r="BJ21" s="684"/>
      <c r="BK21" s="684"/>
      <c r="BL21" s="684"/>
      <c r="BM21" s="684"/>
      <c r="BN21" s="685"/>
      <c r="BO21" s="686">
        <v>0</v>
      </c>
      <c r="BP21" s="686"/>
      <c r="BQ21" s="686"/>
      <c r="BR21" s="686"/>
      <c r="BS21" s="692" t="s">
        <v>230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275</v>
      </c>
      <c r="C22" s="681"/>
      <c r="D22" s="681"/>
      <c r="E22" s="681"/>
      <c r="F22" s="681"/>
      <c r="G22" s="681"/>
      <c r="H22" s="681"/>
      <c r="I22" s="681"/>
      <c r="J22" s="681"/>
      <c r="K22" s="681"/>
      <c r="L22" s="681"/>
      <c r="M22" s="681"/>
      <c r="N22" s="681"/>
      <c r="O22" s="681"/>
      <c r="P22" s="681"/>
      <c r="Q22" s="682"/>
      <c r="R22" s="683">
        <v>2990037</v>
      </c>
      <c r="S22" s="684"/>
      <c r="T22" s="684"/>
      <c r="U22" s="684"/>
      <c r="V22" s="684"/>
      <c r="W22" s="684"/>
      <c r="X22" s="684"/>
      <c r="Y22" s="685"/>
      <c r="Z22" s="686">
        <v>50</v>
      </c>
      <c r="AA22" s="686"/>
      <c r="AB22" s="686"/>
      <c r="AC22" s="686"/>
      <c r="AD22" s="687">
        <v>2606955</v>
      </c>
      <c r="AE22" s="687"/>
      <c r="AF22" s="687"/>
      <c r="AG22" s="687"/>
      <c r="AH22" s="687"/>
      <c r="AI22" s="687"/>
      <c r="AJ22" s="687"/>
      <c r="AK22" s="687"/>
      <c r="AL22" s="688">
        <v>74.400000000000006</v>
      </c>
      <c r="AM22" s="689"/>
      <c r="AN22" s="689"/>
      <c r="AO22" s="690"/>
      <c r="AP22" s="702" t="s">
        <v>276</v>
      </c>
      <c r="AQ22" s="703"/>
      <c r="AR22" s="703"/>
      <c r="AS22" s="703"/>
      <c r="AT22" s="703"/>
      <c r="AU22" s="703"/>
      <c r="AV22" s="703"/>
      <c r="AW22" s="703"/>
      <c r="AX22" s="703"/>
      <c r="AY22" s="703"/>
      <c r="AZ22" s="703"/>
      <c r="BA22" s="703"/>
      <c r="BB22" s="703"/>
      <c r="BC22" s="703"/>
      <c r="BD22" s="703"/>
      <c r="BE22" s="703"/>
      <c r="BF22" s="704"/>
      <c r="BG22" s="683" t="s">
        <v>230</v>
      </c>
      <c r="BH22" s="684"/>
      <c r="BI22" s="684"/>
      <c r="BJ22" s="684"/>
      <c r="BK22" s="684"/>
      <c r="BL22" s="684"/>
      <c r="BM22" s="684"/>
      <c r="BN22" s="685"/>
      <c r="BO22" s="686" t="s">
        <v>230</v>
      </c>
      <c r="BP22" s="686"/>
      <c r="BQ22" s="686"/>
      <c r="BR22" s="686"/>
      <c r="BS22" s="692" t="s">
        <v>136</v>
      </c>
      <c r="BT22" s="684"/>
      <c r="BU22" s="684"/>
      <c r="BV22" s="684"/>
      <c r="BW22" s="684"/>
      <c r="BX22" s="684"/>
      <c r="BY22" s="684"/>
      <c r="BZ22" s="684"/>
      <c r="CA22" s="684"/>
      <c r="CB22" s="693"/>
      <c r="CD22" s="665" t="s">
        <v>277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278</v>
      </c>
      <c r="C23" s="681"/>
      <c r="D23" s="681"/>
      <c r="E23" s="681"/>
      <c r="F23" s="681"/>
      <c r="G23" s="681"/>
      <c r="H23" s="681"/>
      <c r="I23" s="681"/>
      <c r="J23" s="681"/>
      <c r="K23" s="681"/>
      <c r="L23" s="681"/>
      <c r="M23" s="681"/>
      <c r="N23" s="681"/>
      <c r="O23" s="681"/>
      <c r="P23" s="681"/>
      <c r="Q23" s="682"/>
      <c r="R23" s="683">
        <v>2606955</v>
      </c>
      <c r="S23" s="684"/>
      <c r="T23" s="684"/>
      <c r="U23" s="684"/>
      <c r="V23" s="684"/>
      <c r="W23" s="684"/>
      <c r="X23" s="684"/>
      <c r="Y23" s="685"/>
      <c r="Z23" s="686">
        <v>43.6</v>
      </c>
      <c r="AA23" s="686"/>
      <c r="AB23" s="686"/>
      <c r="AC23" s="686"/>
      <c r="AD23" s="687">
        <v>2606955</v>
      </c>
      <c r="AE23" s="687"/>
      <c r="AF23" s="687"/>
      <c r="AG23" s="687"/>
      <c r="AH23" s="687"/>
      <c r="AI23" s="687"/>
      <c r="AJ23" s="687"/>
      <c r="AK23" s="687"/>
      <c r="AL23" s="688">
        <v>74.400000000000006</v>
      </c>
      <c r="AM23" s="689"/>
      <c r="AN23" s="689"/>
      <c r="AO23" s="690"/>
      <c r="AP23" s="702" t="s">
        <v>279</v>
      </c>
      <c r="AQ23" s="703"/>
      <c r="AR23" s="703"/>
      <c r="AS23" s="703"/>
      <c r="AT23" s="703"/>
      <c r="AU23" s="703"/>
      <c r="AV23" s="703"/>
      <c r="AW23" s="703"/>
      <c r="AX23" s="703"/>
      <c r="AY23" s="703"/>
      <c r="AZ23" s="703"/>
      <c r="BA23" s="703"/>
      <c r="BB23" s="703"/>
      <c r="BC23" s="703"/>
      <c r="BD23" s="703"/>
      <c r="BE23" s="703"/>
      <c r="BF23" s="704"/>
      <c r="BG23" s="683">
        <v>7588</v>
      </c>
      <c r="BH23" s="684"/>
      <c r="BI23" s="684"/>
      <c r="BJ23" s="684"/>
      <c r="BK23" s="684"/>
      <c r="BL23" s="684"/>
      <c r="BM23" s="684"/>
      <c r="BN23" s="685"/>
      <c r="BO23" s="686">
        <v>1.2</v>
      </c>
      <c r="BP23" s="686"/>
      <c r="BQ23" s="686"/>
      <c r="BR23" s="686"/>
      <c r="BS23" s="692" t="s">
        <v>230</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280</v>
      </c>
      <c r="CS23" s="666"/>
      <c r="CT23" s="666"/>
      <c r="CU23" s="666"/>
      <c r="CV23" s="666"/>
      <c r="CW23" s="666"/>
      <c r="CX23" s="666"/>
      <c r="CY23" s="667"/>
      <c r="CZ23" s="665" t="s">
        <v>281</v>
      </c>
      <c r="DA23" s="666"/>
      <c r="DB23" s="666"/>
      <c r="DC23" s="667"/>
      <c r="DD23" s="665" t="s">
        <v>282</v>
      </c>
      <c r="DE23" s="666"/>
      <c r="DF23" s="666"/>
      <c r="DG23" s="666"/>
      <c r="DH23" s="666"/>
      <c r="DI23" s="666"/>
      <c r="DJ23" s="666"/>
      <c r="DK23" s="667"/>
      <c r="DL23" s="714" t="s">
        <v>283</v>
      </c>
      <c r="DM23" s="715"/>
      <c r="DN23" s="715"/>
      <c r="DO23" s="715"/>
      <c r="DP23" s="715"/>
      <c r="DQ23" s="715"/>
      <c r="DR23" s="715"/>
      <c r="DS23" s="715"/>
      <c r="DT23" s="715"/>
      <c r="DU23" s="715"/>
      <c r="DV23" s="716"/>
      <c r="DW23" s="665" t="s">
        <v>284</v>
      </c>
      <c r="DX23" s="666"/>
      <c r="DY23" s="666"/>
      <c r="DZ23" s="666"/>
      <c r="EA23" s="666"/>
      <c r="EB23" s="666"/>
      <c r="EC23" s="667"/>
    </row>
    <row r="24" spans="2:133" ht="11.25" customHeight="1" x14ac:dyDescent="0.2">
      <c r="B24" s="680" t="s">
        <v>285</v>
      </c>
      <c r="C24" s="681"/>
      <c r="D24" s="681"/>
      <c r="E24" s="681"/>
      <c r="F24" s="681"/>
      <c r="G24" s="681"/>
      <c r="H24" s="681"/>
      <c r="I24" s="681"/>
      <c r="J24" s="681"/>
      <c r="K24" s="681"/>
      <c r="L24" s="681"/>
      <c r="M24" s="681"/>
      <c r="N24" s="681"/>
      <c r="O24" s="681"/>
      <c r="P24" s="681"/>
      <c r="Q24" s="682"/>
      <c r="R24" s="683">
        <v>383082</v>
      </c>
      <c r="S24" s="684"/>
      <c r="T24" s="684"/>
      <c r="U24" s="684"/>
      <c r="V24" s="684"/>
      <c r="W24" s="684"/>
      <c r="X24" s="684"/>
      <c r="Y24" s="685"/>
      <c r="Z24" s="686">
        <v>6.4</v>
      </c>
      <c r="AA24" s="686"/>
      <c r="AB24" s="686"/>
      <c r="AC24" s="686"/>
      <c r="AD24" s="687" t="s">
        <v>230</v>
      </c>
      <c r="AE24" s="687"/>
      <c r="AF24" s="687"/>
      <c r="AG24" s="687"/>
      <c r="AH24" s="687"/>
      <c r="AI24" s="687"/>
      <c r="AJ24" s="687"/>
      <c r="AK24" s="687"/>
      <c r="AL24" s="688" t="s">
        <v>230</v>
      </c>
      <c r="AM24" s="689"/>
      <c r="AN24" s="689"/>
      <c r="AO24" s="690"/>
      <c r="AP24" s="702" t="s">
        <v>286</v>
      </c>
      <c r="AQ24" s="703"/>
      <c r="AR24" s="703"/>
      <c r="AS24" s="703"/>
      <c r="AT24" s="703"/>
      <c r="AU24" s="703"/>
      <c r="AV24" s="703"/>
      <c r="AW24" s="703"/>
      <c r="AX24" s="703"/>
      <c r="AY24" s="703"/>
      <c r="AZ24" s="703"/>
      <c r="BA24" s="703"/>
      <c r="BB24" s="703"/>
      <c r="BC24" s="703"/>
      <c r="BD24" s="703"/>
      <c r="BE24" s="703"/>
      <c r="BF24" s="704"/>
      <c r="BG24" s="683" t="s">
        <v>230</v>
      </c>
      <c r="BH24" s="684"/>
      <c r="BI24" s="684"/>
      <c r="BJ24" s="684"/>
      <c r="BK24" s="684"/>
      <c r="BL24" s="684"/>
      <c r="BM24" s="684"/>
      <c r="BN24" s="685"/>
      <c r="BO24" s="686" t="s">
        <v>230</v>
      </c>
      <c r="BP24" s="686"/>
      <c r="BQ24" s="686"/>
      <c r="BR24" s="686"/>
      <c r="BS24" s="692" t="s">
        <v>230</v>
      </c>
      <c r="BT24" s="684"/>
      <c r="BU24" s="684"/>
      <c r="BV24" s="684"/>
      <c r="BW24" s="684"/>
      <c r="BX24" s="684"/>
      <c r="BY24" s="684"/>
      <c r="BZ24" s="684"/>
      <c r="CA24" s="684"/>
      <c r="CB24" s="693"/>
      <c r="CD24" s="694" t="s">
        <v>287</v>
      </c>
      <c r="CE24" s="695"/>
      <c r="CF24" s="695"/>
      <c r="CG24" s="695"/>
      <c r="CH24" s="695"/>
      <c r="CI24" s="695"/>
      <c r="CJ24" s="695"/>
      <c r="CK24" s="695"/>
      <c r="CL24" s="695"/>
      <c r="CM24" s="695"/>
      <c r="CN24" s="695"/>
      <c r="CO24" s="695"/>
      <c r="CP24" s="695"/>
      <c r="CQ24" s="696"/>
      <c r="CR24" s="672">
        <v>1869180</v>
      </c>
      <c r="CS24" s="673"/>
      <c r="CT24" s="673"/>
      <c r="CU24" s="673"/>
      <c r="CV24" s="673"/>
      <c r="CW24" s="673"/>
      <c r="CX24" s="673"/>
      <c r="CY24" s="674"/>
      <c r="CZ24" s="677">
        <v>32.700000000000003</v>
      </c>
      <c r="DA24" s="678"/>
      <c r="DB24" s="678"/>
      <c r="DC24" s="697"/>
      <c r="DD24" s="722">
        <v>1475889</v>
      </c>
      <c r="DE24" s="673"/>
      <c r="DF24" s="673"/>
      <c r="DG24" s="673"/>
      <c r="DH24" s="673"/>
      <c r="DI24" s="673"/>
      <c r="DJ24" s="673"/>
      <c r="DK24" s="674"/>
      <c r="DL24" s="722">
        <v>1451369</v>
      </c>
      <c r="DM24" s="673"/>
      <c r="DN24" s="673"/>
      <c r="DO24" s="673"/>
      <c r="DP24" s="673"/>
      <c r="DQ24" s="673"/>
      <c r="DR24" s="673"/>
      <c r="DS24" s="673"/>
      <c r="DT24" s="673"/>
      <c r="DU24" s="673"/>
      <c r="DV24" s="674"/>
      <c r="DW24" s="677">
        <v>40.200000000000003</v>
      </c>
      <c r="DX24" s="678"/>
      <c r="DY24" s="678"/>
      <c r="DZ24" s="678"/>
      <c r="EA24" s="678"/>
      <c r="EB24" s="678"/>
      <c r="EC24" s="679"/>
    </row>
    <row r="25" spans="2:133" ht="11.25" customHeight="1" x14ac:dyDescent="0.2">
      <c r="B25" s="680" t="s">
        <v>288</v>
      </c>
      <c r="C25" s="681"/>
      <c r="D25" s="681"/>
      <c r="E25" s="681"/>
      <c r="F25" s="681"/>
      <c r="G25" s="681"/>
      <c r="H25" s="681"/>
      <c r="I25" s="681"/>
      <c r="J25" s="681"/>
      <c r="K25" s="681"/>
      <c r="L25" s="681"/>
      <c r="M25" s="681"/>
      <c r="N25" s="681"/>
      <c r="O25" s="681"/>
      <c r="P25" s="681"/>
      <c r="Q25" s="682"/>
      <c r="R25" s="683" t="s">
        <v>230</v>
      </c>
      <c r="S25" s="684"/>
      <c r="T25" s="684"/>
      <c r="U25" s="684"/>
      <c r="V25" s="684"/>
      <c r="W25" s="684"/>
      <c r="X25" s="684"/>
      <c r="Y25" s="685"/>
      <c r="Z25" s="686" t="s">
        <v>230</v>
      </c>
      <c r="AA25" s="686"/>
      <c r="AB25" s="686"/>
      <c r="AC25" s="686"/>
      <c r="AD25" s="687" t="s">
        <v>136</v>
      </c>
      <c r="AE25" s="687"/>
      <c r="AF25" s="687"/>
      <c r="AG25" s="687"/>
      <c r="AH25" s="687"/>
      <c r="AI25" s="687"/>
      <c r="AJ25" s="687"/>
      <c r="AK25" s="687"/>
      <c r="AL25" s="688" t="s">
        <v>136</v>
      </c>
      <c r="AM25" s="689"/>
      <c r="AN25" s="689"/>
      <c r="AO25" s="690"/>
      <c r="AP25" s="702" t="s">
        <v>289</v>
      </c>
      <c r="AQ25" s="703"/>
      <c r="AR25" s="703"/>
      <c r="AS25" s="703"/>
      <c r="AT25" s="703"/>
      <c r="AU25" s="703"/>
      <c r="AV25" s="703"/>
      <c r="AW25" s="703"/>
      <c r="AX25" s="703"/>
      <c r="AY25" s="703"/>
      <c r="AZ25" s="703"/>
      <c r="BA25" s="703"/>
      <c r="BB25" s="703"/>
      <c r="BC25" s="703"/>
      <c r="BD25" s="703"/>
      <c r="BE25" s="703"/>
      <c r="BF25" s="704"/>
      <c r="BG25" s="683" t="s">
        <v>230</v>
      </c>
      <c r="BH25" s="684"/>
      <c r="BI25" s="684"/>
      <c r="BJ25" s="684"/>
      <c r="BK25" s="684"/>
      <c r="BL25" s="684"/>
      <c r="BM25" s="684"/>
      <c r="BN25" s="685"/>
      <c r="BO25" s="686" t="s">
        <v>230</v>
      </c>
      <c r="BP25" s="686"/>
      <c r="BQ25" s="686"/>
      <c r="BR25" s="686"/>
      <c r="BS25" s="692" t="s">
        <v>230</v>
      </c>
      <c r="BT25" s="684"/>
      <c r="BU25" s="684"/>
      <c r="BV25" s="684"/>
      <c r="BW25" s="684"/>
      <c r="BX25" s="684"/>
      <c r="BY25" s="684"/>
      <c r="BZ25" s="684"/>
      <c r="CA25" s="684"/>
      <c r="CB25" s="693"/>
      <c r="CD25" s="698" t="s">
        <v>290</v>
      </c>
      <c r="CE25" s="699"/>
      <c r="CF25" s="699"/>
      <c r="CG25" s="699"/>
      <c r="CH25" s="699"/>
      <c r="CI25" s="699"/>
      <c r="CJ25" s="699"/>
      <c r="CK25" s="699"/>
      <c r="CL25" s="699"/>
      <c r="CM25" s="699"/>
      <c r="CN25" s="699"/>
      <c r="CO25" s="699"/>
      <c r="CP25" s="699"/>
      <c r="CQ25" s="700"/>
      <c r="CR25" s="683">
        <v>918721</v>
      </c>
      <c r="CS25" s="719"/>
      <c r="CT25" s="719"/>
      <c r="CU25" s="719"/>
      <c r="CV25" s="719"/>
      <c r="CW25" s="719"/>
      <c r="CX25" s="719"/>
      <c r="CY25" s="720"/>
      <c r="CZ25" s="688">
        <v>16.100000000000001</v>
      </c>
      <c r="DA25" s="717"/>
      <c r="DB25" s="717"/>
      <c r="DC25" s="721"/>
      <c r="DD25" s="692">
        <v>884512</v>
      </c>
      <c r="DE25" s="719"/>
      <c r="DF25" s="719"/>
      <c r="DG25" s="719"/>
      <c r="DH25" s="719"/>
      <c r="DI25" s="719"/>
      <c r="DJ25" s="719"/>
      <c r="DK25" s="720"/>
      <c r="DL25" s="692">
        <v>865516</v>
      </c>
      <c r="DM25" s="719"/>
      <c r="DN25" s="719"/>
      <c r="DO25" s="719"/>
      <c r="DP25" s="719"/>
      <c r="DQ25" s="719"/>
      <c r="DR25" s="719"/>
      <c r="DS25" s="719"/>
      <c r="DT25" s="719"/>
      <c r="DU25" s="719"/>
      <c r="DV25" s="720"/>
      <c r="DW25" s="688">
        <v>24</v>
      </c>
      <c r="DX25" s="717"/>
      <c r="DY25" s="717"/>
      <c r="DZ25" s="717"/>
      <c r="EA25" s="717"/>
      <c r="EB25" s="717"/>
      <c r="EC25" s="718"/>
    </row>
    <row r="26" spans="2:133" ht="11.25" customHeight="1" x14ac:dyDescent="0.2">
      <c r="B26" s="680" t="s">
        <v>291</v>
      </c>
      <c r="C26" s="681"/>
      <c r="D26" s="681"/>
      <c r="E26" s="681"/>
      <c r="F26" s="681"/>
      <c r="G26" s="681"/>
      <c r="H26" s="681"/>
      <c r="I26" s="681"/>
      <c r="J26" s="681"/>
      <c r="K26" s="681"/>
      <c r="L26" s="681"/>
      <c r="M26" s="681"/>
      <c r="N26" s="681"/>
      <c r="O26" s="681"/>
      <c r="P26" s="681"/>
      <c r="Q26" s="682"/>
      <c r="R26" s="683">
        <v>3878217</v>
      </c>
      <c r="S26" s="684"/>
      <c r="T26" s="684"/>
      <c r="U26" s="684"/>
      <c r="V26" s="684"/>
      <c r="W26" s="684"/>
      <c r="X26" s="684"/>
      <c r="Y26" s="685"/>
      <c r="Z26" s="686">
        <v>64.8</v>
      </c>
      <c r="AA26" s="686"/>
      <c r="AB26" s="686"/>
      <c r="AC26" s="686"/>
      <c r="AD26" s="687">
        <v>3487547</v>
      </c>
      <c r="AE26" s="687"/>
      <c r="AF26" s="687"/>
      <c r="AG26" s="687"/>
      <c r="AH26" s="687"/>
      <c r="AI26" s="687"/>
      <c r="AJ26" s="687"/>
      <c r="AK26" s="687"/>
      <c r="AL26" s="688">
        <v>99.5</v>
      </c>
      <c r="AM26" s="689"/>
      <c r="AN26" s="689"/>
      <c r="AO26" s="690"/>
      <c r="AP26" s="702" t="s">
        <v>292</v>
      </c>
      <c r="AQ26" s="732"/>
      <c r="AR26" s="732"/>
      <c r="AS26" s="732"/>
      <c r="AT26" s="732"/>
      <c r="AU26" s="732"/>
      <c r="AV26" s="732"/>
      <c r="AW26" s="732"/>
      <c r="AX26" s="732"/>
      <c r="AY26" s="732"/>
      <c r="AZ26" s="732"/>
      <c r="BA26" s="732"/>
      <c r="BB26" s="732"/>
      <c r="BC26" s="732"/>
      <c r="BD26" s="732"/>
      <c r="BE26" s="732"/>
      <c r="BF26" s="704"/>
      <c r="BG26" s="683" t="s">
        <v>230</v>
      </c>
      <c r="BH26" s="684"/>
      <c r="BI26" s="684"/>
      <c r="BJ26" s="684"/>
      <c r="BK26" s="684"/>
      <c r="BL26" s="684"/>
      <c r="BM26" s="684"/>
      <c r="BN26" s="685"/>
      <c r="BO26" s="686" t="s">
        <v>230</v>
      </c>
      <c r="BP26" s="686"/>
      <c r="BQ26" s="686"/>
      <c r="BR26" s="686"/>
      <c r="BS26" s="692" t="s">
        <v>230</v>
      </c>
      <c r="BT26" s="684"/>
      <c r="BU26" s="684"/>
      <c r="BV26" s="684"/>
      <c r="BW26" s="684"/>
      <c r="BX26" s="684"/>
      <c r="BY26" s="684"/>
      <c r="BZ26" s="684"/>
      <c r="CA26" s="684"/>
      <c r="CB26" s="693"/>
      <c r="CD26" s="698" t="s">
        <v>293</v>
      </c>
      <c r="CE26" s="699"/>
      <c r="CF26" s="699"/>
      <c r="CG26" s="699"/>
      <c r="CH26" s="699"/>
      <c r="CI26" s="699"/>
      <c r="CJ26" s="699"/>
      <c r="CK26" s="699"/>
      <c r="CL26" s="699"/>
      <c r="CM26" s="699"/>
      <c r="CN26" s="699"/>
      <c r="CO26" s="699"/>
      <c r="CP26" s="699"/>
      <c r="CQ26" s="700"/>
      <c r="CR26" s="683">
        <v>582853</v>
      </c>
      <c r="CS26" s="684"/>
      <c r="CT26" s="684"/>
      <c r="CU26" s="684"/>
      <c r="CV26" s="684"/>
      <c r="CW26" s="684"/>
      <c r="CX26" s="684"/>
      <c r="CY26" s="685"/>
      <c r="CZ26" s="688">
        <v>10.199999999999999</v>
      </c>
      <c r="DA26" s="717"/>
      <c r="DB26" s="717"/>
      <c r="DC26" s="721"/>
      <c r="DD26" s="692">
        <v>548644</v>
      </c>
      <c r="DE26" s="684"/>
      <c r="DF26" s="684"/>
      <c r="DG26" s="684"/>
      <c r="DH26" s="684"/>
      <c r="DI26" s="684"/>
      <c r="DJ26" s="684"/>
      <c r="DK26" s="685"/>
      <c r="DL26" s="692" t="s">
        <v>230</v>
      </c>
      <c r="DM26" s="684"/>
      <c r="DN26" s="684"/>
      <c r="DO26" s="684"/>
      <c r="DP26" s="684"/>
      <c r="DQ26" s="684"/>
      <c r="DR26" s="684"/>
      <c r="DS26" s="684"/>
      <c r="DT26" s="684"/>
      <c r="DU26" s="684"/>
      <c r="DV26" s="685"/>
      <c r="DW26" s="688" t="s">
        <v>230</v>
      </c>
      <c r="DX26" s="717"/>
      <c r="DY26" s="717"/>
      <c r="DZ26" s="717"/>
      <c r="EA26" s="717"/>
      <c r="EB26" s="717"/>
      <c r="EC26" s="718"/>
    </row>
    <row r="27" spans="2:133" ht="11.25" customHeight="1" x14ac:dyDescent="0.2">
      <c r="B27" s="680" t="s">
        <v>294</v>
      </c>
      <c r="C27" s="681"/>
      <c r="D27" s="681"/>
      <c r="E27" s="681"/>
      <c r="F27" s="681"/>
      <c r="G27" s="681"/>
      <c r="H27" s="681"/>
      <c r="I27" s="681"/>
      <c r="J27" s="681"/>
      <c r="K27" s="681"/>
      <c r="L27" s="681"/>
      <c r="M27" s="681"/>
      <c r="N27" s="681"/>
      <c r="O27" s="681"/>
      <c r="P27" s="681"/>
      <c r="Q27" s="682"/>
      <c r="R27" s="683">
        <v>950</v>
      </c>
      <c r="S27" s="684"/>
      <c r="T27" s="684"/>
      <c r="U27" s="684"/>
      <c r="V27" s="684"/>
      <c r="W27" s="684"/>
      <c r="X27" s="684"/>
      <c r="Y27" s="685"/>
      <c r="Z27" s="686">
        <v>0</v>
      </c>
      <c r="AA27" s="686"/>
      <c r="AB27" s="686"/>
      <c r="AC27" s="686"/>
      <c r="AD27" s="687">
        <v>950</v>
      </c>
      <c r="AE27" s="687"/>
      <c r="AF27" s="687"/>
      <c r="AG27" s="687"/>
      <c r="AH27" s="687"/>
      <c r="AI27" s="687"/>
      <c r="AJ27" s="687"/>
      <c r="AK27" s="687"/>
      <c r="AL27" s="688">
        <v>0</v>
      </c>
      <c r="AM27" s="689"/>
      <c r="AN27" s="689"/>
      <c r="AO27" s="690"/>
      <c r="AP27" s="680" t="s">
        <v>295</v>
      </c>
      <c r="AQ27" s="681"/>
      <c r="AR27" s="681"/>
      <c r="AS27" s="681"/>
      <c r="AT27" s="681"/>
      <c r="AU27" s="681"/>
      <c r="AV27" s="681"/>
      <c r="AW27" s="681"/>
      <c r="AX27" s="681"/>
      <c r="AY27" s="681"/>
      <c r="AZ27" s="681"/>
      <c r="BA27" s="681"/>
      <c r="BB27" s="681"/>
      <c r="BC27" s="681"/>
      <c r="BD27" s="681"/>
      <c r="BE27" s="681"/>
      <c r="BF27" s="682"/>
      <c r="BG27" s="683">
        <v>659631</v>
      </c>
      <c r="BH27" s="684"/>
      <c r="BI27" s="684"/>
      <c r="BJ27" s="684"/>
      <c r="BK27" s="684"/>
      <c r="BL27" s="684"/>
      <c r="BM27" s="684"/>
      <c r="BN27" s="685"/>
      <c r="BO27" s="686">
        <v>100</v>
      </c>
      <c r="BP27" s="686"/>
      <c r="BQ27" s="686"/>
      <c r="BR27" s="686"/>
      <c r="BS27" s="692">
        <v>2898</v>
      </c>
      <c r="BT27" s="684"/>
      <c r="BU27" s="684"/>
      <c r="BV27" s="684"/>
      <c r="BW27" s="684"/>
      <c r="BX27" s="684"/>
      <c r="BY27" s="684"/>
      <c r="BZ27" s="684"/>
      <c r="CA27" s="684"/>
      <c r="CB27" s="693"/>
      <c r="CD27" s="698" t="s">
        <v>296</v>
      </c>
      <c r="CE27" s="699"/>
      <c r="CF27" s="699"/>
      <c r="CG27" s="699"/>
      <c r="CH27" s="699"/>
      <c r="CI27" s="699"/>
      <c r="CJ27" s="699"/>
      <c r="CK27" s="699"/>
      <c r="CL27" s="699"/>
      <c r="CM27" s="699"/>
      <c r="CN27" s="699"/>
      <c r="CO27" s="699"/>
      <c r="CP27" s="699"/>
      <c r="CQ27" s="700"/>
      <c r="CR27" s="683">
        <v>499572</v>
      </c>
      <c r="CS27" s="719"/>
      <c r="CT27" s="719"/>
      <c r="CU27" s="719"/>
      <c r="CV27" s="719"/>
      <c r="CW27" s="719"/>
      <c r="CX27" s="719"/>
      <c r="CY27" s="720"/>
      <c r="CZ27" s="688">
        <v>8.6999999999999993</v>
      </c>
      <c r="DA27" s="717"/>
      <c r="DB27" s="717"/>
      <c r="DC27" s="721"/>
      <c r="DD27" s="692">
        <v>140490</v>
      </c>
      <c r="DE27" s="719"/>
      <c r="DF27" s="719"/>
      <c r="DG27" s="719"/>
      <c r="DH27" s="719"/>
      <c r="DI27" s="719"/>
      <c r="DJ27" s="719"/>
      <c r="DK27" s="720"/>
      <c r="DL27" s="692">
        <v>134966</v>
      </c>
      <c r="DM27" s="719"/>
      <c r="DN27" s="719"/>
      <c r="DO27" s="719"/>
      <c r="DP27" s="719"/>
      <c r="DQ27" s="719"/>
      <c r="DR27" s="719"/>
      <c r="DS27" s="719"/>
      <c r="DT27" s="719"/>
      <c r="DU27" s="719"/>
      <c r="DV27" s="720"/>
      <c r="DW27" s="688">
        <v>3.7</v>
      </c>
      <c r="DX27" s="717"/>
      <c r="DY27" s="717"/>
      <c r="DZ27" s="717"/>
      <c r="EA27" s="717"/>
      <c r="EB27" s="717"/>
      <c r="EC27" s="718"/>
    </row>
    <row r="28" spans="2:133" ht="11.25" customHeight="1" x14ac:dyDescent="0.2">
      <c r="B28" s="680" t="s">
        <v>297</v>
      </c>
      <c r="C28" s="681"/>
      <c r="D28" s="681"/>
      <c r="E28" s="681"/>
      <c r="F28" s="681"/>
      <c r="G28" s="681"/>
      <c r="H28" s="681"/>
      <c r="I28" s="681"/>
      <c r="J28" s="681"/>
      <c r="K28" s="681"/>
      <c r="L28" s="681"/>
      <c r="M28" s="681"/>
      <c r="N28" s="681"/>
      <c r="O28" s="681"/>
      <c r="P28" s="681"/>
      <c r="Q28" s="682"/>
      <c r="R28" s="683">
        <v>40251</v>
      </c>
      <c r="S28" s="684"/>
      <c r="T28" s="684"/>
      <c r="U28" s="684"/>
      <c r="V28" s="684"/>
      <c r="W28" s="684"/>
      <c r="X28" s="684"/>
      <c r="Y28" s="685"/>
      <c r="Z28" s="686">
        <v>0.7</v>
      </c>
      <c r="AA28" s="686"/>
      <c r="AB28" s="686"/>
      <c r="AC28" s="686"/>
      <c r="AD28" s="687" t="s">
        <v>230</v>
      </c>
      <c r="AE28" s="687"/>
      <c r="AF28" s="687"/>
      <c r="AG28" s="687"/>
      <c r="AH28" s="687"/>
      <c r="AI28" s="687"/>
      <c r="AJ28" s="687"/>
      <c r="AK28" s="687"/>
      <c r="AL28" s="688" t="s">
        <v>230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298</v>
      </c>
      <c r="CE28" s="699"/>
      <c r="CF28" s="699"/>
      <c r="CG28" s="699"/>
      <c r="CH28" s="699"/>
      <c r="CI28" s="699"/>
      <c r="CJ28" s="699"/>
      <c r="CK28" s="699"/>
      <c r="CL28" s="699"/>
      <c r="CM28" s="699"/>
      <c r="CN28" s="699"/>
      <c r="CO28" s="699"/>
      <c r="CP28" s="699"/>
      <c r="CQ28" s="700"/>
      <c r="CR28" s="683">
        <v>450887</v>
      </c>
      <c r="CS28" s="684"/>
      <c r="CT28" s="684"/>
      <c r="CU28" s="684"/>
      <c r="CV28" s="684"/>
      <c r="CW28" s="684"/>
      <c r="CX28" s="684"/>
      <c r="CY28" s="685"/>
      <c r="CZ28" s="688">
        <v>7.9</v>
      </c>
      <c r="DA28" s="717"/>
      <c r="DB28" s="717"/>
      <c r="DC28" s="721"/>
      <c r="DD28" s="692">
        <v>450887</v>
      </c>
      <c r="DE28" s="684"/>
      <c r="DF28" s="684"/>
      <c r="DG28" s="684"/>
      <c r="DH28" s="684"/>
      <c r="DI28" s="684"/>
      <c r="DJ28" s="684"/>
      <c r="DK28" s="685"/>
      <c r="DL28" s="692">
        <v>450887</v>
      </c>
      <c r="DM28" s="684"/>
      <c r="DN28" s="684"/>
      <c r="DO28" s="684"/>
      <c r="DP28" s="684"/>
      <c r="DQ28" s="684"/>
      <c r="DR28" s="684"/>
      <c r="DS28" s="684"/>
      <c r="DT28" s="684"/>
      <c r="DU28" s="684"/>
      <c r="DV28" s="685"/>
      <c r="DW28" s="688">
        <v>12.5</v>
      </c>
      <c r="DX28" s="717"/>
      <c r="DY28" s="717"/>
      <c r="DZ28" s="717"/>
      <c r="EA28" s="717"/>
      <c r="EB28" s="717"/>
      <c r="EC28" s="718"/>
    </row>
    <row r="29" spans="2:133" ht="11.25" customHeight="1" x14ac:dyDescent="0.2">
      <c r="B29" s="680" t="s">
        <v>299</v>
      </c>
      <c r="C29" s="681"/>
      <c r="D29" s="681"/>
      <c r="E29" s="681"/>
      <c r="F29" s="681"/>
      <c r="G29" s="681"/>
      <c r="H29" s="681"/>
      <c r="I29" s="681"/>
      <c r="J29" s="681"/>
      <c r="K29" s="681"/>
      <c r="L29" s="681"/>
      <c r="M29" s="681"/>
      <c r="N29" s="681"/>
      <c r="O29" s="681"/>
      <c r="P29" s="681"/>
      <c r="Q29" s="682"/>
      <c r="R29" s="683">
        <v>75844</v>
      </c>
      <c r="S29" s="684"/>
      <c r="T29" s="684"/>
      <c r="U29" s="684"/>
      <c r="V29" s="684"/>
      <c r="W29" s="684"/>
      <c r="X29" s="684"/>
      <c r="Y29" s="685"/>
      <c r="Z29" s="686">
        <v>1.3</v>
      </c>
      <c r="AA29" s="686"/>
      <c r="AB29" s="686"/>
      <c r="AC29" s="686"/>
      <c r="AD29" s="687">
        <v>4405</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300</v>
      </c>
      <c r="CE29" s="724"/>
      <c r="CF29" s="698" t="s">
        <v>301</v>
      </c>
      <c r="CG29" s="699"/>
      <c r="CH29" s="699"/>
      <c r="CI29" s="699"/>
      <c r="CJ29" s="699"/>
      <c r="CK29" s="699"/>
      <c r="CL29" s="699"/>
      <c r="CM29" s="699"/>
      <c r="CN29" s="699"/>
      <c r="CO29" s="699"/>
      <c r="CP29" s="699"/>
      <c r="CQ29" s="700"/>
      <c r="CR29" s="683">
        <v>450887</v>
      </c>
      <c r="CS29" s="719"/>
      <c r="CT29" s="719"/>
      <c r="CU29" s="719"/>
      <c r="CV29" s="719"/>
      <c r="CW29" s="719"/>
      <c r="CX29" s="719"/>
      <c r="CY29" s="720"/>
      <c r="CZ29" s="688">
        <v>7.9</v>
      </c>
      <c r="DA29" s="717"/>
      <c r="DB29" s="717"/>
      <c r="DC29" s="721"/>
      <c r="DD29" s="692">
        <v>450887</v>
      </c>
      <c r="DE29" s="719"/>
      <c r="DF29" s="719"/>
      <c r="DG29" s="719"/>
      <c r="DH29" s="719"/>
      <c r="DI29" s="719"/>
      <c r="DJ29" s="719"/>
      <c r="DK29" s="720"/>
      <c r="DL29" s="692">
        <v>450887</v>
      </c>
      <c r="DM29" s="719"/>
      <c r="DN29" s="719"/>
      <c r="DO29" s="719"/>
      <c r="DP29" s="719"/>
      <c r="DQ29" s="719"/>
      <c r="DR29" s="719"/>
      <c r="DS29" s="719"/>
      <c r="DT29" s="719"/>
      <c r="DU29" s="719"/>
      <c r="DV29" s="720"/>
      <c r="DW29" s="688">
        <v>12.5</v>
      </c>
      <c r="DX29" s="717"/>
      <c r="DY29" s="717"/>
      <c r="DZ29" s="717"/>
      <c r="EA29" s="717"/>
      <c r="EB29" s="717"/>
      <c r="EC29" s="718"/>
    </row>
    <row r="30" spans="2:133" ht="11.25" customHeight="1" x14ac:dyDescent="0.2">
      <c r="B30" s="680" t="s">
        <v>302</v>
      </c>
      <c r="C30" s="681"/>
      <c r="D30" s="681"/>
      <c r="E30" s="681"/>
      <c r="F30" s="681"/>
      <c r="G30" s="681"/>
      <c r="H30" s="681"/>
      <c r="I30" s="681"/>
      <c r="J30" s="681"/>
      <c r="K30" s="681"/>
      <c r="L30" s="681"/>
      <c r="M30" s="681"/>
      <c r="N30" s="681"/>
      <c r="O30" s="681"/>
      <c r="P30" s="681"/>
      <c r="Q30" s="682"/>
      <c r="R30" s="683">
        <v>16516</v>
      </c>
      <c r="S30" s="684"/>
      <c r="T30" s="684"/>
      <c r="U30" s="684"/>
      <c r="V30" s="684"/>
      <c r="W30" s="684"/>
      <c r="X30" s="684"/>
      <c r="Y30" s="685"/>
      <c r="Z30" s="686">
        <v>0.3</v>
      </c>
      <c r="AA30" s="686"/>
      <c r="AB30" s="686"/>
      <c r="AC30" s="686"/>
      <c r="AD30" s="687" t="s">
        <v>230</v>
      </c>
      <c r="AE30" s="687"/>
      <c r="AF30" s="687"/>
      <c r="AG30" s="687"/>
      <c r="AH30" s="687"/>
      <c r="AI30" s="687"/>
      <c r="AJ30" s="687"/>
      <c r="AK30" s="687"/>
      <c r="AL30" s="688" t="s">
        <v>230</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303</v>
      </c>
      <c r="BH30" s="736"/>
      <c r="BI30" s="736"/>
      <c r="BJ30" s="736"/>
      <c r="BK30" s="736"/>
      <c r="BL30" s="736"/>
      <c r="BM30" s="736"/>
      <c r="BN30" s="736"/>
      <c r="BO30" s="736"/>
      <c r="BP30" s="736"/>
      <c r="BQ30" s="737"/>
      <c r="BR30" s="662" t="s">
        <v>304</v>
      </c>
      <c r="BS30" s="736"/>
      <c r="BT30" s="736"/>
      <c r="BU30" s="736"/>
      <c r="BV30" s="736"/>
      <c r="BW30" s="736"/>
      <c r="BX30" s="736"/>
      <c r="BY30" s="736"/>
      <c r="BZ30" s="736"/>
      <c r="CA30" s="736"/>
      <c r="CB30" s="737"/>
      <c r="CD30" s="725"/>
      <c r="CE30" s="726"/>
      <c r="CF30" s="698" t="s">
        <v>305</v>
      </c>
      <c r="CG30" s="699"/>
      <c r="CH30" s="699"/>
      <c r="CI30" s="699"/>
      <c r="CJ30" s="699"/>
      <c r="CK30" s="699"/>
      <c r="CL30" s="699"/>
      <c r="CM30" s="699"/>
      <c r="CN30" s="699"/>
      <c r="CO30" s="699"/>
      <c r="CP30" s="699"/>
      <c r="CQ30" s="700"/>
      <c r="CR30" s="683">
        <v>431168</v>
      </c>
      <c r="CS30" s="684"/>
      <c r="CT30" s="684"/>
      <c r="CU30" s="684"/>
      <c r="CV30" s="684"/>
      <c r="CW30" s="684"/>
      <c r="CX30" s="684"/>
      <c r="CY30" s="685"/>
      <c r="CZ30" s="688">
        <v>7.5</v>
      </c>
      <c r="DA30" s="717"/>
      <c r="DB30" s="717"/>
      <c r="DC30" s="721"/>
      <c r="DD30" s="692">
        <v>431168</v>
      </c>
      <c r="DE30" s="684"/>
      <c r="DF30" s="684"/>
      <c r="DG30" s="684"/>
      <c r="DH30" s="684"/>
      <c r="DI30" s="684"/>
      <c r="DJ30" s="684"/>
      <c r="DK30" s="685"/>
      <c r="DL30" s="692">
        <v>431168</v>
      </c>
      <c r="DM30" s="684"/>
      <c r="DN30" s="684"/>
      <c r="DO30" s="684"/>
      <c r="DP30" s="684"/>
      <c r="DQ30" s="684"/>
      <c r="DR30" s="684"/>
      <c r="DS30" s="684"/>
      <c r="DT30" s="684"/>
      <c r="DU30" s="684"/>
      <c r="DV30" s="685"/>
      <c r="DW30" s="688">
        <v>11.9</v>
      </c>
      <c r="DX30" s="717"/>
      <c r="DY30" s="717"/>
      <c r="DZ30" s="717"/>
      <c r="EA30" s="717"/>
      <c r="EB30" s="717"/>
      <c r="EC30" s="718"/>
    </row>
    <row r="31" spans="2:133" ht="11.25" customHeight="1" x14ac:dyDescent="0.2">
      <c r="B31" s="680" t="s">
        <v>306</v>
      </c>
      <c r="C31" s="681"/>
      <c r="D31" s="681"/>
      <c r="E31" s="681"/>
      <c r="F31" s="681"/>
      <c r="G31" s="681"/>
      <c r="H31" s="681"/>
      <c r="I31" s="681"/>
      <c r="J31" s="681"/>
      <c r="K31" s="681"/>
      <c r="L31" s="681"/>
      <c r="M31" s="681"/>
      <c r="N31" s="681"/>
      <c r="O31" s="681"/>
      <c r="P31" s="681"/>
      <c r="Q31" s="682"/>
      <c r="R31" s="683">
        <v>476270</v>
      </c>
      <c r="S31" s="684"/>
      <c r="T31" s="684"/>
      <c r="U31" s="684"/>
      <c r="V31" s="684"/>
      <c r="W31" s="684"/>
      <c r="X31" s="684"/>
      <c r="Y31" s="685"/>
      <c r="Z31" s="686">
        <v>8</v>
      </c>
      <c r="AA31" s="686"/>
      <c r="AB31" s="686"/>
      <c r="AC31" s="686"/>
      <c r="AD31" s="687" t="s">
        <v>230</v>
      </c>
      <c r="AE31" s="687"/>
      <c r="AF31" s="687"/>
      <c r="AG31" s="687"/>
      <c r="AH31" s="687"/>
      <c r="AI31" s="687"/>
      <c r="AJ31" s="687"/>
      <c r="AK31" s="687"/>
      <c r="AL31" s="688" t="s">
        <v>230</v>
      </c>
      <c r="AM31" s="689"/>
      <c r="AN31" s="689"/>
      <c r="AO31" s="690"/>
      <c r="AP31" s="740" t="s">
        <v>307</v>
      </c>
      <c r="AQ31" s="741"/>
      <c r="AR31" s="741"/>
      <c r="AS31" s="741"/>
      <c r="AT31" s="746" t="s">
        <v>308</v>
      </c>
      <c r="AU31" s="231"/>
      <c r="AV31" s="231"/>
      <c r="AW31" s="231"/>
      <c r="AX31" s="669" t="s">
        <v>185</v>
      </c>
      <c r="AY31" s="670"/>
      <c r="AZ31" s="670"/>
      <c r="BA31" s="670"/>
      <c r="BB31" s="670"/>
      <c r="BC31" s="670"/>
      <c r="BD31" s="670"/>
      <c r="BE31" s="670"/>
      <c r="BF31" s="671"/>
      <c r="BG31" s="751">
        <v>99.2</v>
      </c>
      <c r="BH31" s="738"/>
      <c r="BI31" s="738"/>
      <c r="BJ31" s="738"/>
      <c r="BK31" s="738"/>
      <c r="BL31" s="738"/>
      <c r="BM31" s="678">
        <v>97.2</v>
      </c>
      <c r="BN31" s="738"/>
      <c r="BO31" s="738"/>
      <c r="BP31" s="738"/>
      <c r="BQ31" s="739"/>
      <c r="BR31" s="751">
        <v>99.2</v>
      </c>
      <c r="BS31" s="738"/>
      <c r="BT31" s="738"/>
      <c r="BU31" s="738"/>
      <c r="BV31" s="738"/>
      <c r="BW31" s="738"/>
      <c r="BX31" s="678">
        <v>97</v>
      </c>
      <c r="BY31" s="738"/>
      <c r="BZ31" s="738"/>
      <c r="CA31" s="738"/>
      <c r="CB31" s="739"/>
      <c r="CD31" s="725"/>
      <c r="CE31" s="726"/>
      <c r="CF31" s="698" t="s">
        <v>309</v>
      </c>
      <c r="CG31" s="699"/>
      <c r="CH31" s="699"/>
      <c r="CI31" s="699"/>
      <c r="CJ31" s="699"/>
      <c r="CK31" s="699"/>
      <c r="CL31" s="699"/>
      <c r="CM31" s="699"/>
      <c r="CN31" s="699"/>
      <c r="CO31" s="699"/>
      <c r="CP31" s="699"/>
      <c r="CQ31" s="700"/>
      <c r="CR31" s="683">
        <v>19719</v>
      </c>
      <c r="CS31" s="719"/>
      <c r="CT31" s="719"/>
      <c r="CU31" s="719"/>
      <c r="CV31" s="719"/>
      <c r="CW31" s="719"/>
      <c r="CX31" s="719"/>
      <c r="CY31" s="720"/>
      <c r="CZ31" s="688">
        <v>0.3</v>
      </c>
      <c r="DA31" s="717"/>
      <c r="DB31" s="717"/>
      <c r="DC31" s="721"/>
      <c r="DD31" s="692">
        <v>19719</v>
      </c>
      <c r="DE31" s="719"/>
      <c r="DF31" s="719"/>
      <c r="DG31" s="719"/>
      <c r="DH31" s="719"/>
      <c r="DI31" s="719"/>
      <c r="DJ31" s="719"/>
      <c r="DK31" s="720"/>
      <c r="DL31" s="692">
        <v>19719</v>
      </c>
      <c r="DM31" s="719"/>
      <c r="DN31" s="719"/>
      <c r="DO31" s="719"/>
      <c r="DP31" s="719"/>
      <c r="DQ31" s="719"/>
      <c r="DR31" s="719"/>
      <c r="DS31" s="719"/>
      <c r="DT31" s="719"/>
      <c r="DU31" s="719"/>
      <c r="DV31" s="720"/>
      <c r="DW31" s="688">
        <v>0.5</v>
      </c>
      <c r="DX31" s="717"/>
      <c r="DY31" s="717"/>
      <c r="DZ31" s="717"/>
      <c r="EA31" s="717"/>
      <c r="EB31" s="717"/>
      <c r="EC31" s="718"/>
    </row>
    <row r="32" spans="2:133" ht="11.25" customHeight="1" x14ac:dyDescent="0.2">
      <c r="B32" s="729" t="s">
        <v>310</v>
      </c>
      <c r="C32" s="730"/>
      <c r="D32" s="730"/>
      <c r="E32" s="730"/>
      <c r="F32" s="730"/>
      <c r="G32" s="730"/>
      <c r="H32" s="730"/>
      <c r="I32" s="730"/>
      <c r="J32" s="730"/>
      <c r="K32" s="730"/>
      <c r="L32" s="730"/>
      <c r="M32" s="730"/>
      <c r="N32" s="730"/>
      <c r="O32" s="730"/>
      <c r="P32" s="730"/>
      <c r="Q32" s="731"/>
      <c r="R32" s="683" t="s">
        <v>230</v>
      </c>
      <c r="S32" s="684"/>
      <c r="T32" s="684"/>
      <c r="U32" s="684"/>
      <c r="V32" s="684"/>
      <c r="W32" s="684"/>
      <c r="X32" s="684"/>
      <c r="Y32" s="685"/>
      <c r="Z32" s="686" t="s">
        <v>230</v>
      </c>
      <c r="AA32" s="686"/>
      <c r="AB32" s="686"/>
      <c r="AC32" s="686"/>
      <c r="AD32" s="687" t="s">
        <v>230</v>
      </c>
      <c r="AE32" s="687"/>
      <c r="AF32" s="687"/>
      <c r="AG32" s="687"/>
      <c r="AH32" s="687"/>
      <c r="AI32" s="687"/>
      <c r="AJ32" s="687"/>
      <c r="AK32" s="687"/>
      <c r="AL32" s="688" t="s">
        <v>230</v>
      </c>
      <c r="AM32" s="689"/>
      <c r="AN32" s="689"/>
      <c r="AO32" s="690"/>
      <c r="AP32" s="742"/>
      <c r="AQ32" s="743"/>
      <c r="AR32" s="743"/>
      <c r="AS32" s="743"/>
      <c r="AT32" s="747"/>
      <c r="AU32" s="230" t="s">
        <v>311</v>
      </c>
      <c r="AV32" s="230"/>
      <c r="AW32" s="230"/>
      <c r="AX32" s="680" t="s">
        <v>312</v>
      </c>
      <c r="AY32" s="681"/>
      <c r="AZ32" s="681"/>
      <c r="BA32" s="681"/>
      <c r="BB32" s="681"/>
      <c r="BC32" s="681"/>
      <c r="BD32" s="681"/>
      <c r="BE32" s="681"/>
      <c r="BF32" s="682"/>
      <c r="BG32" s="752">
        <v>99.5</v>
      </c>
      <c r="BH32" s="719"/>
      <c r="BI32" s="719"/>
      <c r="BJ32" s="719"/>
      <c r="BK32" s="719"/>
      <c r="BL32" s="719"/>
      <c r="BM32" s="689">
        <v>98.6</v>
      </c>
      <c r="BN32" s="749"/>
      <c r="BO32" s="749"/>
      <c r="BP32" s="749"/>
      <c r="BQ32" s="750"/>
      <c r="BR32" s="752">
        <v>99.6</v>
      </c>
      <c r="BS32" s="719"/>
      <c r="BT32" s="719"/>
      <c r="BU32" s="719"/>
      <c r="BV32" s="719"/>
      <c r="BW32" s="719"/>
      <c r="BX32" s="689">
        <v>98.5</v>
      </c>
      <c r="BY32" s="749"/>
      <c r="BZ32" s="749"/>
      <c r="CA32" s="749"/>
      <c r="CB32" s="750"/>
      <c r="CD32" s="727"/>
      <c r="CE32" s="728"/>
      <c r="CF32" s="698" t="s">
        <v>313</v>
      </c>
      <c r="CG32" s="699"/>
      <c r="CH32" s="699"/>
      <c r="CI32" s="699"/>
      <c r="CJ32" s="699"/>
      <c r="CK32" s="699"/>
      <c r="CL32" s="699"/>
      <c r="CM32" s="699"/>
      <c r="CN32" s="699"/>
      <c r="CO32" s="699"/>
      <c r="CP32" s="699"/>
      <c r="CQ32" s="700"/>
      <c r="CR32" s="683" t="s">
        <v>230</v>
      </c>
      <c r="CS32" s="684"/>
      <c r="CT32" s="684"/>
      <c r="CU32" s="684"/>
      <c r="CV32" s="684"/>
      <c r="CW32" s="684"/>
      <c r="CX32" s="684"/>
      <c r="CY32" s="685"/>
      <c r="CZ32" s="688" t="s">
        <v>230</v>
      </c>
      <c r="DA32" s="717"/>
      <c r="DB32" s="717"/>
      <c r="DC32" s="721"/>
      <c r="DD32" s="692" t="s">
        <v>230</v>
      </c>
      <c r="DE32" s="684"/>
      <c r="DF32" s="684"/>
      <c r="DG32" s="684"/>
      <c r="DH32" s="684"/>
      <c r="DI32" s="684"/>
      <c r="DJ32" s="684"/>
      <c r="DK32" s="685"/>
      <c r="DL32" s="692" t="s">
        <v>230</v>
      </c>
      <c r="DM32" s="684"/>
      <c r="DN32" s="684"/>
      <c r="DO32" s="684"/>
      <c r="DP32" s="684"/>
      <c r="DQ32" s="684"/>
      <c r="DR32" s="684"/>
      <c r="DS32" s="684"/>
      <c r="DT32" s="684"/>
      <c r="DU32" s="684"/>
      <c r="DV32" s="685"/>
      <c r="DW32" s="688" t="s">
        <v>230</v>
      </c>
      <c r="DX32" s="717"/>
      <c r="DY32" s="717"/>
      <c r="DZ32" s="717"/>
      <c r="EA32" s="717"/>
      <c r="EB32" s="717"/>
      <c r="EC32" s="718"/>
    </row>
    <row r="33" spans="2:133" ht="11.25" customHeight="1" x14ac:dyDescent="0.2">
      <c r="B33" s="680" t="s">
        <v>314</v>
      </c>
      <c r="C33" s="681"/>
      <c r="D33" s="681"/>
      <c r="E33" s="681"/>
      <c r="F33" s="681"/>
      <c r="G33" s="681"/>
      <c r="H33" s="681"/>
      <c r="I33" s="681"/>
      <c r="J33" s="681"/>
      <c r="K33" s="681"/>
      <c r="L33" s="681"/>
      <c r="M33" s="681"/>
      <c r="N33" s="681"/>
      <c r="O33" s="681"/>
      <c r="P33" s="681"/>
      <c r="Q33" s="682"/>
      <c r="R33" s="683">
        <v>355973</v>
      </c>
      <c r="S33" s="684"/>
      <c r="T33" s="684"/>
      <c r="U33" s="684"/>
      <c r="V33" s="684"/>
      <c r="W33" s="684"/>
      <c r="X33" s="684"/>
      <c r="Y33" s="685"/>
      <c r="Z33" s="686">
        <v>5.9</v>
      </c>
      <c r="AA33" s="686"/>
      <c r="AB33" s="686"/>
      <c r="AC33" s="686"/>
      <c r="AD33" s="687" t="s">
        <v>230</v>
      </c>
      <c r="AE33" s="687"/>
      <c r="AF33" s="687"/>
      <c r="AG33" s="687"/>
      <c r="AH33" s="687"/>
      <c r="AI33" s="687"/>
      <c r="AJ33" s="687"/>
      <c r="AK33" s="687"/>
      <c r="AL33" s="688" t="s">
        <v>230</v>
      </c>
      <c r="AM33" s="689"/>
      <c r="AN33" s="689"/>
      <c r="AO33" s="690"/>
      <c r="AP33" s="744"/>
      <c r="AQ33" s="745"/>
      <c r="AR33" s="745"/>
      <c r="AS33" s="745"/>
      <c r="AT33" s="748"/>
      <c r="AU33" s="232"/>
      <c r="AV33" s="232"/>
      <c r="AW33" s="232"/>
      <c r="AX33" s="733" t="s">
        <v>315</v>
      </c>
      <c r="AY33" s="734"/>
      <c r="AZ33" s="734"/>
      <c r="BA33" s="734"/>
      <c r="BB33" s="734"/>
      <c r="BC33" s="734"/>
      <c r="BD33" s="734"/>
      <c r="BE33" s="734"/>
      <c r="BF33" s="735"/>
      <c r="BG33" s="753">
        <v>98.7</v>
      </c>
      <c r="BH33" s="754"/>
      <c r="BI33" s="754"/>
      <c r="BJ33" s="754"/>
      <c r="BK33" s="754"/>
      <c r="BL33" s="754"/>
      <c r="BM33" s="755">
        <v>95.2</v>
      </c>
      <c r="BN33" s="754"/>
      <c r="BO33" s="754"/>
      <c r="BP33" s="754"/>
      <c r="BQ33" s="756"/>
      <c r="BR33" s="753">
        <v>98.6</v>
      </c>
      <c r="BS33" s="754"/>
      <c r="BT33" s="754"/>
      <c r="BU33" s="754"/>
      <c r="BV33" s="754"/>
      <c r="BW33" s="754"/>
      <c r="BX33" s="755">
        <v>94.9</v>
      </c>
      <c r="BY33" s="754"/>
      <c r="BZ33" s="754"/>
      <c r="CA33" s="754"/>
      <c r="CB33" s="756"/>
      <c r="CD33" s="698" t="s">
        <v>316</v>
      </c>
      <c r="CE33" s="699"/>
      <c r="CF33" s="699"/>
      <c r="CG33" s="699"/>
      <c r="CH33" s="699"/>
      <c r="CI33" s="699"/>
      <c r="CJ33" s="699"/>
      <c r="CK33" s="699"/>
      <c r="CL33" s="699"/>
      <c r="CM33" s="699"/>
      <c r="CN33" s="699"/>
      <c r="CO33" s="699"/>
      <c r="CP33" s="699"/>
      <c r="CQ33" s="700"/>
      <c r="CR33" s="683">
        <v>2510863</v>
      </c>
      <c r="CS33" s="719"/>
      <c r="CT33" s="719"/>
      <c r="CU33" s="719"/>
      <c r="CV33" s="719"/>
      <c r="CW33" s="719"/>
      <c r="CX33" s="719"/>
      <c r="CY33" s="720"/>
      <c r="CZ33" s="688">
        <v>43.9</v>
      </c>
      <c r="DA33" s="717"/>
      <c r="DB33" s="717"/>
      <c r="DC33" s="721"/>
      <c r="DD33" s="692">
        <v>2132951</v>
      </c>
      <c r="DE33" s="719"/>
      <c r="DF33" s="719"/>
      <c r="DG33" s="719"/>
      <c r="DH33" s="719"/>
      <c r="DI33" s="719"/>
      <c r="DJ33" s="719"/>
      <c r="DK33" s="720"/>
      <c r="DL33" s="692">
        <v>1803646</v>
      </c>
      <c r="DM33" s="719"/>
      <c r="DN33" s="719"/>
      <c r="DO33" s="719"/>
      <c r="DP33" s="719"/>
      <c r="DQ33" s="719"/>
      <c r="DR33" s="719"/>
      <c r="DS33" s="719"/>
      <c r="DT33" s="719"/>
      <c r="DU33" s="719"/>
      <c r="DV33" s="720"/>
      <c r="DW33" s="688">
        <v>50</v>
      </c>
      <c r="DX33" s="717"/>
      <c r="DY33" s="717"/>
      <c r="DZ33" s="717"/>
      <c r="EA33" s="717"/>
      <c r="EB33" s="717"/>
      <c r="EC33" s="718"/>
    </row>
    <row r="34" spans="2:133" ht="11.25" customHeight="1" x14ac:dyDescent="0.2">
      <c r="B34" s="680" t="s">
        <v>317</v>
      </c>
      <c r="C34" s="681"/>
      <c r="D34" s="681"/>
      <c r="E34" s="681"/>
      <c r="F34" s="681"/>
      <c r="G34" s="681"/>
      <c r="H34" s="681"/>
      <c r="I34" s="681"/>
      <c r="J34" s="681"/>
      <c r="K34" s="681"/>
      <c r="L34" s="681"/>
      <c r="M34" s="681"/>
      <c r="N34" s="681"/>
      <c r="O34" s="681"/>
      <c r="P34" s="681"/>
      <c r="Q34" s="682"/>
      <c r="R34" s="683">
        <v>17037</v>
      </c>
      <c r="S34" s="684"/>
      <c r="T34" s="684"/>
      <c r="U34" s="684"/>
      <c r="V34" s="684"/>
      <c r="W34" s="684"/>
      <c r="X34" s="684"/>
      <c r="Y34" s="685"/>
      <c r="Z34" s="686">
        <v>0.3</v>
      </c>
      <c r="AA34" s="686"/>
      <c r="AB34" s="686"/>
      <c r="AC34" s="686"/>
      <c r="AD34" s="687">
        <v>11092</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318</v>
      </c>
      <c r="CE34" s="699"/>
      <c r="CF34" s="699"/>
      <c r="CG34" s="699"/>
      <c r="CH34" s="699"/>
      <c r="CI34" s="699"/>
      <c r="CJ34" s="699"/>
      <c r="CK34" s="699"/>
      <c r="CL34" s="699"/>
      <c r="CM34" s="699"/>
      <c r="CN34" s="699"/>
      <c r="CO34" s="699"/>
      <c r="CP34" s="699"/>
      <c r="CQ34" s="700"/>
      <c r="CR34" s="683">
        <v>667574</v>
      </c>
      <c r="CS34" s="684"/>
      <c r="CT34" s="684"/>
      <c r="CU34" s="684"/>
      <c r="CV34" s="684"/>
      <c r="CW34" s="684"/>
      <c r="CX34" s="684"/>
      <c r="CY34" s="685"/>
      <c r="CZ34" s="688">
        <v>11.7</v>
      </c>
      <c r="DA34" s="717"/>
      <c r="DB34" s="717"/>
      <c r="DC34" s="721"/>
      <c r="DD34" s="692">
        <v>573199</v>
      </c>
      <c r="DE34" s="684"/>
      <c r="DF34" s="684"/>
      <c r="DG34" s="684"/>
      <c r="DH34" s="684"/>
      <c r="DI34" s="684"/>
      <c r="DJ34" s="684"/>
      <c r="DK34" s="685"/>
      <c r="DL34" s="692">
        <v>436335</v>
      </c>
      <c r="DM34" s="684"/>
      <c r="DN34" s="684"/>
      <c r="DO34" s="684"/>
      <c r="DP34" s="684"/>
      <c r="DQ34" s="684"/>
      <c r="DR34" s="684"/>
      <c r="DS34" s="684"/>
      <c r="DT34" s="684"/>
      <c r="DU34" s="684"/>
      <c r="DV34" s="685"/>
      <c r="DW34" s="688">
        <v>12.1</v>
      </c>
      <c r="DX34" s="717"/>
      <c r="DY34" s="717"/>
      <c r="DZ34" s="717"/>
      <c r="EA34" s="717"/>
      <c r="EB34" s="717"/>
      <c r="EC34" s="718"/>
    </row>
    <row r="35" spans="2:133" ht="11.25" customHeight="1" x14ac:dyDescent="0.2">
      <c r="B35" s="680" t="s">
        <v>319</v>
      </c>
      <c r="C35" s="681"/>
      <c r="D35" s="681"/>
      <c r="E35" s="681"/>
      <c r="F35" s="681"/>
      <c r="G35" s="681"/>
      <c r="H35" s="681"/>
      <c r="I35" s="681"/>
      <c r="J35" s="681"/>
      <c r="K35" s="681"/>
      <c r="L35" s="681"/>
      <c r="M35" s="681"/>
      <c r="N35" s="681"/>
      <c r="O35" s="681"/>
      <c r="P35" s="681"/>
      <c r="Q35" s="682"/>
      <c r="R35" s="683">
        <v>25511</v>
      </c>
      <c r="S35" s="684"/>
      <c r="T35" s="684"/>
      <c r="U35" s="684"/>
      <c r="V35" s="684"/>
      <c r="W35" s="684"/>
      <c r="X35" s="684"/>
      <c r="Y35" s="685"/>
      <c r="Z35" s="686">
        <v>0.4</v>
      </c>
      <c r="AA35" s="686"/>
      <c r="AB35" s="686"/>
      <c r="AC35" s="686"/>
      <c r="AD35" s="687" t="s">
        <v>230</v>
      </c>
      <c r="AE35" s="687"/>
      <c r="AF35" s="687"/>
      <c r="AG35" s="687"/>
      <c r="AH35" s="687"/>
      <c r="AI35" s="687"/>
      <c r="AJ35" s="687"/>
      <c r="AK35" s="687"/>
      <c r="AL35" s="688" t="s">
        <v>230</v>
      </c>
      <c r="AM35" s="689"/>
      <c r="AN35" s="689"/>
      <c r="AO35" s="690"/>
      <c r="AP35" s="23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183108</v>
      </c>
      <c r="CS35" s="719"/>
      <c r="CT35" s="719"/>
      <c r="CU35" s="719"/>
      <c r="CV35" s="719"/>
      <c r="CW35" s="719"/>
      <c r="CX35" s="719"/>
      <c r="CY35" s="720"/>
      <c r="CZ35" s="688">
        <v>3.2</v>
      </c>
      <c r="DA35" s="717"/>
      <c r="DB35" s="717"/>
      <c r="DC35" s="721"/>
      <c r="DD35" s="692">
        <v>122105</v>
      </c>
      <c r="DE35" s="719"/>
      <c r="DF35" s="719"/>
      <c r="DG35" s="719"/>
      <c r="DH35" s="719"/>
      <c r="DI35" s="719"/>
      <c r="DJ35" s="719"/>
      <c r="DK35" s="720"/>
      <c r="DL35" s="692">
        <v>121815</v>
      </c>
      <c r="DM35" s="719"/>
      <c r="DN35" s="719"/>
      <c r="DO35" s="719"/>
      <c r="DP35" s="719"/>
      <c r="DQ35" s="719"/>
      <c r="DR35" s="719"/>
      <c r="DS35" s="719"/>
      <c r="DT35" s="719"/>
      <c r="DU35" s="719"/>
      <c r="DV35" s="720"/>
      <c r="DW35" s="688">
        <v>3.4</v>
      </c>
      <c r="DX35" s="717"/>
      <c r="DY35" s="717"/>
      <c r="DZ35" s="717"/>
      <c r="EA35" s="717"/>
      <c r="EB35" s="717"/>
      <c r="EC35" s="718"/>
    </row>
    <row r="36" spans="2:133" ht="11.25" customHeight="1" x14ac:dyDescent="0.2">
      <c r="B36" s="680" t="s">
        <v>323</v>
      </c>
      <c r="C36" s="681"/>
      <c r="D36" s="681"/>
      <c r="E36" s="681"/>
      <c r="F36" s="681"/>
      <c r="G36" s="681"/>
      <c r="H36" s="681"/>
      <c r="I36" s="681"/>
      <c r="J36" s="681"/>
      <c r="K36" s="681"/>
      <c r="L36" s="681"/>
      <c r="M36" s="681"/>
      <c r="N36" s="681"/>
      <c r="O36" s="681"/>
      <c r="P36" s="681"/>
      <c r="Q36" s="682"/>
      <c r="R36" s="683">
        <v>121167</v>
      </c>
      <c r="S36" s="684"/>
      <c r="T36" s="684"/>
      <c r="U36" s="684"/>
      <c r="V36" s="684"/>
      <c r="W36" s="684"/>
      <c r="X36" s="684"/>
      <c r="Y36" s="685"/>
      <c r="Z36" s="686">
        <v>2</v>
      </c>
      <c r="AA36" s="686"/>
      <c r="AB36" s="686"/>
      <c r="AC36" s="686"/>
      <c r="AD36" s="687" t="s">
        <v>230</v>
      </c>
      <c r="AE36" s="687"/>
      <c r="AF36" s="687"/>
      <c r="AG36" s="687"/>
      <c r="AH36" s="687"/>
      <c r="AI36" s="687"/>
      <c r="AJ36" s="687"/>
      <c r="AK36" s="687"/>
      <c r="AL36" s="688" t="s">
        <v>136</v>
      </c>
      <c r="AM36" s="689"/>
      <c r="AN36" s="689"/>
      <c r="AO36" s="690"/>
      <c r="AP36" s="235"/>
      <c r="AQ36" s="757" t="s">
        <v>324</v>
      </c>
      <c r="AR36" s="758"/>
      <c r="AS36" s="758"/>
      <c r="AT36" s="758"/>
      <c r="AU36" s="758"/>
      <c r="AV36" s="758"/>
      <c r="AW36" s="758"/>
      <c r="AX36" s="758"/>
      <c r="AY36" s="759"/>
      <c r="AZ36" s="672">
        <v>980932</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373</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1072365</v>
      </c>
      <c r="CS36" s="684"/>
      <c r="CT36" s="684"/>
      <c r="CU36" s="684"/>
      <c r="CV36" s="684"/>
      <c r="CW36" s="684"/>
      <c r="CX36" s="684"/>
      <c r="CY36" s="685"/>
      <c r="CZ36" s="688">
        <v>18.8</v>
      </c>
      <c r="DA36" s="717"/>
      <c r="DB36" s="717"/>
      <c r="DC36" s="721"/>
      <c r="DD36" s="692">
        <v>914639</v>
      </c>
      <c r="DE36" s="684"/>
      <c r="DF36" s="684"/>
      <c r="DG36" s="684"/>
      <c r="DH36" s="684"/>
      <c r="DI36" s="684"/>
      <c r="DJ36" s="684"/>
      <c r="DK36" s="685"/>
      <c r="DL36" s="692">
        <v>796730</v>
      </c>
      <c r="DM36" s="684"/>
      <c r="DN36" s="684"/>
      <c r="DO36" s="684"/>
      <c r="DP36" s="684"/>
      <c r="DQ36" s="684"/>
      <c r="DR36" s="684"/>
      <c r="DS36" s="684"/>
      <c r="DT36" s="684"/>
      <c r="DU36" s="684"/>
      <c r="DV36" s="685"/>
      <c r="DW36" s="688">
        <v>22.1</v>
      </c>
      <c r="DX36" s="717"/>
      <c r="DY36" s="717"/>
      <c r="DZ36" s="717"/>
      <c r="EA36" s="717"/>
      <c r="EB36" s="717"/>
      <c r="EC36" s="718"/>
    </row>
    <row r="37" spans="2:133" ht="11.25" customHeight="1" x14ac:dyDescent="0.2">
      <c r="B37" s="680" t="s">
        <v>327</v>
      </c>
      <c r="C37" s="681"/>
      <c r="D37" s="681"/>
      <c r="E37" s="681"/>
      <c r="F37" s="681"/>
      <c r="G37" s="681"/>
      <c r="H37" s="681"/>
      <c r="I37" s="681"/>
      <c r="J37" s="681"/>
      <c r="K37" s="681"/>
      <c r="L37" s="681"/>
      <c r="M37" s="681"/>
      <c r="N37" s="681"/>
      <c r="O37" s="681"/>
      <c r="P37" s="681"/>
      <c r="Q37" s="682"/>
      <c r="R37" s="683">
        <v>206704</v>
      </c>
      <c r="S37" s="684"/>
      <c r="T37" s="684"/>
      <c r="U37" s="684"/>
      <c r="V37" s="684"/>
      <c r="W37" s="684"/>
      <c r="X37" s="684"/>
      <c r="Y37" s="685"/>
      <c r="Z37" s="686">
        <v>3.5</v>
      </c>
      <c r="AA37" s="686"/>
      <c r="AB37" s="686"/>
      <c r="AC37" s="686"/>
      <c r="AD37" s="687" t="s">
        <v>230</v>
      </c>
      <c r="AE37" s="687"/>
      <c r="AF37" s="687"/>
      <c r="AG37" s="687"/>
      <c r="AH37" s="687"/>
      <c r="AI37" s="687"/>
      <c r="AJ37" s="687"/>
      <c r="AK37" s="687"/>
      <c r="AL37" s="688" t="s">
        <v>230</v>
      </c>
      <c r="AM37" s="689"/>
      <c r="AN37" s="689"/>
      <c r="AO37" s="690"/>
      <c r="AQ37" s="761" t="s">
        <v>328</v>
      </c>
      <c r="AR37" s="762"/>
      <c r="AS37" s="762"/>
      <c r="AT37" s="762"/>
      <c r="AU37" s="762"/>
      <c r="AV37" s="762"/>
      <c r="AW37" s="762"/>
      <c r="AX37" s="762"/>
      <c r="AY37" s="763"/>
      <c r="AZ37" s="683">
        <v>317726</v>
      </c>
      <c r="BA37" s="684"/>
      <c r="BB37" s="684"/>
      <c r="BC37" s="684"/>
      <c r="BD37" s="719"/>
      <c r="BE37" s="719"/>
      <c r="BF37" s="750"/>
      <c r="BG37" s="698" t="s">
        <v>329</v>
      </c>
      <c r="BH37" s="699"/>
      <c r="BI37" s="699"/>
      <c r="BJ37" s="699"/>
      <c r="BK37" s="699"/>
      <c r="BL37" s="699"/>
      <c r="BM37" s="699"/>
      <c r="BN37" s="699"/>
      <c r="BO37" s="699"/>
      <c r="BP37" s="699"/>
      <c r="BQ37" s="699"/>
      <c r="BR37" s="699"/>
      <c r="BS37" s="699"/>
      <c r="BT37" s="699"/>
      <c r="BU37" s="700"/>
      <c r="BV37" s="683">
        <v>373</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350781</v>
      </c>
      <c r="CS37" s="719"/>
      <c r="CT37" s="719"/>
      <c r="CU37" s="719"/>
      <c r="CV37" s="719"/>
      <c r="CW37" s="719"/>
      <c r="CX37" s="719"/>
      <c r="CY37" s="720"/>
      <c r="CZ37" s="688">
        <v>6.1</v>
      </c>
      <c r="DA37" s="717"/>
      <c r="DB37" s="717"/>
      <c r="DC37" s="721"/>
      <c r="DD37" s="692">
        <v>349661</v>
      </c>
      <c r="DE37" s="719"/>
      <c r="DF37" s="719"/>
      <c r="DG37" s="719"/>
      <c r="DH37" s="719"/>
      <c r="DI37" s="719"/>
      <c r="DJ37" s="719"/>
      <c r="DK37" s="720"/>
      <c r="DL37" s="692">
        <v>346954</v>
      </c>
      <c r="DM37" s="719"/>
      <c r="DN37" s="719"/>
      <c r="DO37" s="719"/>
      <c r="DP37" s="719"/>
      <c r="DQ37" s="719"/>
      <c r="DR37" s="719"/>
      <c r="DS37" s="719"/>
      <c r="DT37" s="719"/>
      <c r="DU37" s="719"/>
      <c r="DV37" s="720"/>
      <c r="DW37" s="688">
        <v>9.6</v>
      </c>
      <c r="DX37" s="717"/>
      <c r="DY37" s="717"/>
      <c r="DZ37" s="717"/>
      <c r="EA37" s="717"/>
      <c r="EB37" s="717"/>
      <c r="EC37" s="718"/>
    </row>
    <row r="38" spans="2:133" ht="11.25" customHeight="1" x14ac:dyDescent="0.2">
      <c r="B38" s="680" t="s">
        <v>331</v>
      </c>
      <c r="C38" s="681"/>
      <c r="D38" s="681"/>
      <c r="E38" s="681"/>
      <c r="F38" s="681"/>
      <c r="G38" s="681"/>
      <c r="H38" s="681"/>
      <c r="I38" s="681"/>
      <c r="J38" s="681"/>
      <c r="K38" s="681"/>
      <c r="L38" s="681"/>
      <c r="M38" s="681"/>
      <c r="N38" s="681"/>
      <c r="O38" s="681"/>
      <c r="P38" s="681"/>
      <c r="Q38" s="682"/>
      <c r="R38" s="683">
        <v>49077</v>
      </c>
      <c r="S38" s="684"/>
      <c r="T38" s="684"/>
      <c r="U38" s="684"/>
      <c r="V38" s="684"/>
      <c r="W38" s="684"/>
      <c r="X38" s="684"/>
      <c r="Y38" s="685"/>
      <c r="Z38" s="686">
        <v>0.8</v>
      </c>
      <c r="AA38" s="686"/>
      <c r="AB38" s="686"/>
      <c r="AC38" s="686"/>
      <c r="AD38" s="687">
        <v>1412</v>
      </c>
      <c r="AE38" s="687"/>
      <c r="AF38" s="687"/>
      <c r="AG38" s="687"/>
      <c r="AH38" s="687"/>
      <c r="AI38" s="687"/>
      <c r="AJ38" s="687"/>
      <c r="AK38" s="687"/>
      <c r="AL38" s="688">
        <v>0</v>
      </c>
      <c r="AM38" s="689"/>
      <c r="AN38" s="689"/>
      <c r="AO38" s="690"/>
      <c r="AQ38" s="761" t="s">
        <v>332</v>
      </c>
      <c r="AR38" s="762"/>
      <c r="AS38" s="762"/>
      <c r="AT38" s="762"/>
      <c r="AU38" s="762"/>
      <c r="AV38" s="762"/>
      <c r="AW38" s="762"/>
      <c r="AX38" s="762"/>
      <c r="AY38" s="763"/>
      <c r="AZ38" s="683">
        <v>168409</v>
      </c>
      <c r="BA38" s="684"/>
      <c r="BB38" s="684"/>
      <c r="BC38" s="684"/>
      <c r="BD38" s="719"/>
      <c r="BE38" s="719"/>
      <c r="BF38" s="750"/>
      <c r="BG38" s="698" t="s">
        <v>333</v>
      </c>
      <c r="BH38" s="699"/>
      <c r="BI38" s="699"/>
      <c r="BJ38" s="699"/>
      <c r="BK38" s="699"/>
      <c r="BL38" s="699"/>
      <c r="BM38" s="699"/>
      <c r="BN38" s="699"/>
      <c r="BO38" s="699"/>
      <c r="BP38" s="699"/>
      <c r="BQ38" s="699"/>
      <c r="BR38" s="699"/>
      <c r="BS38" s="699"/>
      <c r="BT38" s="699"/>
      <c r="BU38" s="700"/>
      <c r="BV38" s="683">
        <v>1048</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494797</v>
      </c>
      <c r="CS38" s="684"/>
      <c r="CT38" s="684"/>
      <c r="CU38" s="684"/>
      <c r="CV38" s="684"/>
      <c r="CW38" s="684"/>
      <c r="CX38" s="684"/>
      <c r="CY38" s="685"/>
      <c r="CZ38" s="688">
        <v>8.6999999999999993</v>
      </c>
      <c r="DA38" s="717"/>
      <c r="DB38" s="717"/>
      <c r="DC38" s="721"/>
      <c r="DD38" s="692">
        <v>435013</v>
      </c>
      <c r="DE38" s="684"/>
      <c r="DF38" s="684"/>
      <c r="DG38" s="684"/>
      <c r="DH38" s="684"/>
      <c r="DI38" s="684"/>
      <c r="DJ38" s="684"/>
      <c r="DK38" s="685"/>
      <c r="DL38" s="692">
        <v>404146</v>
      </c>
      <c r="DM38" s="684"/>
      <c r="DN38" s="684"/>
      <c r="DO38" s="684"/>
      <c r="DP38" s="684"/>
      <c r="DQ38" s="684"/>
      <c r="DR38" s="684"/>
      <c r="DS38" s="684"/>
      <c r="DT38" s="684"/>
      <c r="DU38" s="684"/>
      <c r="DV38" s="685"/>
      <c r="DW38" s="688">
        <v>11.2</v>
      </c>
      <c r="DX38" s="717"/>
      <c r="DY38" s="717"/>
      <c r="DZ38" s="717"/>
      <c r="EA38" s="717"/>
      <c r="EB38" s="717"/>
      <c r="EC38" s="718"/>
    </row>
    <row r="39" spans="2:133" ht="11.25" customHeight="1" x14ac:dyDescent="0.2">
      <c r="B39" s="680" t="s">
        <v>335</v>
      </c>
      <c r="C39" s="681"/>
      <c r="D39" s="681"/>
      <c r="E39" s="681"/>
      <c r="F39" s="681"/>
      <c r="G39" s="681"/>
      <c r="H39" s="681"/>
      <c r="I39" s="681"/>
      <c r="J39" s="681"/>
      <c r="K39" s="681"/>
      <c r="L39" s="681"/>
      <c r="M39" s="681"/>
      <c r="N39" s="681"/>
      <c r="O39" s="681"/>
      <c r="P39" s="681"/>
      <c r="Q39" s="682"/>
      <c r="R39" s="683">
        <v>721000</v>
      </c>
      <c r="S39" s="684"/>
      <c r="T39" s="684"/>
      <c r="U39" s="684"/>
      <c r="V39" s="684"/>
      <c r="W39" s="684"/>
      <c r="X39" s="684"/>
      <c r="Y39" s="685"/>
      <c r="Z39" s="686">
        <v>12</v>
      </c>
      <c r="AA39" s="686"/>
      <c r="AB39" s="686"/>
      <c r="AC39" s="686"/>
      <c r="AD39" s="687" t="s">
        <v>230</v>
      </c>
      <c r="AE39" s="687"/>
      <c r="AF39" s="687"/>
      <c r="AG39" s="687"/>
      <c r="AH39" s="687"/>
      <c r="AI39" s="687"/>
      <c r="AJ39" s="687"/>
      <c r="AK39" s="687"/>
      <c r="AL39" s="688" t="s">
        <v>230</v>
      </c>
      <c r="AM39" s="689"/>
      <c r="AN39" s="689"/>
      <c r="AO39" s="690"/>
      <c r="AQ39" s="761" t="s">
        <v>336</v>
      </c>
      <c r="AR39" s="762"/>
      <c r="AS39" s="762"/>
      <c r="AT39" s="762"/>
      <c r="AU39" s="762"/>
      <c r="AV39" s="762"/>
      <c r="AW39" s="762"/>
      <c r="AX39" s="762"/>
      <c r="AY39" s="763"/>
      <c r="AZ39" s="683">
        <v>93200</v>
      </c>
      <c r="BA39" s="684"/>
      <c r="BB39" s="684"/>
      <c r="BC39" s="684"/>
      <c r="BD39" s="719"/>
      <c r="BE39" s="719"/>
      <c r="BF39" s="750"/>
      <c r="BG39" s="698" t="s">
        <v>337</v>
      </c>
      <c r="BH39" s="699"/>
      <c r="BI39" s="699"/>
      <c r="BJ39" s="699"/>
      <c r="BK39" s="699"/>
      <c r="BL39" s="699"/>
      <c r="BM39" s="699"/>
      <c r="BN39" s="699"/>
      <c r="BO39" s="699"/>
      <c r="BP39" s="699"/>
      <c r="BQ39" s="699"/>
      <c r="BR39" s="699"/>
      <c r="BS39" s="699"/>
      <c r="BT39" s="699"/>
      <c r="BU39" s="700"/>
      <c r="BV39" s="683">
        <v>1762</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37280</v>
      </c>
      <c r="CS39" s="719"/>
      <c r="CT39" s="719"/>
      <c r="CU39" s="719"/>
      <c r="CV39" s="719"/>
      <c r="CW39" s="719"/>
      <c r="CX39" s="719"/>
      <c r="CY39" s="720"/>
      <c r="CZ39" s="688">
        <v>0.7</v>
      </c>
      <c r="DA39" s="717"/>
      <c r="DB39" s="717"/>
      <c r="DC39" s="721"/>
      <c r="DD39" s="692">
        <v>37256</v>
      </c>
      <c r="DE39" s="719"/>
      <c r="DF39" s="719"/>
      <c r="DG39" s="719"/>
      <c r="DH39" s="719"/>
      <c r="DI39" s="719"/>
      <c r="DJ39" s="719"/>
      <c r="DK39" s="720"/>
      <c r="DL39" s="692" t="s">
        <v>230</v>
      </c>
      <c r="DM39" s="719"/>
      <c r="DN39" s="719"/>
      <c r="DO39" s="719"/>
      <c r="DP39" s="719"/>
      <c r="DQ39" s="719"/>
      <c r="DR39" s="719"/>
      <c r="DS39" s="719"/>
      <c r="DT39" s="719"/>
      <c r="DU39" s="719"/>
      <c r="DV39" s="720"/>
      <c r="DW39" s="688" t="s">
        <v>230</v>
      </c>
      <c r="DX39" s="717"/>
      <c r="DY39" s="717"/>
      <c r="DZ39" s="717"/>
      <c r="EA39" s="717"/>
      <c r="EB39" s="717"/>
      <c r="EC39" s="718"/>
    </row>
    <row r="40" spans="2:133" ht="11.25" customHeight="1" x14ac:dyDescent="0.2">
      <c r="B40" s="680" t="s">
        <v>339</v>
      </c>
      <c r="C40" s="681"/>
      <c r="D40" s="681"/>
      <c r="E40" s="681"/>
      <c r="F40" s="681"/>
      <c r="G40" s="681"/>
      <c r="H40" s="681"/>
      <c r="I40" s="681"/>
      <c r="J40" s="681"/>
      <c r="K40" s="681"/>
      <c r="L40" s="681"/>
      <c r="M40" s="681"/>
      <c r="N40" s="681"/>
      <c r="O40" s="681"/>
      <c r="P40" s="681"/>
      <c r="Q40" s="682"/>
      <c r="R40" s="683" t="s">
        <v>230</v>
      </c>
      <c r="S40" s="684"/>
      <c r="T40" s="684"/>
      <c r="U40" s="684"/>
      <c r="V40" s="684"/>
      <c r="W40" s="684"/>
      <c r="X40" s="684"/>
      <c r="Y40" s="685"/>
      <c r="Z40" s="686" t="s">
        <v>230</v>
      </c>
      <c r="AA40" s="686"/>
      <c r="AB40" s="686"/>
      <c r="AC40" s="686"/>
      <c r="AD40" s="687" t="s">
        <v>136</v>
      </c>
      <c r="AE40" s="687"/>
      <c r="AF40" s="687"/>
      <c r="AG40" s="687"/>
      <c r="AH40" s="687"/>
      <c r="AI40" s="687"/>
      <c r="AJ40" s="687"/>
      <c r="AK40" s="687"/>
      <c r="AL40" s="688" t="s">
        <v>230</v>
      </c>
      <c r="AM40" s="689"/>
      <c r="AN40" s="689"/>
      <c r="AO40" s="690"/>
      <c r="AQ40" s="761" t="s">
        <v>340</v>
      </c>
      <c r="AR40" s="762"/>
      <c r="AS40" s="762"/>
      <c r="AT40" s="762"/>
      <c r="AU40" s="762"/>
      <c r="AV40" s="762"/>
      <c r="AW40" s="762"/>
      <c r="AX40" s="762"/>
      <c r="AY40" s="763"/>
      <c r="AZ40" s="683">
        <v>42000</v>
      </c>
      <c r="BA40" s="684"/>
      <c r="BB40" s="684"/>
      <c r="BC40" s="684"/>
      <c r="BD40" s="719"/>
      <c r="BE40" s="719"/>
      <c r="BF40" s="750"/>
      <c r="BG40" s="764" t="s">
        <v>341</v>
      </c>
      <c r="BH40" s="765"/>
      <c r="BI40" s="765"/>
      <c r="BJ40" s="765"/>
      <c r="BK40" s="765"/>
      <c r="BL40" s="236"/>
      <c r="BM40" s="699" t="s">
        <v>342</v>
      </c>
      <c r="BN40" s="699"/>
      <c r="BO40" s="699"/>
      <c r="BP40" s="699"/>
      <c r="BQ40" s="699"/>
      <c r="BR40" s="699"/>
      <c r="BS40" s="699"/>
      <c r="BT40" s="699"/>
      <c r="BU40" s="700"/>
      <c r="BV40" s="683" t="s">
        <v>230</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v>55739</v>
      </c>
      <c r="CS40" s="684"/>
      <c r="CT40" s="684"/>
      <c r="CU40" s="684"/>
      <c r="CV40" s="684"/>
      <c r="CW40" s="684"/>
      <c r="CX40" s="684"/>
      <c r="CY40" s="685"/>
      <c r="CZ40" s="688">
        <v>1</v>
      </c>
      <c r="DA40" s="717"/>
      <c r="DB40" s="717"/>
      <c r="DC40" s="721"/>
      <c r="DD40" s="692">
        <v>50739</v>
      </c>
      <c r="DE40" s="684"/>
      <c r="DF40" s="684"/>
      <c r="DG40" s="684"/>
      <c r="DH40" s="684"/>
      <c r="DI40" s="684"/>
      <c r="DJ40" s="684"/>
      <c r="DK40" s="685"/>
      <c r="DL40" s="692">
        <v>44620</v>
      </c>
      <c r="DM40" s="684"/>
      <c r="DN40" s="684"/>
      <c r="DO40" s="684"/>
      <c r="DP40" s="684"/>
      <c r="DQ40" s="684"/>
      <c r="DR40" s="684"/>
      <c r="DS40" s="684"/>
      <c r="DT40" s="684"/>
      <c r="DU40" s="684"/>
      <c r="DV40" s="685"/>
      <c r="DW40" s="688">
        <v>1.2</v>
      </c>
      <c r="DX40" s="717"/>
      <c r="DY40" s="717"/>
      <c r="DZ40" s="717"/>
      <c r="EA40" s="717"/>
      <c r="EB40" s="717"/>
      <c r="EC40" s="718"/>
    </row>
    <row r="41" spans="2:133" ht="11.25" customHeight="1" x14ac:dyDescent="0.2">
      <c r="B41" s="680" t="s">
        <v>344</v>
      </c>
      <c r="C41" s="681"/>
      <c r="D41" s="681"/>
      <c r="E41" s="681"/>
      <c r="F41" s="681"/>
      <c r="G41" s="681"/>
      <c r="H41" s="681"/>
      <c r="I41" s="681"/>
      <c r="J41" s="681"/>
      <c r="K41" s="681"/>
      <c r="L41" s="681"/>
      <c r="M41" s="681"/>
      <c r="N41" s="681"/>
      <c r="O41" s="681"/>
      <c r="P41" s="681"/>
      <c r="Q41" s="682"/>
      <c r="R41" s="683">
        <v>103600</v>
      </c>
      <c r="S41" s="684"/>
      <c r="T41" s="684"/>
      <c r="U41" s="684"/>
      <c r="V41" s="684"/>
      <c r="W41" s="684"/>
      <c r="X41" s="684"/>
      <c r="Y41" s="685"/>
      <c r="Z41" s="686">
        <v>1.7</v>
      </c>
      <c r="AA41" s="686"/>
      <c r="AB41" s="686"/>
      <c r="AC41" s="686"/>
      <c r="AD41" s="687" t="s">
        <v>230</v>
      </c>
      <c r="AE41" s="687"/>
      <c r="AF41" s="687"/>
      <c r="AG41" s="687"/>
      <c r="AH41" s="687"/>
      <c r="AI41" s="687"/>
      <c r="AJ41" s="687"/>
      <c r="AK41" s="687"/>
      <c r="AL41" s="688" t="s">
        <v>230</v>
      </c>
      <c r="AM41" s="689"/>
      <c r="AN41" s="689"/>
      <c r="AO41" s="690"/>
      <c r="AQ41" s="761" t="s">
        <v>345</v>
      </c>
      <c r="AR41" s="762"/>
      <c r="AS41" s="762"/>
      <c r="AT41" s="762"/>
      <c r="AU41" s="762"/>
      <c r="AV41" s="762"/>
      <c r="AW41" s="762"/>
      <c r="AX41" s="762"/>
      <c r="AY41" s="763"/>
      <c r="AZ41" s="683">
        <v>64518</v>
      </c>
      <c r="BA41" s="684"/>
      <c r="BB41" s="684"/>
      <c r="BC41" s="684"/>
      <c r="BD41" s="719"/>
      <c r="BE41" s="719"/>
      <c r="BF41" s="750"/>
      <c r="BG41" s="764"/>
      <c r="BH41" s="765"/>
      <c r="BI41" s="765"/>
      <c r="BJ41" s="765"/>
      <c r="BK41" s="765"/>
      <c r="BL41" s="236"/>
      <c r="BM41" s="699" t="s">
        <v>346</v>
      </c>
      <c r="BN41" s="699"/>
      <c r="BO41" s="699"/>
      <c r="BP41" s="699"/>
      <c r="BQ41" s="699"/>
      <c r="BR41" s="699"/>
      <c r="BS41" s="699"/>
      <c r="BT41" s="699"/>
      <c r="BU41" s="700"/>
      <c r="BV41" s="683" t="s">
        <v>230</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230</v>
      </c>
      <c r="CS41" s="719"/>
      <c r="CT41" s="719"/>
      <c r="CU41" s="719"/>
      <c r="CV41" s="719"/>
      <c r="CW41" s="719"/>
      <c r="CX41" s="719"/>
      <c r="CY41" s="720"/>
      <c r="CZ41" s="688" t="s">
        <v>230</v>
      </c>
      <c r="DA41" s="717"/>
      <c r="DB41" s="717"/>
      <c r="DC41" s="721"/>
      <c r="DD41" s="692" t="s">
        <v>230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348</v>
      </c>
      <c r="C42" s="734"/>
      <c r="D42" s="734"/>
      <c r="E42" s="734"/>
      <c r="F42" s="734"/>
      <c r="G42" s="734"/>
      <c r="H42" s="734"/>
      <c r="I42" s="734"/>
      <c r="J42" s="734"/>
      <c r="K42" s="734"/>
      <c r="L42" s="734"/>
      <c r="M42" s="734"/>
      <c r="N42" s="734"/>
      <c r="O42" s="734"/>
      <c r="P42" s="734"/>
      <c r="Q42" s="735"/>
      <c r="R42" s="768">
        <v>5984517</v>
      </c>
      <c r="S42" s="769"/>
      <c r="T42" s="769"/>
      <c r="U42" s="769"/>
      <c r="V42" s="769"/>
      <c r="W42" s="769"/>
      <c r="X42" s="769"/>
      <c r="Y42" s="777"/>
      <c r="Z42" s="778">
        <v>100</v>
      </c>
      <c r="AA42" s="778"/>
      <c r="AB42" s="778"/>
      <c r="AC42" s="778"/>
      <c r="AD42" s="779">
        <v>3505406</v>
      </c>
      <c r="AE42" s="779"/>
      <c r="AF42" s="779"/>
      <c r="AG42" s="779"/>
      <c r="AH42" s="779"/>
      <c r="AI42" s="779"/>
      <c r="AJ42" s="779"/>
      <c r="AK42" s="779"/>
      <c r="AL42" s="780">
        <v>100</v>
      </c>
      <c r="AM42" s="755"/>
      <c r="AN42" s="755"/>
      <c r="AO42" s="781"/>
      <c r="AQ42" s="782" t="s">
        <v>349</v>
      </c>
      <c r="AR42" s="783"/>
      <c r="AS42" s="783"/>
      <c r="AT42" s="783"/>
      <c r="AU42" s="783"/>
      <c r="AV42" s="783"/>
      <c r="AW42" s="783"/>
      <c r="AX42" s="783"/>
      <c r="AY42" s="784"/>
      <c r="AZ42" s="768">
        <v>295079</v>
      </c>
      <c r="BA42" s="769"/>
      <c r="BB42" s="769"/>
      <c r="BC42" s="769"/>
      <c r="BD42" s="754"/>
      <c r="BE42" s="754"/>
      <c r="BF42" s="756"/>
      <c r="BG42" s="766"/>
      <c r="BH42" s="767"/>
      <c r="BI42" s="767"/>
      <c r="BJ42" s="767"/>
      <c r="BK42" s="767"/>
      <c r="BL42" s="237"/>
      <c r="BM42" s="709" t="s">
        <v>350</v>
      </c>
      <c r="BN42" s="709"/>
      <c r="BO42" s="709"/>
      <c r="BP42" s="709"/>
      <c r="BQ42" s="709"/>
      <c r="BR42" s="709"/>
      <c r="BS42" s="709"/>
      <c r="BT42" s="709"/>
      <c r="BU42" s="710"/>
      <c r="BV42" s="768" t="s">
        <v>351</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1336136</v>
      </c>
      <c r="CS42" s="684"/>
      <c r="CT42" s="684"/>
      <c r="CU42" s="684"/>
      <c r="CV42" s="684"/>
      <c r="CW42" s="684"/>
      <c r="CX42" s="684"/>
      <c r="CY42" s="685"/>
      <c r="CZ42" s="688">
        <v>23.4</v>
      </c>
      <c r="DA42" s="689"/>
      <c r="DB42" s="689"/>
      <c r="DC42" s="701"/>
      <c r="DD42" s="692">
        <v>335854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24733</v>
      </c>
      <c r="CS43" s="719"/>
      <c r="CT43" s="719"/>
      <c r="CU43" s="719"/>
      <c r="CV43" s="719"/>
      <c r="CW43" s="719"/>
      <c r="CX43" s="719"/>
      <c r="CY43" s="720"/>
      <c r="CZ43" s="688">
        <v>0.4</v>
      </c>
      <c r="DA43" s="717"/>
      <c r="DB43" s="717"/>
      <c r="DC43" s="721"/>
      <c r="DD43" s="692">
        <v>24733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300</v>
      </c>
      <c r="CE44" s="796"/>
      <c r="CF44" s="680" t="s">
        <v>354</v>
      </c>
      <c r="CG44" s="681"/>
      <c r="CH44" s="681"/>
      <c r="CI44" s="681"/>
      <c r="CJ44" s="681"/>
      <c r="CK44" s="681"/>
      <c r="CL44" s="681"/>
      <c r="CM44" s="681"/>
      <c r="CN44" s="681"/>
      <c r="CO44" s="681"/>
      <c r="CP44" s="681"/>
      <c r="CQ44" s="682"/>
      <c r="CR44" s="683">
        <v>1323600</v>
      </c>
      <c r="CS44" s="684"/>
      <c r="CT44" s="684"/>
      <c r="CU44" s="684"/>
      <c r="CV44" s="684"/>
      <c r="CW44" s="684"/>
      <c r="CX44" s="684"/>
      <c r="CY44" s="685"/>
      <c r="CZ44" s="688">
        <v>23.2</v>
      </c>
      <c r="DA44" s="689"/>
      <c r="DB44" s="689"/>
      <c r="DC44" s="701"/>
      <c r="DD44" s="692">
        <v>331742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355</v>
      </c>
      <c r="CG45" s="681"/>
      <c r="CH45" s="681"/>
      <c r="CI45" s="681"/>
      <c r="CJ45" s="681"/>
      <c r="CK45" s="681"/>
      <c r="CL45" s="681"/>
      <c r="CM45" s="681"/>
      <c r="CN45" s="681"/>
      <c r="CO45" s="681"/>
      <c r="CP45" s="681"/>
      <c r="CQ45" s="682"/>
      <c r="CR45" s="683">
        <v>334998</v>
      </c>
      <c r="CS45" s="719"/>
      <c r="CT45" s="719"/>
      <c r="CU45" s="719"/>
      <c r="CV45" s="719"/>
      <c r="CW45" s="719"/>
      <c r="CX45" s="719"/>
      <c r="CY45" s="720"/>
      <c r="CZ45" s="688">
        <v>5.9</v>
      </c>
      <c r="DA45" s="717"/>
      <c r="DB45" s="717"/>
      <c r="DC45" s="721"/>
      <c r="DD45" s="692">
        <v>50907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899147</v>
      </c>
      <c r="CS46" s="684"/>
      <c r="CT46" s="684"/>
      <c r="CU46" s="684"/>
      <c r="CV46" s="684"/>
      <c r="CW46" s="684"/>
      <c r="CX46" s="684"/>
      <c r="CY46" s="685"/>
      <c r="CZ46" s="688">
        <v>15.7</v>
      </c>
      <c r="DA46" s="689"/>
      <c r="DB46" s="689"/>
      <c r="DC46" s="701"/>
      <c r="DD46" s="692">
        <v>223811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12536</v>
      </c>
      <c r="CS47" s="719"/>
      <c r="CT47" s="719"/>
      <c r="CU47" s="719"/>
      <c r="CV47" s="719"/>
      <c r="CW47" s="719"/>
      <c r="CX47" s="719"/>
      <c r="CY47" s="720"/>
      <c r="CZ47" s="688">
        <v>0.2</v>
      </c>
      <c r="DA47" s="717"/>
      <c r="DB47" s="717"/>
      <c r="DC47" s="721"/>
      <c r="DD47" s="692">
        <v>4112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360</v>
      </c>
      <c r="CD48" s="799"/>
      <c r="CE48" s="800"/>
      <c r="CF48" s="680" t="s">
        <v>361</v>
      </c>
      <c r="CG48" s="681"/>
      <c r="CH48" s="681"/>
      <c r="CI48" s="681"/>
      <c r="CJ48" s="681"/>
      <c r="CK48" s="681"/>
      <c r="CL48" s="681"/>
      <c r="CM48" s="681"/>
      <c r="CN48" s="681"/>
      <c r="CO48" s="681"/>
      <c r="CP48" s="681"/>
      <c r="CQ48" s="682"/>
      <c r="CR48" s="683" t="s">
        <v>351</v>
      </c>
      <c r="CS48" s="684"/>
      <c r="CT48" s="684"/>
      <c r="CU48" s="684"/>
      <c r="CV48" s="684"/>
      <c r="CW48" s="684"/>
      <c r="CX48" s="684"/>
      <c r="CY48" s="685"/>
      <c r="CZ48" s="688" t="s">
        <v>351</v>
      </c>
      <c r="DA48" s="689"/>
      <c r="DB48" s="689"/>
      <c r="DC48" s="701"/>
      <c r="DD48" s="692" t="s">
        <v>351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362</v>
      </c>
      <c r="CE49" s="734"/>
      <c r="CF49" s="734"/>
      <c r="CG49" s="734"/>
      <c r="CH49" s="734"/>
      <c r="CI49" s="734"/>
      <c r="CJ49" s="734"/>
      <c r="CK49" s="734"/>
      <c r="CL49" s="734"/>
      <c r="CM49" s="734"/>
      <c r="CN49" s="734"/>
      <c r="CO49" s="734"/>
      <c r="CP49" s="734"/>
      <c r="CQ49" s="735"/>
      <c r="CR49" s="768">
        <v>5716179</v>
      </c>
      <c r="CS49" s="754"/>
      <c r="CT49" s="754"/>
      <c r="CU49" s="754"/>
      <c r="CV49" s="754"/>
      <c r="CW49" s="754"/>
      <c r="CX49" s="754"/>
      <c r="CY49" s="785"/>
      <c r="CZ49" s="780">
        <v>100</v>
      </c>
      <c r="DA49" s="786"/>
      <c r="DB49" s="786"/>
      <c r="DC49" s="787"/>
      <c r="DD49" s="788">
        <v>3944694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3Bq/hjaKBhOK+vBBENZ3dkkmPVVIjqek8I4etOv8QVvgQxFP9wnVpd5ygMvdCCVqz9kPc042V7vIb3IQuImHSA==" saltValue="dGUaOTjVpEGmZrSme3DLG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32" zoomScale="55" zoomScaleNormal="55" zoomScaleSheetLayoutView="70" workbookViewId="0">
      <selection activeCell="A25" sqref="A25:BI25"/>
    </sheetView>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385</v>
      </c>
      <c r="C7" s="816"/>
      <c r="D7" s="816"/>
      <c r="E7" s="816"/>
      <c r="F7" s="816"/>
      <c r="G7" s="816"/>
      <c r="H7" s="816"/>
      <c r="I7" s="816"/>
      <c r="J7" s="816"/>
      <c r="K7" s="816"/>
      <c r="L7" s="816"/>
      <c r="M7" s="816"/>
      <c r="N7" s="816"/>
      <c r="O7" s="816"/>
      <c r="P7" s="817"/>
      <c r="Q7" s="818">
        <v>5984</v>
      </c>
      <c r="R7" s="819"/>
      <c r="S7" s="819"/>
      <c r="T7" s="819"/>
      <c r="U7" s="819"/>
      <c r="V7" s="819">
        <v>5716</v>
      </c>
      <c r="W7" s="819"/>
      <c r="X7" s="819"/>
      <c r="Y7" s="819"/>
      <c r="Z7" s="819"/>
      <c r="AA7" s="819">
        <v>268</v>
      </c>
      <c r="AB7" s="819"/>
      <c r="AC7" s="819"/>
      <c r="AD7" s="819"/>
      <c r="AE7" s="820"/>
      <c r="AF7" s="821">
        <v>162</v>
      </c>
      <c r="AG7" s="822"/>
      <c r="AH7" s="822"/>
      <c r="AI7" s="822"/>
      <c r="AJ7" s="823"/>
      <c r="AK7" s="858">
        <v>384</v>
      </c>
      <c r="AL7" s="859"/>
      <c r="AM7" s="859"/>
      <c r="AN7" s="859"/>
      <c r="AO7" s="859"/>
      <c r="AP7" s="859">
        <v>4132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387</v>
      </c>
      <c r="B23" s="874" t="s">
        <v>388</v>
      </c>
      <c r="C23" s="875"/>
      <c r="D23" s="875"/>
      <c r="E23" s="875"/>
      <c r="F23" s="875"/>
      <c r="G23" s="875"/>
      <c r="H23" s="875"/>
      <c r="I23" s="875"/>
      <c r="J23" s="875"/>
      <c r="K23" s="875"/>
      <c r="L23" s="875"/>
      <c r="M23" s="875"/>
      <c r="N23" s="875"/>
      <c r="O23" s="875"/>
      <c r="P23" s="876"/>
      <c r="Q23" s="877">
        <v>5984</v>
      </c>
      <c r="R23" s="878"/>
      <c r="S23" s="878"/>
      <c r="T23" s="878"/>
      <c r="U23" s="878"/>
      <c r="V23" s="878">
        <v>5716</v>
      </c>
      <c r="W23" s="878"/>
      <c r="X23" s="878"/>
      <c r="Y23" s="878"/>
      <c r="Z23" s="878"/>
      <c r="AA23" s="878">
        <v>268</v>
      </c>
      <c r="AB23" s="878"/>
      <c r="AC23" s="878"/>
      <c r="AD23" s="878"/>
      <c r="AE23" s="879"/>
      <c r="AF23" s="880">
        <v>162</v>
      </c>
      <c r="AG23" s="878"/>
      <c r="AH23" s="878"/>
      <c r="AI23" s="878"/>
      <c r="AJ23" s="881"/>
      <c r="AK23" s="882"/>
      <c r="AL23" s="883"/>
      <c r="AM23" s="883"/>
      <c r="AN23" s="883"/>
      <c r="AO23" s="883"/>
      <c r="AP23" s="878">
        <v>4132</v>
      </c>
      <c r="AQ23" s="878"/>
      <c r="AR23" s="878"/>
      <c r="AS23" s="878"/>
      <c r="AT23" s="878"/>
      <c r="AU23" s="884"/>
      <c r="AV23" s="884"/>
      <c r="AW23" s="884"/>
      <c r="AX23" s="884"/>
      <c r="AY23" s="885"/>
      <c r="AZ23" s="893" t="s">
        <v>230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389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368</v>
      </c>
      <c r="B26" s="825"/>
      <c r="C26" s="825"/>
      <c r="D26" s="825"/>
      <c r="E26" s="825"/>
      <c r="F26" s="825"/>
      <c r="G26" s="825"/>
      <c r="H26" s="825"/>
      <c r="I26" s="825"/>
      <c r="J26" s="825"/>
      <c r="K26" s="825"/>
      <c r="L26" s="825"/>
      <c r="M26" s="825"/>
      <c r="N26" s="825"/>
      <c r="O26" s="825"/>
      <c r="P26" s="826"/>
      <c r="Q26" s="801" t="s">
        <v>391</v>
      </c>
      <c r="R26" s="802"/>
      <c r="S26" s="802"/>
      <c r="T26" s="802"/>
      <c r="U26" s="803"/>
      <c r="V26" s="801" t="s">
        <v>392</v>
      </c>
      <c r="W26" s="802"/>
      <c r="X26" s="802"/>
      <c r="Y26" s="802"/>
      <c r="Z26" s="803"/>
      <c r="AA26" s="801" t="s">
        <v>393</v>
      </c>
      <c r="AB26" s="802"/>
      <c r="AC26" s="802"/>
      <c r="AD26" s="802"/>
      <c r="AE26" s="802"/>
      <c r="AF26" s="896" t="s">
        <v>394</v>
      </c>
      <c r="AG26" s="897"/>
      <c r="AH26" s="897"/>
      <c r="AI26" s="897"/>
      <c r="AJ26" s="898"/>
      <c r="AK26" s="802" t="s">
        <v>395</v>
      </c>
      <c r="AL26" s="802"/>
      <c r="AM26" s="802"/>
      <c r="AN26" s="802"/>
      <c r="AO26" s="803"/>
      <c r="AP26" s="801" t="s">
        <v>396</v>
      </c>
      <c r="AQ26" s="802"/>
      <c r="AR26" s="802"/>
      <c r="AS26" s="802"/>
      <c r="AT26" s="803"/>
      <c r="AU26" s="801" t="s">
        <v>397</v>
      </c>
      <c r="AV26" s="802"/>
      <c r="AW26" s="802"/>
      <c r="AX26" s="802"/>
      <c r="AY26" s="803"/>
      <c r="AZ26" s="801" t="s">
        <v>398</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399</v>
      </c>
      <c r="C28" s="816"/>
      <c r="D28" s="816"/>
      <c r="E28" s="816"/>
      <c r="F28" s="816"/>
      <c r="G28" s="816"/>
      <c r="H28" s="816"/>
      <c r="I28" s="816"/>
      <c r="J28" s="816"/>
      <c r="K28" s="816"/>
      <c r="L28" s="816"/>
      <c r="M28" s="816"/>
      <c r="N28" s="816"/>
      <c r="O28" s="816"/>
      <c r="P28" s="817"/>
      <c r="Q28" s="906">
        <v>85</v>
      </c>
      <c r="R28" s="907"/>
      <c r="S28" s="907"/>
      <c r="T28" s="907"/>
      <c r="U28" s="907"/>
      <c r="V28" s="907">
        <v>85</v>
      </c>
      <c r="W28" s="907"/>
      <c r="X28" s="907"/>
      <c r="Y28" s="907"/>
      <c r="Z28" s="907"/>
      <c r="AA28" s="907">
        <v>0</v>
      </c>
      <c r="AB28" s="907"/>
      <c r="AC28" s="907"/>
      <c r="AD28" s="907"/>
      <c r="AE28" s="908"/>
      <c r="AF28" s="909">
        <v>0</v>
      </c>
      <c r="AG28" s="907"/>
      <c r="AH28" s="907"/>
      <c r="AI28" s="907"/>
      <c r="AJ28" s="910"/>
      <c r="AK28" s="911">
        <v>56</v>
      </c>
      <c r="AL28" s="902"/>
      <c r="AM28" s="902"/>
      <c r="AN28" s="902"/>
      <c r="AO28" s="902"/>
      <c r="AP28" s="902" t="s">
        <v>587</v>
      </c>
      <c r="AQ28" s="902"/>
      <c r="AR28" s="902"/>
      <c r="AS28" s="902"/>
      <c r="AT28" s="902"/>
      <c r="AU28" s="902" t="s">
        <v>587</v>
      </c>
      <c r="AV28" s="902"/>
      <c r="AW28" s="902"/>
      <c r="AX28" s="902"/>
      <c r="AY28" s="902"/>
      <c r="AZ28" s="903" t="s">
        <v>587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400</v>
      </c>
      <c r="C29" s="840"/>
      <c r="D29" s="840"/>
      <c r="E29" s="840"/>
      <c r="F29" s="840"/>
      <c r="G29" s="840"/>
      <c r="H29" s="840"/>
      <c r="I29" s="840"/>
      <c r="J29" s="840"/>
      <c r="K29" s="840"/>
      <c r="L29" s="840"/>
      <c r="M29" s="840"/>
      <c r="N29" s="840"/>
      <c r="O29" s="840"/>
      <c r="P29" s="841"/>
      <c r="Q29" s="842">
        <v>1170</v>
      </c>
      <c r="R29" s="843"/>
      <c r="S29" s="843"/>
      <c r="T29" s="843"/>
      <c r="U29" s="843"/>
      <c r="V29" s="843">
        <v>1160</v>
      </c>
      <c r="W29" s="843"/>
      <c r="X29" s="843"/>
      <c r="Y29" s="843"/>
      <c r="Z29" s="843"/>
      <c r="AA29" s="843">
        <v>10</v>
      </c>
      <c r="AB29" s="843"/>
      <c r="AC29" s="843"/>
      <c r="AD29" s="843"/>
      <c r="AE29" s="844"/>
      <c r="AF29" s="845">
        <v>10</v>
      </c>
      <c r="AG29" s="846"/>
      <c r="AH29" s="846"/>
      <c r="AI29" s="846"/>
      <c r="AJ29" s="847"/>
      <c r="AK29" s="914">
        <v>165</v>
      </c>
      <c r="AL29" s="915"/>
      <c r="AM29" s="915"/>
      <c r="AN29" s="915"/>
      <c r="AO29" s="915"/>
      <c r="AP29" s="915" t="s">
        <v>587</v>
      </c>
      <c r="AQ29" s="915"/>
      <c r="AR29" s="915"/>
      <c r="AS29" s="915"/>
      <c r="AT29" s="915"/>
      <c r="AU29" s="915" t="s">
        <v>587</v>
      </c>
      <c r="AV29" s="915"/>
      <c r="AW29" s="915"/>
      <c r="AX29" s="915"/>
      <c r="AY29" s="915"/>
      <c r="AZ29" s="916" t="s">
        <v>587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401</v>
      </c>
      <c r="C30" s="840"/>
      <c r="D30" s="840"/>
      <c r="E30" s="840"/>
      <c r="F30" s="840"/>
      <c r="G30" s="840"/>
      <c r="H30" s="840"/>
      <c r="I30" s="840"/>
      <c r="J30" s="840"/>
      <c r="K30" s="840"/>
      <c r="L30" s="840"/>
      <c r="M30" s="840"/>
      <c r="N30" s="840"/>
      <c r="O30" s="840"/>
      <c r="P30" s="841"/>
      <c r="Q30" s="842">
        <v>95</v>
      </c>
      <c r="R30" s="843"/>
      <c r="S30" s="843"/>
      <c r="T30" s="843"/>
      <c r="U30" s="843"/>
      <c r="V30" s="843">
        <v>94</v>
      </c>
      <c r="W30" s="843"/>
      <c r="X30" s="843"/>
      <c r="Y30" s="843"/>
      <c r="Z30" s="843"/>
      <c r="AA30" s="843">
        <v>1</v>
      </c>
      <c r="AB30" s="843"/>
      <c r="AC30" s="843"/>
      <c r="AD30" s="843"/>
      <c r="AE30" s="844"/>
      <c r="AF30" s="845">
        <v>1</v>
      </c>
      <c r="AG30" s="846"/>
      <c r="AH30" s="846"/>
      <c r="AI30" s="846"/>
      <c r="AJ30" s="847"/>
      <c r="AK30" s="914">
        <v>29</v>
      </c>
      <c r="AL30" s="915"/>
      <c r="AM30" s="915"/>
      <c r="AN30" s="915"/>
      <c r="AO30" s="915"/>
      <c r="AP30" s="915" t="s">
        <v>587</v>
      </c>
      <c r="AQ30" s="915"/>
      <c r="AR30" s="915"/>
      <c r="AS30" s="915"/>
      <c r="AT30" s="915"/>
      <c r="AU30" s="915" t="s">
        <v>587</v>
      </c>
      <c r="AV30" s="915"/>
      <c r="AW30" s="915"/>
      <c r="AX30" s="915"/>
      <c r="AY30" s="915"/>
      <c r="AZ30" s="916" t="s">
        <v>587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402</v>
      </c>
      <c r="C31" s="840"/>
      <c r="D31" s="840"/>
      <c r="E31" s="840"/>
      <c r="F31" s="840"/>
      <c r="G31" s="840"/>
      <c r="H31" s="840"/>
      <c r="I31" s="840"/>
      <c r="J31" s="840"/>
      <c r="K31" s="840"/>
      <c r="L31" s="840"/>
      <c r="M31" s="840"/>
      <c r="N31" s="840"/>
      <c r="O31" s="840"/>
      <c r="P31" s="841"/>
      <c r="Q31" s="842">
        <v>1028</v>
      </c>
      <c r="R31" s="843"/>
      <c r="S31" s="843"/>
      <c r="T31" s="843"/>
      <c r="U31" s="843"/>
      <c r="V31" s="843">
        <v>1023</v>
      </c>
      <c r="W31" s="843"/>
      <c r="X31" s="843"/>
      <c r="Y31" s="843"/>
      <c r="Z31" s="843"/>
      <c r="AA31" s="843">
        <v>4</v>
      </c>
      <c r="AB31" s="843"/>
      <c r="AC31" s="843"/>
      <c r="AD31" s="843"/>
      <c r="AE31" s="844"/>
      <c r="AF31" s="845">
        <v>254</v>
      </c>
      <c r="AG31" s="846"/>
      <c r="AH31" s="846"/>
      <c r="AI31" s="846"/>
      <c r="AJ31" s="847"/>
      <c r="AK31" s="914">
        <v>318</v>
      </c>
      <c r="AL31" s="915"/>
      <c r="AM31" s="915"/>
      <c r="AN31" s="915"/>
      <c r="AO31" s="915"/>
      <c r="AP31" s="915">
        <v>605</v>
      </c>
      <c r="AQ31" s="915"/>
      <c r="AR31" s="915"/>
      <c r="AS31" s="915"/>
      <c r="AT31" s="915"/>
      <c r="AU31" s="915">
        <v>401</v>
      </c>
      <c r="AV31" s="915"/>
      <c r="AW31" s="915"/>
      <c r="AX31" s="915"/>
      <c r="AY31" s="915"/>
      <c r="AZ31" s="916" t="s">
        <v>587</v>
      </c>
      <c r="BA31" s="916"/>
      <c r="BB31" s="916"/>
      <c r="BC31" s="916"/>
      <c r="BD31" s="916"/>
      <c r="BE31" s="912" t="s">
        <v>403</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404</v>
      </c>
      <c r="C32" s="840"/>
      <c r="D32" s="840"/>
      <c r="E32" s="840"/>
      <c r="F32" s="840"/>
      <c r="G32" s="840"/>
      <c r="H32" s="840"/>
      <c r="I32" s="840"/>
      <c r="J32" s="840"/>
      <c r="K32" s="840"/>
      <c r="L32" s="840"/>
      <c r="M32" s="840"/>
      <c r="N32" s="840"/>
      <c r="O32" s="840"/>
      <c r="P32" s="841"/>
      <c r="Q32" s="842">
        <v>329</v>
      </c>
      <c r="R32" s="843"/>
      <c r="S32" s="843"/>
      <c r="T32" s="843"/>
      <c r="U32" s="843"/>
      <c r="V32" s="843">
        <v>327</v>
      </c>
      <c r="W32" s="843"/>
      <c r="X32" s="843"/>
      <c r="Y32" s="843"/>
      <c r="Z32" s="843"/>
      <c r="AA32" s="843">
        <v>2</v>
      </c>
      <c r="AB32" s="843"/>
      <c r="AC32" s="843"/>
      <c r="AD32" s="843"/>
      <c r="AE32" s="844"/>
      <c r="AF32" s="845">
        <v>165</v>
      </c>
      <c r="AG32" s="846"/>
      <c r="AH32" s="846"/>
      <c r="AI32" s="846"/>
      <c r="AJ32" s="847"/>
      <c r="AK32" s="914">
        <v>168</v>
      </c>
      <c r="AL32" s="915"/>
      <c r="AM32" s="915"/>
      <c r="AN32" s="915"/>
      <c r="AO32" s="915"/>
      <c r="AP32" s="915">
        <v>1148</v>
      </c>
      <c r="AQ32" s="915"/>
      <c r="AR32" s="915"/>
      <c r="AS32" s="915"/>
      <c r="AT32" s="915"/>
      <c r="AU32" s="915">
        <v>1148</v>
      </c>
      <c r="AV32" s="915"/>
      <c r="AW32" s="915"/>
      <c r="AX32" s="915"/>
      <c r="AY32" s="915"/>
      <c r="AZ32" s="916" t="s">
        <v>587</v>
      </c>
      <c r="BA32" s="916"/>
      <c r="BB32" s="916"/>
      <c r="BC32" s="916"/>
      <c r="BD32" s="916"/>
      <c r="BE32" s="912" t="s">
        <v>403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405</v>
      </c>
      <c r="C33" s="840"/>
      <c r="D33" s="840"/>
      <c r="E33" s="840"/>
      <c r="F33" s="840"/>
      <c r="G33" s="840"/>
      <c r="H33" s="840"/>
      <c r="I33" s="840"/>
      <c r="J33" s="840"/>
      <c r="K33" s="840"/>
      <c r="L33" s="840"/>
      <c r="M33" s="840"/>
      <c r="N33" s="840"/>
      <c r="O33" s="840"/>
      <c r="P33" s="841"/>
      <c r="Q33" s="842">
        <v>115</v>
      </c>
      <c r="R33" s="843"/>
      <c r="S33" s="843"/>
      <c r="T33" s="843"/>
      <c r="U33" s="843"/>
      <c r="V33" s="843">
        <v>114</v>
      </c>
      <c r="W33" s="843"/>
      <c r="X33" s="843"/>
      <c r="Y33" s="843"/>
      <c r="Z33" s="843"/>
      <c r="AA33" s="843">
        <v>1</v>
      </c>
      <c r="AB33" s="843"/>
      <c r="AC33" s="843"/>
      <c r="AD33" s="843"/>
      <c r="AE33" s="844"/>
      <c r="AF33" s="845">
        <v>1</v>
      </c>
      <c r="AG33" s="846"/>
      <c r="AH33" s="846"/>
      <c r="AI33" s="846"/>
      <c r="AJ33" s="847"/>
      <c r="AK33" s="914">
        <v>93</v>
      </c>
      <c r="AL33" s="915"/>
      <c r="AM33" s="915"/>
      <c r="AN33" s="915"/>
      <c r="AO33" s="915"/>
      <c r="AP33" s="915">
        <v>819</v>
      </c>
      <c r="AQ33" s="915"/>
      <c r="AR33" s="915"/>
      <c r="AS33" s="915"/>
      <c r="AT33" s="915"/>
      <c r="AU33" s="915">
        <v>802</v>
      </c>
      <c r="AV33" s="915"/>
      <c r="AW33" s="915"/>
      <c r="AX33" s="915"/>
      <c r="AY33" s="915"/>
      <c r="AZ33" s="916" t="s">
        <v>587</v>
      </c>
      <c r="BA33" s="916"/>
      <c r="BB33" s="916"/>
      <c r="BC33" s="916"/>
      <c r="BD33" s="916"/>
      <c r="BE33" s="912" t="s">
        <v>406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407</v>
      </c>
      <c r="C34" s="840"/>
      <c r="D34" s="840"/>
      <c r="E34" s="840"/>
      <c r="F34" s="840"/>
      <c r="G34" s="840"/>
      <c r="H34" s="840"/>
      <c r="I34" s="840"/>
      <c r="J34" s="840"/>
      <c r="K34" s="840"/>
      <c r="L34" s="840"/>
      <c r="M34" s="840"/>
      <c r="N34" s="840"/>
      <c r="O34" s="840"/>
      <c r="P34" s="841"/>
      <c r="Q34" s="842">
        <v>113</v>
      </c>
      <c r="R34" s="843"/>
      <c r="S34" s="843"/>
      <c r="T34" s="843"/>
      <c r="U34" s="843"/>
      <c r="V34" s="843">
        <v>112</v>
      </c>
      <c r="W34" s="843"/>
      <c r="X34" s="843"/>
      <c r="Y34" s="843"/>
      <c r="Z34" s="843"/>
      <c r="AA34" s="843">
        <v>1</v>
      </c>
      <c r="AB34" s="843"/>
      <c r="AC34" s="843"/>
      <c r="AD34" s="843"/>
      <c r="AE34" s="844"/>
      <c r="AF34" s="845">
        <v>1</v>
      </c>
      <c r="AG34" s="846"/>
      <c r="AH34" s="846"/>
      <c r="AI34" s="846"/>
      <c r="AJ34" s="847"/>
      <c r="AK34" s="914">
        <v>42</v>
      </c>
      <c r="AL34" s="915"/>
      <c r="AM34" s="915"/>
      <c r="AN34" s="915"/>
      <c r="AO34" s="915"/>
      <c r="AP34" s="915" t="s">
        <v>587</v>
      </c>
      <c r="AQ34" s="915"/>
      <c r="AR34" s="915"/>
      <c r="AS34" s="915"/>
      <c r="AT34" s="915"/>
      <c r="AU34" s="915" t="s">
        <v>587</v>
      </c>
      <c r="AV34" s="915"/>
      <c r="AW34" s="915"/>
      <c r="AX34" s="915"/>
      <c r="AY34" s="915"/>
      <c r="AZ34" s="916" t="s">
        <v>587</v>
      </c>
      <c r="BA34" s="916"/>
      <c r="BB34" s="916"/>
      <c r="BC34" s="916"/>
      <c r="BD34" s="916"/>
      <c r="BE34" s="912" t="s">
        <v>408</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387</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432</v>
      </c>
      <c r="AG63" s="926"/>
      <c r="AH63" s="926"/>
      <c r="AI63" s="926"/>
      <c r="AJ63" s="927"/>
      <c r="AK63" s="928"/>
      <c r="AL63" s="923"/>
      <c r="AM63" s="923"/>
      <c r="AN63" s="923"/>
      <c r="AO63" s="923"/>
      <c r="AP63" s="926">
        <v>2572</v>
      </c>
      <c r="AQ63" s="926"/>
      <c r="AR63" s="926"/>
      <c r="AS63" s="926"/>
      <c r="AT63" s="926"/>
      <c r="AU63" s="926">
        <v>2351</v>
      </c>
      <c r="AV63" s="926"/>
      <c r="AW63" s="926"/>
      <c r="AX63" s="926"/>
      <c r="AY63" s="926"/>
      <c r="AZ63" s="930"/>
      <c r="BA63" s="930"/>
      <c r="BB63" s="930"/>
      <c r="BC63" s="930"/>
      <c r="BD63" s="930"/>
      <c r="BE63" s="931"/>
      <c r="BF63" s="931"/>
      <c r="BG63" s="931"/>
      <c r="BH63" s="931"/>
      <c r="BI63" s="932"/>
      <c r="BJ63" s="933" t="s">
        <v>411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413</v>
      </c>
      <c r="B66" s="825"/>
      <c r="C66" s="825"/>
      <c r="D66" s="825"/>
      <c r="E66" s="825"/>
      <c r="F66" s="825"/>
      <c r="G66" s="825"/>
      <c r="H66" s="825"/>
      <c r="I66" s="825"/>
      <c r="J66" s="825"/>
      <c r="K66" s="825"/>
      <c r="L66" s="825"/>
      <c r="M66" s="825"/>
      <c r="N66" s="825"/>
      <c r="O66" s="825"/>
      <c r="P66" s="826"/>
      <c r="Q66" s="801" t="s">
        <v>391</v>
      </c>
      <c r="R66" s="802"/>
      <c r="S66" s="802"/>
      <c r="T66" s="802"/>
      <c r="U66" s="803"/>
      <c r="V66" s="801" t="s">
        <v>414</v>
      </c>
      <c r="W66" s="802"/>
      <c r="X66" s="802"/>
      <c r="Y66" s="802"/>
      <c r="Z66" s="803"/>
      <c r="AA66" s="801" t="s">
        <v>393</v>
      </c>
      <c r="AB66" s="802"/>
      <c r="AC66" s="802"/>
      <c r="AD66" s="802"/>
      <c r="AE66" s="803"/>
      <c r="AF66" s="936" t="s">
        <v>415</v>
      </c>
      <c r="AG66" s="897"/>
      <c r="AH66" s="897"/>
      <c r="AI66" s="897"/>
      <c r="AJ66" s="937"/>
      <c r="AK66" s="801" t="s">
        <v>416</v>
      </c>
      <c r="AL66" s="825"/>
      <c r="AM66" s="825"/>
      <c r="AN66" s="825"/>
      <c r="AO66" s="826"/>
      <c r="AP66" s="801" t="s">
        <v>417</v>
      </c>
      <c r="AQ66" s="802"/>
      <c r="AR66" s="802"/>
      <c r="AS66" s="802"/>
      <c r="AT66" s="803"/>
      <c r="AU66" s="801" t="s">
        <v>418</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578</v>
      </c>
      <c r="C68" s="954"/>
      <c r="D68" s="954"/>
      <c r="E68" s="954"/>
      <c r="F68" s="954"/>
      <c r="G68" s="954"/>
      <c r="H68" s="954"/>
      <c r="I68" s="954"/>
      <c r="J68" s="954"/>
      <c r="K68" s="954"/>
      <c r="L68" s="954"/>
      <c r="M68" s="954"/>
      <c r="N68" s="954"/>
      <c r="O68" s="954"/>
      <c r="P68" s="955"/>
      <c r="Q68" s="956">
        <v>1094</v>
      </c>
      <c r="R68" s="950"/>
      <c r="S68" s="950"/>
      <c r="T68" s="950"/>
      <c r="U68" s="950"/>
      <c r="V68" s="950">
        <v>1090</v>
      </c>
      <c r="W68" s="950"/>
      <c r="X68" s="950"/>
      <c r="Y68" s="950"/>
      <c r="Z68" s="950"/>
      <c r="AA68" s="950">
        <v>4</v>
      </c>
      <c r="AB68" s="950"/>
      <c r="AC68" s="950"/>
      <c r="AD68" s="950"/>
      <c r="AE68" s="950"/>
      <c r="AF68" s="950">
        <v>4</v>
      </c>
      <c r="AG68" s="950"/>
      <c r="AH68" s="950"/>
      <c r="AI68" s="950"/>
      <c r="AJ68" s="950"/>
      <c r="AK68" s="950" t="s">
        <v>588</v>
      </c>
      <c r="AL68" s="950"/>
      <c r="AM68" s="950"/>
      <c r="AN68" s="950"/>
      <c r="AO68" s="950"/>
      <c r="AP68" s="950" t="s">
        <v>588</v>
      </c>
      <c r="AQ68" s="950"/>
      <c r="AR68" s="950"/>
      <c r="AS68" s="950"/>
      <c r="AT68" s="950"/>
      <c r="AU68" s="950" t="s">
        <v>588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579</v>
      </c>
      <c r="C69" s="958"/>
      <c r="D69" s="958"/>
      <c r="E69" s="958"/>
      <c r="F69" s="958"/>
      <c r="G69" s="958"/>
      <c r="H69" s="958"/>
      <c r="I69" s="958"/>
      <c r="J69" s="958"/>
      <c r="K69" s="958"/>
      <c r="L69" s="958"/>
      <c r="M69" s="958"/>
      <c r="N69" s="958"/>
      <c r="O69" s="958"/>
      <c r="P69" s="959"/>
      <c r="Q69" s="960">
        <v>89</v>
      </c>
      <c r="R69" s="915"/>
      <c r="S69" s="915"/>
      <c r="T69" s="915"/>
      <c r="U69" s="915"/>
      <c r="V69" s="915">
        <v>73</v>
      </c>
      <c r="W69" s="915"/>
      <c r="X69" s="915"/>
      <c r="Y69" s="915"/>
      <c r="Z69" s="915"/>
      <c r="AA69" s="915">
        <v>15</v>
      </c>
      <c r="AB69" s="915"/>
      <c r="AC69" s="915"/>
      <c r="AD69" s="915"/>
      <c r="AE69" s="915"/>
      <c r="AF69" s="915">
        <v>15</v>
      </c>
      <c r="AG69" s="915"/>
      <c r="AH69" s="915"/>
      <c r="AI69" s="915"/>
      <c r="AJ69" s="915"/>
      <c r="AK69" s="915">
        <v>5</v>
      </c>
      <c r="AL69" s="915"/>
      <c r="AM69" s="915"/>
      <c r="AN69" s="915"/>
      <c r="AO69" s="915"/>
      <c r="AP69" s="915" t="s">
        <v>588</v>
      </c>
      <c r="AQ69" s="915"/>
      <c r="AR69" s="915"/>
      <c r="AS69" s="915"/>
      <c r="AT69" s="915"/>
      <c r="AU69" s="915" t="s">
        <v>588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586</v>
      </c>
      <c r="C70" s="958"/>
      <c r="D70" s="958"/>
      <c r="E70" s="958"/>
      <c r="F70" s="958"/>
      <c r="G70" s="958"/>
      <c r="H70" s="958"/>
      <c r="I70" s="958"/>
      <c r="J70" s="958"/>
      <c r="K70" s="958"/>
      <c r="L70" s="958"/>
      <c r="M70" s="958"/>
      <c r="N70" s="958"/>
      <c r="O70" s="958"/>
      <c r="P70" s="959"/>
      <c r="Q70" s="960">
        <v>7112</v>
      </c>
      <c r="R70" s="915"/>
      <c r="S70" s="915"/>
      <c r="T70" s="915"/>
      <c r="U70" s="915"/>
      <c r="V70" s="915">
        <v>6945</v>
      </c>
      <c r="W70" s="915"/>
      <c r="X70" s="915"/>
      <c r="Y70" s="915"/>
      <c r="Z70" s="915"/>
      <c r="AA70" s="915">
        <v>167</v>
      </c>
      <c r="AB70" s="915"/>
      <c r="AC70" s="915"/>
      <c r="AD70" s="915"/>
      <c r="AE70" s="915"/>
      <c r="AF70" s="915">
        <v>167</v>
      </c>
      <c r="AG70" s="915"/>
      <c r="AH70" s="915"/>
      <c r="AI70" s="915"/>
      <c r="AJ70" s="915"/>
      <c r="AK70" s="915" t="s">
        <v>588</v>
      </c>
      <c r="AL70" s="915"/>
      <c r="AM70" s="915"/>
      <c r="AN70" s="915"/>
      <c r="AO70" s="915"/>
      <c r="AP70" s="915" t="s">
        <v>588</v>
      </c>
      <c r="AQ70" s="915"/>
      <c r="AR70" s="915"/>
      <c r="AS70" s="915"/>
      <c r="AT70" s="915"/>
      <c r="AU70" s="915" t="s">
        <v>588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585</v>
      </c>
      <c r="C71" s="958"/>
      <c r="D71" s="958"/>
      <c r="E71" s="958"/>
      <c r="F71" s="958"/>
      <c r="G71" s="958"/>
      <c r="H71" s="958"/>
      <c r="I71" s="958"/>
      <c r="J71" s="958"/>
      <c r="K71" s="958"/>
      <c r="L71" s="958"/>
      <c r="M71" s="958"/>
      <c r="N71" s="958"/>
      <c r="O71" s="958"/>
      <c r="P71" s="959"/>
      <c r="Q71" s="960">
        <v>33</v>
      </c>
      <c r="R71" s="915"/>
      <c r="S71" s="915"/>
      <c r="T71" s="915"/>
      <c r="U71" s="915"/>
      <c r="V71" s="915">
        <v>30</v>
      </c>
      <c r="W71" s="915"/>
      <c r="X71" s="915"/>
      <c r="Y71" s="915"/>
      <c r="Z71" s="915"/>
      <c r="AA71" s="915">
        <v>3</v>
      </c>
      <c r="AB71" s="915"/>
      <c r="AC71" s="915"/>
      <c r="AD71" s="915"/>
      <c r="AE71" s="915"/>
      <c r="AF71" s="915">
        <v>3</v>
      </c>
      <c r="AG71" s="915"/>
      <c r="AH71" s="915"/>
      <c r="AI71" s="915"/>
      <c r="AJ71" s="915"/>
      <c r="AK71" s="915">
        <v>8</v>
      </c>
      <c r="AL71" s="915"/>
      <c r="AM71" s="915"/>
      <c r="AN71" s="915"/>
      <c r="AO71" s="915"/>
      <c r="AP71" s="915" t="s">
        <v>588</v>
      </c>
      <c r="AQ71" s="915"/>
      <c r="AR71" s="915"/>
      <c r="AS71" s="915"/>
      <c r="AT71" s="915"/>
      <c r="AU71" s="915" t="s">
        <v>588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580</v>
      </c>
      <c r="C72" s="958"/>
      <c r="D72" s="958"/>
      <c r="E72" s="958"/>
      <c r="F72" s="958"/>
      <c r="G72" s="958"/>
      <c r="H72" s="958"/>
      <c r="I72" s="958"/>
      <c r="J72" s="958"/>
      <c r="K72" s="958"/>
      <c r="L72" s="958"/>
      <c r="M72" s="958"/>
      <c r="N72" s="958"/>
      <c r="O72" s="958"/>
      <c r="P72" s="959"/>
      <c r="Q72" s="960">
        <v>2901</v>
      </c>
      <c r="R72" s="915"/>
      <c r="S72" s="915"/>
      <c r="T72" s="915"/>
      <c r="U72" s="915"/>
      <c r="V72" s="915">
        <v>2795</v>
      </c>
      <c r="W72" s="915"/>
      <c r="X72" s="915"/>
      <c r="Y72" s="915"/>
      <c r="Z72" s="915"/>
      <c r="AA72" s="915">
        <v>106</v>
      </c>
      <c r="AB72" s="915"/>
      <c r="AC72" s="915"/>
      <c r="AD72" s="915"/>
      <c r="AE72" s="915"/>
      <c r="AF72" s="915">
        <v>106</v>
      </c>
      <c r="AG72" s="915"/>
      <c r="AH72" s="915"/>
      <c r="AI72" s="915"/>
      <c r="AJ72" s="915"/>
      <c r="AK72" s="915">
        <v>8</v>
      </c>
      <c r="AL72" s="915"/>
      <c r="AM72" s="915"/>
      <c r="AN72" s="915"/>
      <c r="AO72" s="915"/>
      <c r="AP72" s="915">
        <v>1023</v>
      </c>
      <c r="AQ72" s="915"/>
      <c r="AR72" s="915"/>
      <c r="AS72" s="915"/>
      <c r="AT72" s="915"/>
      <c r="AU72" s="915">
        <v>23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581</v>
      </c>
      <c r="C73" s="958"/>
      <c r="D73" s="958"/>
      <c r="E73" s="958"/>
      <c r="F73" s="958"/>
      <c r="G73" s="958"/>
      <c r="H73" s="958"/>
      <c r="I73" s="958"/>
      <c r="J73" s="958"/>
      <c r="K73" s="958"/>
      <c r="L73" s="958"/>
      <c r="M73" s="958"/>
      <c r="N73" s="958"/>
      <c r="O73" s="958"/>
      <c r="P73" s="959"/>
      <c r="Q73" s="960">
        <v>208</v>
      </c>
      <c r="R73" s="915"/>
      <c r="S73" s="915"/>
      <c r="T73" s="915"/>
      <c r="U73" s="915"/>
      <c r="V73" s="915">
        <v>174</v>
      </c>
      <c r="W73" s="915"/>
      <c r="X73" s="915"/>
      <c r="Y73" s="915"/>
      <c r="Z73" s="915"/>
      <c r="AA73" s="915">
        <v>34</v>
      </c>
      <c r="AB73" s="915"/>
      <c r="AC73" s="915"/>
      <c r="AD73" s="915"/>
      <c r="AE73" s="915"/>
      <c r="AF73" s="915">
        <v>34</v>
      </c>
      <c r="AG73" s="915"/>
      <c r="AH73" s="915"/>
      <c r="AI73" s="915"/>
      <c r="AJ73" s="915"/>
      <c r="AK73" s="915">
        <v>15</v>
      </c>
      <c r="AL73" s="915"/>
      <c r="AM73" s="915"/>
      <c r="AN73" s="915"/>
      <c r="AO73" s="915"/>
      <c r="AP73" s="915" t="s">
        <v>588</v>
      </c>
      <c r="AQ73" s="915"/>
      <c r="AR73" s="915"/>
      <c r="AS73" s="915"/>
      <c r="AT73" s="915"/>
      <c r="AU73" s="915" t="s">
        <v>588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582</v>
      </c>
      <c r="C74" s="958"/>
      <c r="D74" s="958"/>
      <c r="E74" s="958"/>
      <c r="F74" s="958"/>
      <c r="G74" s="958"/>
      <c r="H74" s="958"/>
      <c r="I74" s="958"/>
      <c r="J74" s="958"/>
      <c r="K74" s="958"/>
      <c r="L74" s="958"/>
      <c r="M74" s="958"/>
      <c r="N74" s="958"/>
      <c r="O74" s="958"/>
      <c r="P74" s="959"/>
      <c r="Q74" s="960">
        <v>2829</v>
      </c>
      <c r="R74" s="915"/>
      <c r="S74" s="915"/>
      <c r="T74" s="915"/>
      <c r="U74" s="915"/>
      <c r="V74" s="915">
        <v>2412</v>
      </c>
      <c r="W74" s="915"/>
      <c r="X74" s="915"/>
      <c r="Y74" s="915"/>
      <c r="Z74" s="915"/>
      <c r="AA74" s="915">
        <v>417</v>
      </c>
      <c r="AB74" s="915"/>
      <c r="AC74" s="915"/>
      <c r="AD74" s="915"/>
      <c r="AE74" s="915"/>
      <c r="AF74" s="915">
        <v>417</v>
      </c>
      <c r="AG74" s="915"/>
      <c r="AH74" s="915"/>
      <c r="AI74" s="915"/>
      <c r="AJ74" s="915"/>
      <c r="AK74" s="915">
        <v>342</v>
      </c>
      <c r="AL74" s="915"/>
      <c r="AM74" s="915"/>
      <c r="AN74" s="915"/>
      <c r="AO74" s="915"/>
      <c r="AP74" s="915" t="s">
        <v>588</v>
      </c>
      <c r="AQ74" s="915"/>
      <c r="AR74" s="915"/>
      <c r="AS74" s="915"/>
      <c r="AT74" s="915"/>
      <c r="AU74" s="915" t="s">
        <v>588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t="s">
        <v>583</v>
      </c>
      <c r="C75" s="958"/>
      <c r="D75" s="958"/>
      <c r="E75" s="958"/>
      <c r="F75" s="958"/>
      <c r="G75" s="958"/>
      <c r="H75" s="958"/>
      <c r="I75" s="958"/>
      <c r="J75" s="958"/>
      <c r="K75" s="958"/>
      <c r="L75" s="958"/>
      <c r="M75" s="958"/>
      <c r="N75" s="958"/>
      <c r="O75" s="958"/>
      <c r="P75" s="959"/>
      <c r="Q75" s="963">
        <v>591</v>
      </c>
      <c r="R75" s="964"/>
      <c r="S75" s="964"/>
      <c r="T75" s="964"/>
      <c r="U75" s="914"/>
      <c r="V75" s="965">
        <v>542</v>
      </c>
      <c r="W75" s="964"/>
      <c r="X75" s="964"/>
      <c r="Y75" s="964"/>
      <c r="Z75" s="914"/>
      <c r="AA75" s="965">
        <v>49</v>
      </c>
      <c r="AB75" s="964"/>
      <c r="AC75" s="964"/>
      <c r="AD75" s="964"/>
      <c r="AE75" s="914"/>
      <c r="AF75" s="965">
        <v>49</v>
      </c>
      <c r="AG75" s="964"/>
      <c r="AH75" s="964"/>
      <c r="AI75" s="964"/>
      <c r="AJ75" s="914"/>
      <c r="AK75" s="965" t="s">
        <v>587</v>
      </c>
      <c r="AL75" s="964"/>
      <c r="AM75" s="964"/>
      <c r="AN75" s="964"/>
      <c r="AO75" s="914"/>
      <c r="AP75" s="965" t="s">
        <v>588</v>
      </c>
      <c r="AQ75" s="964"/>
      <c r="AR75" s="964"/>
      <c r="AS75" s="964"/>
      <c r="AT75" s="914"/>
      <c r="AU75" s="965" t="s">
        <v>588</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t="s">
        <v>584</v>
      </c>
      <c r="C76" s="958"/>
      <c r="D76" s="958"/>
      <c r="E76" s="958"/>
      <c r="F76" s="958"/>
      <c r="G76" s="958"/>
      <c r="H76" s="958"/>
      <c r="I76" s="958"/>
      <c r="J76" s="958"/>
      <c r="K76" s="958"/>
      <c r="L76" s="958"/>
      <c r="M76" s="958"/>
      <c r="N76" s="958"/>
      <c r="O76" s="958"/>
      <c r="P76" s="959"/>
      <c r="Q76" s="963">
        <v>159720</v>
      </c>
      <c r="R76" s="964"/>
      <c r="S76" s="964"/>
      <c r="T76" s="964"/>
      <c r="U76" s="914"/>
      <c r="V76" s="965">
        <v>156204</v>
      </c>
      <c r="W76" s="964"/>
      <c r="X76" s="964"/>
      <c r="Y76" s="964"/>
      <c r="Z76" s="914"/>
      <c r="AA76" s="965">
        <v>3516</v>
      </c>
      <c r="AB76" s="964"/>
      <c r="AC76" s="964"/>
      <c r="AD76" s="964"/>
      <c r="AE76" s="914"/>
      <c r="AF76" s="965">
        <v>3516</v>
      </c>
      <c r="AG76" s="964"/>
      <c r="AH76" s="964"/>
      <c r="AI76" s="964"/>
      <c r="AJ76" s="914"/>
      <c r="AK76" s="965">
        <v>2022</v>
      </c>
      <c r="AL76" s="964"/>
      <c r="AM76" s="964"/>
      <c r="AN76" s="964"/>
      <c r="AO76" s="914"/>
      <c r="AP76" s="965" t="s">
        <v>588</v>
      </c>
      <c r="AQ76" s="964"/>
      <c r="AR76" s="964"/>
      <c r="AS76" s="964"/>
      <c r="AT76" s="914"/>
      <c r="AU76" s="965" t="s">
        <v>588</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387</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4311</v>
      </c>
      <c r="AG88" s="926"/>
      <c r="AH88" s="926"/>
      <c r="AI88" s="926"/>
      <c r="AJ88" s="926"/>
      <c r="AK88" s="923"/>
      <c r="AL88" s="923"/>
      <c r="AM88" s="923"/>
      <c r="AN88" s="923"/>
      <c r="AO88" s="923"/>
      <c r="AP88" s="926">
        <v>1023</v>
      </c>
      <c r="AQ88" s="926"/>
      <c r="AR88" s="926"/>
      <c r="AS88" s="926"/>
      <c r="AT88" s="926"/>
      <c r="AU88" s="926">
        <v>23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304</v>
      </c>
      <c r="AG109" s="979"/>
      <c r="AH109" s="979"/>
      <c r="AI109" s="979"/>
      <c r="AJ109" s="980"/>
      <c r="AK109" s="978" t="s">
        <v>303</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304</v>
      </c>
      <c r="BW109" s="979"/>
      <c r="BX109" s="979"/>
      <c r="BY109" s="979"/>
      <c r="BZ109" s="980"/>
      <c r="CA109" s="978" t="s">
        <v>303</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304</v>
      </c>
      <c r="DM109" s="979"/>
      <c r="DN109" s="979"/>
      <c r="DO109" s="979"/>
      <c r="DP109" s="980"/>
      <c r="DQ109" s="978" t="s">
        <v>303</v>
      </c>
      <c r="DR109" s="979"/>
      <c r="DS109" s="979"/>
      <c r="DT109" s="979"/>
      <c r="DU109" s="980"/>
      <c r="DV109" s="978" t="s">
        <v>429</v>
      </c>
      <c r="DW109" s="979"/>
      <c r="DX109" s="979"/>
      <c r="DY109" s="979"/>
      <c r="DZ109" s="981"/>
    </row>
    <row r="110" spans="1:131" s="247" customFormat="1" ht="26.25" customHeight="1" x14ac:dyDescent="0.2">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469903</v>
      </c>
      <c r="AB110" s="986"/>
      <c r="AC110" s="986"/>
      <c r="AD110" s="986"/>
      <c r="AE110" s="987"/>
      <c r="AF110" s="988">
        <v>454253</v>
      </c>
      <c r="AG110" s="986"/>
      <c r="AH110" s="986"/>
      <c r="AI110" s="986"/>
      <c r="AJ110" s="987"/>
      <c r="AK110" s="988">
        <v>450887</v>
      </c>
      <c r="AL110" s="986"/>
      <c r="AM110" s="986"/>
      <c r="AN110" s="986"/>
      <c r="AO110" s="987"/>
      <c r="AP110" s="989">
        <v>14.7</v>
      </c>
      <c r="AQ110" s="990"/>
      <c r="AR110" s="990"/>
      <c r="AS110" s="990"/>
      <c r="AT110" s="991"/>
      <c r="AU110" s="992" t="s">
        <v>72</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3800450</v>
      </c>
      <c r="BR110" s="1021"/>
      <c r="BS110" s="1021"/>
      <c r="BT110" s="1021"/>
      <c r="BU110" s="1021"/>
      <c r="BV110" s="1021">
        <v>3841669</v>
      </c>
      <c r="BW110" s="1021"/>
      <c r="BX110" s="1021"/>
      <c r="BY110" s="1021"/>
      <c r="BZ110" s="1021"/>
      <c r="CA110" s="1021">
        <v>4131501</v>
      </c>
      <c r="CB110" s="1021"/>
      <c r="CC110" s="1021"/>
      <c r="CD110" s="1021"/>
      <c r="CE110" s="1021"/>
      <c r="CF110" s="1035">
        <v>134.30000000000001</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411</v>
      </c>
      <c r="DH110" s="1021"/>
      <c r="DI110" s="1021"/>
      <c r="DJ110" s="1021"/>
      <c r="DK110" s="1021"/>
      <c r="DL110" s="1021" t="s">
        <v>230</v>
      </c>
      <c r="DM110" s="1021"/>
      <c r="DN110" s="1021"/>
      <c r="DO110" s="1021"/>
      <c r="DP110" s="1021"/>
      <c r="DQ110" s="1021" t="s">
        <v>411</v>
      </c>
      <c r="DR110" s="1021"/>
      <c r="DS110" s="1021"/>
      <c r="DT110" s="1021"/>
      <c r="DU110" s="1021"/>
      <c r="DV110" s="1022" t="s">
        <v>230</v>
      </c>
      <c r="DW110" s="1022"/>
      <c r="DX110" s="1022"/>
      <c r="DY110" s="1022"/>
      <c r="DZ110" s="1023"/>
    </row>
    <row r="111" spans="1:131" s="247" customFormat="1" ht="26.25" customHeight="1" x14ac:dyDescent="0.2">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411</v>
      </c>
      <c r="AB111" s="1028"/>
      <c r="AC111" s="1028"/>
      <c r="AD111" s="1028"/>
      <c r="AE111" s="1029"/>
      <c r="AF111" s="1030" t="s">
        <v>411</v>
      </c>
      <c r="AG111" s="1028"/>
      <c r="AH111" s="1028"/>
      <c r="AI111" s="1028"/>
      <c r="AJ111" s="1029"/>
      <c r="AK111" s="1030" t="s">
        <v>411</v>
      </c>
      <c r="AL111" s="1028"/>
      <c r="AM111" s="1028"/>
      <c r="AN111" s="1028"/>
      <c r="AO111" s="1029"/>
      <c r="AP111" s="1031" t="s">
        <v>411</v>
      </c>
      <c r="AQ111" s="1032"/>
      <c r="AR111" s="1032"/>
      <c r="AS111" s="1032"/>
      <c r="AT111" s="1033"/>
      <c r="AU111" s="994"/>
      <c r="AV111" s="995"/>
      <c r="AW111" s="995"/>
      <c r="AX111" s="995"/>
      <c r="AY111" s="995"/>
      <c r="AZ111" s="1043" t="s">
        <v>436</v>
      </c>
      <c r="BA111" s="1044"/>
      <c r="BB111" s="1044"/>
      <c r="BC111" s="1044"/>
      <c r="BD111" s="1044"/>
      <c r="BE111" s="1044"/>
      <c r="BF111" s="1044"/>
      <c r="BG111" s="1044"/>
      <c r="BH111" s="1044"/>
      <c r="BI111" s="1044"/>
      <c r="BJ111" s="1044"/>
      <c r="BK111" s="1044"/>
      <c r="BL111" s="1044"/>
      <c r="BM111" s="1044"/>
      <c r="BN111" s="1044"/>
      <c r="BO111" s="1044"/>
      <c r="BP111" s="1045"/>
      <c r="BQ111" s="1013">
        <v>116957</v>
      </c>
      <c r="BR111" s="1014"/>
      <c r="BS111" s="1014"/>
      <c r="BT111" s="1014"/>
      <c r="BU111" s="1014"/>
      <c r="BV111" s="1014">
        <v>92920</v>
      </c>
      <c r="BW111" s="1014"/>
      <c r="BX111" s="1014"/>
      <c r="BY111" s="1014"/>
      <c r="BZ111" s="1014"/>
      <c r="CA111" s="1014">
        <v>69215</v>
      </c>
      <c r="CB111" s="1014"/>
      <c r="CC111" s="1014"/>
      <c r="CD111" s="1014"/>
      <c r="CE111" s="1014"/>
      <c r="CF111" s="1008">
        <v>2.2000000000000002</v>
      </c>
      <c r="CG111" s="1009"/>
      <c r="CH111" s="1009"/>
      <c r="CI111" s="1009"/>
      <c r="CJ111" s="1009"/>
      <c r="CK111" s="1039"/>
      <c r="CL111" s="1040"/>
      <c r="CM111" s="1010" t="s">
        <v>437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411</v>
      </c>
      <c r="DH111" s="1014"/>
      <c r="DI111" s="1014"/>
      <c r="DJ111" s="1014"/>
      <c r="DK111" s="1014"/>
      <c r="DL111" s="1014" t="s">
        <v>411</v>
      </c>
      <c r="DM111" s="1014"/>
      <c r="DN111" s="1014"/>
      <c r="DO111" s="1014"/>
      <c r="DP111" s="1014"/>
      <c r="DQ111" s="1014" t="s">
        <v>438</v>
      </c>
      <c r="DR111" s="1014"/>
      <c r="DS111" s="1014"/>
      <c r="DT111" s="1014"/>
      <c r="DU111" s="1014"/>
      <c r="DV111" s="1015" t="s">
        <v>438</v>
      </c>
      <c r="DW111" s="1015"/>
      <c r="DX111" s="1015"/>
      <c r="DY111" s="1015"/>
      <c r="DZ111" s="1016"/>
    </row>
    <row r="112" spans="1:131" s="247" customFormat="1" ht="26.25" customHeight="1" x14ac:dyDescent="0.2">
      <c r="A112" s="1046" t="s">
        <v>439</v>
      </c>
      <c r="B112" s="1047"/>
      <c r="C112" s="1044" t="s">
        <v>440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411</v>
      </c>
      <c r="AB112" s="1053"/>
      <c r="AC112" s="1053"/>
      <c r="AD112" s="1053"/>
      <c r="AE112" s="1054"/>
      <c r="AF112" s="1055" t="s">
        <v>411</v>
      </c>
      <c r="AG112" s="1053"/>
      <c r="AH112" s="1053"/>
      <c r="AI112" s="1053"/>
      <c r="AJ112" s="1054"/>
      <c r="AK112" s="1055" t="s">
        <v>411</v>
      </c>
      <c r="AL112" s="1053"/>
      <c r="AM112" s="1053"/>
      <c r="AN112" s="1053"/>
      <c r="AO112" s="1054"/>
      <c r="AP112" s="1056" t="s">
        <v>411</v>
      </c>
      <c r="AQ112" s="1057"/>
      <c r="AR112" s="1057"/>
      <c r="AS112" s="1057"/>
      <c r="AT112" s="1058"/>
      <c r="AU112" s="994"/>
      <c r="AV112" s="995"/>
      <c r="AW112" s="995"/>
      <c r="AX112" s="995"/>
      <c r="AY112" s="995"/>
      <c r="AZ112" s="1043" t="s">
        <v>441</v>
      </c>
      <c r="BA112" s="1044"/>
      <c r="BB112" s="1044"/>
      <c r="BC112" s="1044"/>
      <c r="BD112" s="1044"/>
      <c r="BE112" s="1044"/>
      <c r="BF112" s="1044"/>
      <c r="BG112" s="1044"/>
      <c r="BH112" s="1044"/>
      <c r="BI112" s="1044"/>
      <c r="BJ112" s="1044"/>
      <c r="BK112" s="1044"/>
      <c r="BL112" s="1044"/>
      <c r="BM112" s="1044"/>
      <c r="BN112" s="1044"/>
      <c r="BO112" s="1044"/>
      <c r="BP112" s="1045"/>
      <c r="BQ112" s="1013">
        <v>2424372</v>
      </c>
      <c r="BR112" s="1014"/>
      <c r="BS112" s="1014"/>
      <c r="BT112" s="1014"/>
      <c r="BU112" s="1014"/>
      <c r="BV112" s="1014">
        <v>2360560</v>
      </c>
      <c r="BW112" s="1014"/>
      <c r="BX112" s="1014"/>
      <c r="BY112" s="1014"/>
      <c r="BZ112" s="1014"/>
      <c r="CA112" s="1014">
        <v>2350503</v>
      </c>
      <c r="CB112" s="1014"/>
      <c r="CC112" s="1014"/>
      <c r="CD112" s="1014"/>
      <c r="CE112" s="1014"/>
      <c r="CF112" s="1008">
        <v>76.400000000000006</v>
      </c>
      <c r="CG112" s="1009"/>
      <c r="CH112" s="1009"/>
      <c r="CI112" s="1009"/>
      <c r="CJ112" s="1009"/>
      <c r="CK112" s="1039"/>
      <c r="CL112" s="1040"/>
      <c r="CM112" s="1010" t="s">
        <v>442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2264</v>
      </c>
      <c r="DH112" s="1014"/>
      <c r="DI112" s="1014"/>
      <c r="DJ112" s="1014"/>
      <c r="DK112" s="1014"/>
      <c r="DL112" s="1014">
        <v>1457</v>
      </c>
      <c r="DM112" s="1014"/>
      <c r="DN112" s="1014"/>
      <c r="DO112" s="1014"/>
      <c r="DP112" s="1014"/>
      <c r="DQ112" s="1014">
        <v>838</v>
      </c>
      <c r="DR112" s="1014"/>
      <c r="DS112" s="1014"/>
      <c r="DT112" s="1014"/>
      <c r="DU112" s="1014"/>
      <c r="DV112" s="1015">
        <v>0</v>
      </c>
      <c r="DW112" s="1015"/>
      <c r="DX112" s="1015"/>
      <c r="DY112" s="1015"/>
      <c r="DZ112" s="1016"/>
    </row>
    <row r="113" spans="1:130" s="247" customFormat="1" ht="26.25" customHeight="1" x14ac:dyDescent="0.2">
      <c r="A113" s="1048"/>
      <c r="B113" s="1049"/>
      <c r="C113" s="1044" t="s">
        <v>443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223540</v>
      </c>
      <c r="AB113" s="1028"/>
      <c r="AC113" s="1028"/>
      <c r="AD113" s="1028"/>
      <c r="AE113" s="1029"/>
      <c r="AF113" s="1030">
        <v>220639</v>
      </c>
      <c r="AG113" s="1028"/>
      <c r="AH113" s="1028"/>
      <c r="AI113" s="1028"/>
      <c r="AJ113" s="1029"/>
      <c r="AK113" s="1030">
        <v>228497</v>
      </c>
      <c r="AL113" s="1028"/>
      <c r="AM113" s="1028"/>
      <c r="AN113" s="1028"/>
      <c r="AO113" s="1029"/>
      <c r="AP113" s="1031">
        <v>7.4</v>
      </c>
      <c r="AQ113" s="1032"/>
      <c r="AR113" s="1032"/>
      <c r="AS113" s="1032"/>
      <c r="AT113" s="1033"/>
      <c r="AU113" s="994"/>
      <c r="AV113" s="995"/>
      <c r="AW113" s="995"/>
      <c r="AX113" s="995"/>
      <c r="AY113" s="995"/>
      <c r="AZ113" s="1043" t="s">
        <v>444</v>
      </c>
      <c r="BA113" s="1044"/>
      <c r="BB113" s="1044"/>
      <c r="BC113" s="1044"/>
      <c r="BD113" s="1044"/>
      <c r="BE113" s="1044"/>
      <c r="BF113" s="1044"/>
      <c r="BG113" s="1044"/>
      <c r="BH113" s="1044"/>
      <c r="BI113" s="1044"/>
      <c r="BJ113" s="1044"/>
      <c r="BK113" s="1044"/>
      <c r="BL113" s="1044"/>
      <c r="BM113" s="1044"/>
      <c r="BN113" s="1044"/>
      <c r="BO113" s="1044"/>
      <c r="BP113" s="1045"/>
      <c r="BQ113" s="1013">
        <v>12993</v>
      </c>
      <c r="BR113" s="1014"/>
      <c r="BS113" s="1014"/>
      <c r="BT113" s="1014"/>
      <c r="BU113" s="1014"/>
      <c r="BV113" s="1014">
        <v>34978</v>
      </c>
      <c r="BW113" s="1014"/>
      <c r="BX113" s="1014"/>
      <c r="BY113" s="1014"/>
      <c r="BZ113" s="1014"/>
      <c r="CA113" s="1014">
        <v>23210</v>
      </c>
      <c r="CB113" s="1014"/>
      <c r="CC113" s="1014"/>
      <c r="CD113" s="1014"/>
      <c r="CE113" s="1014"/>
      <c r="CF113" s="1008">
        <v>0.8</v>
      </c>
      <c r="CG113" s="1009"/>
      <c r="CH113" s="1009"/>
      <c r="CI113" s="1009"/>
      <c r="CJ113" s="1009"/>
      <c r="CK113" s="1039"/>
      <c r="CL113" s="1040"/>
      <c r="CM113" s="1010" t="s">
        <v>445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411</v>
      </c>
      <c r="DH113" s="1053"/>
      <c r="DI113" s="1053"/>
      <c r="DJ113" s="1053"/>
      <c r="DK113" s="1054"/>
      <c r="DL113" s="1055" t="s">
        <v>411</v>
      </c>
      <c r="DM113" s="1053"/>
      <c r="DN113" s="1053"/>
      <c r="DO113" s="1053"/>
      <c r="DP113" s="1054"/>
      <c r="DQ113" s="1055" t="s">
        <v>411</v>
      </c>
      <c r="DR113" s="1053"/>
      <c r="DS113" s="1053"/>
      <c r="DT113" s="1053"/>
      <c r="DU113" s="1054"/>
      <c r="DV113" s="1056" t="s">
        <v>411</v>
      </c>
      <c r="DW113" s="1057"/>
      <c r="DX113" s="1057"/>
      <c r="DY113" s="1057"/>
      <c r="DZ113" s="1058"/>
    </row>
    <row r="114" spans="1:130" s="247" customFormat="1" ht="26.25" customHeight="1" x14ac:dyDescent="0.2">
      <c r="A114" s="1048"/>
      <c r="B114" s="1049"/>
      <c r="C114" s="1044" t="s">
        <v>446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16733</v>
      </c>
      <c r="AB114" s="1053"/>
      <c r="AC114" s="1053"/>
      <c r="AD114" s="1053"/>
      <c r="AE114" s="1054"/>
      <c r="AF114" s="1055">
        <v>7579</v>
      </c>
      <c r="AG114" s="1053"/>
      <c r="AH114" s="1053"/>
      <c r="AI114" s="1053"/>
      <c r="AJ114" s="1054"/>
      <c r="AK114" s="1055">
        <v>12185</v>
      </c>
      <c r="AL114" s="1053"/>
      <c r="AM114" s="1053"/>
      <c r="AN114" s="1053"/>
      <c r="AO114" s="1054"/>
      <c r="AP114" s="1056">
        <v>0.4</v>
      </c>
      <c r="AQ114" s="1057"/>
      <c r="AR114" s="1057"/>
      <c r="AS114" s="1057"/>
      <c r="AT114" s="1058"/>
      <c r="AU114" s="994"/>
      <c r="AV114" s="995"/>
      <c r="AW114" s="995"/>
      <c r="AX114" s="995"/>
      <c r="AY114" s="995"/>
      <c r="AZ114" s="1043" t="s">
        <v>447</v>
      </c>
      <c r="BA114" s="1044"/>
      <c r="BB114" s="1044"/>
      <c r="BC114" s="1044"/>
      <c r="BD114" s="1044"/>
      <c r="BE114" s="1044"/>
      <c r="BF114" s="1044"/>
      <c r="BG114" s="1044"/>
      <c r="BH114" s="1044"/>
      <c r="BI114" s="1044"/>
      <c r="BJ114" s="1044"/>
      <c r="BK114" s="1044"/>
      <c r="BL114" s="1044"/>
      <c r="BM114" s="1044"/>
      <c r="BN114" s="1044"/>
      <c r="BO114" s="1044"/>
      <c r="BP114" s="1045"/>
      <c r="BQ114" s="1013">
        <v>840482</v>
      </c>
      <c r="BR114" s="1014"/>
      <c r="BS114" s="1014"/>
      <c r="BT114" s="1014"/>
      <c r="BU114" s="1014"/>
      <c r="BV114" s="1014">
        <v>767943</v>
      </c>
      <c r="BW114" s="1014"/>
      <c r="BX114" s="1014"/>
      <c r="BY114" s="1014"/>
      <c r="BZ114" s="1014"/>
      <c r="CA114" s="1014">
        <v>768085</v>
      </c>
      <c r="CB114" s="1014"/>
      <c r="CC114" s="1014"/>
      <c r="CD114" s="1014"/>
      <c r="CE114" s="1014"/>
      <c r="CF114" s="1008">
        <v>25</v>
      </c>
      <c r="CG114" s="1009"/>
      <c r="CH114" s="1009"/>
      <c r="CI114" s="1009"/>
      <c r="CJ114" s="1009"/>
      <c r="CK114" s="1039"/>
      <c r="CL114" s="1040"/>
      <c r="CM114" s="1010" t="s">
        <v>448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411</v>
      </c>
      <c r="DH114" s="1053"/>
      <c r="DI114" s="1053"/>
      <c r="DJ114" s="1053"/>
      <c r="DK114" s="1054"/>
      <c r="DL114" s="1055" t="s">
        <v>411</v>
      </c>
      <c r="DM114" s="1053"/>
      <c r="DN114" s="1053"/>
      <c r="DO114" s="1053"/>
      <c r="DP114" s="1054"/>
      <c r="DQ114" s="1055" t="s">
        <v>411</v>
      </c>
      <c r="DR114" s="1053"/>
      <c r="DS114" s="1053"/>
      <c r="DT114" s="1053"/>
      <c r="DU114" s="1054"/>
      <c r="DV114" s="1056" t="s">
        <v>411</v>
      </c>
      <c r="DW114" s="1057"/>
      <c r="DX114" s="1057"/>
      <c r="DY114" s="1057"/>
      <c r="DZ114" s="1058"/>
    </row>
    <row r="115" spans="1:130" s="247" customFormat="1" ht="26.25" customHeight="1" x14ac:dyDescent="0.2">
      <c r="A115" s="1048"/>
      <c r="B115" s="1049"/>
      <c r="C115" s="1044" t="s">
        <v>449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1919</v>
      </c>
      <c r="AB115" s="1028"/>
      <c r="AC115" s="1028"/>
      <c r="AD115" s="1028"/>
      <c r="AE115" s="1029"/>
      <c r="AF115" s="1030">
        <v>1537</v>
      </c>
      <c r="AG115" s="1028"/>
      <c r="AH115" s="1028"/>
      <c r="AI115" s="1028"/>
      <c r="AJ115" s="1029"/>
      <c r="AK115" s="1030">
        <v>1205</v>
      </c>
      <c r="AL115" s="1028"/>
      <c r="AM115" s="1028"/>
      <c r="AN115" s="1028"/>
      <c r="AO115" s="1029"/>
      <c r="AP115" s="1031">
        <v>0</v>
      </c>
      <c r="AQ115" s="1032"/>
      <c r="AR115" s="1032"/>
      <c r="AS115" s="1032"/>
      <c r="AT115" s="1033"/>
      <c r="AU115" s="994"/>
      <c r="AV115" s="995"/>
      <c r="AW115" s="995"/>
      <c r="AX115" s="995"/>
      <c r="AY115" s="995"/>
      <c r="AZ115" s="1043" t="s">
        <v>450</v>
      </c>
      <c r="BA115" s="1044"/>
      <c r="BB115" s="1044"/>
      <c r="BC115" s="1044"/>
      <c r="BD115" s="1044"/>
      <c r="BE115" s="1044"/>
      <c r="BF115" s="1044"/>
      <c r="BG115" s="1044"/>
      <c r="BH115" s="1044"/>
      <c r="BI115" s="1044"/>
      <c r="BJ115" s="1044"/>
      <c r="BK115" s="1044"/>
      <c r="BL115" s="1044"/>
      <c r="BM115" s="1044"/>
      <c r="BN115" s="1044"/>
      <c r="BO115" s="1044"/>
      <c r="BP115" s="1045"/>
      <c r="BQ115" s="1013" t="s">
        <v>411</v>
      </c>
      <c r="BR115" s="1014"/>
      <c r="BS115" s="1014"/>
      <c r="BT115" s="1014"/>
      <c r="BU115" s="1014"/>
      <c r="BV115" s="1014" t="s">
        <v>411</v>
      </c>
      <c r="BW115" s="1014"/>
      <c r="BX115" s="1014"/>
      <c r="BY115" s="1014"/>
      <c r="BZ115" s="1014"/>
      <c r="CA115" s="1014" t="s">
        <v>411</v>
      </c>
      <c r="CB115" s="1014"/>
      <c r="CC115" s="1014"/>
      <c r="CD115" s="1014"/>
      <c r="CE115" s="1014"/>
      <c r="CF115" s="1008" t="s">
        <v>411</v>
      </c>
      <c r="CG115" s="1009"/>
      <c r="CH115" s="1009"/>
      <c r="CI115" s="1009"/>
      <c r="CJ115" s="1009"/>
      <c r="CK115" s="1039"/>
      <c r="CL115" s="1040"/>
      <c r="CM115" s="1043" t="s">
        <v>451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411</v>
      </c>
      <c r="DH115" s="1053"/>
      <c r="DI115" s="1053"/>
      <c r="DJ115" s="1053"/>
      <c r="DK115" s="1054"/>
      <c r="DL115" s="1055" t="s">
        <v>438</v>
      </c>
      <c r="DM115" s="1053"/>
      <c r="DN115" s="1053"/>
      <c r="DO115" s="1053"/>
      <c r="DP115" s="1054"/>
      <c r="DQ115" s="1055" t="s">
        <v>411</v>
      </c>
      <c r="DR115" s="1053"/>
      <c r="DS115" s="1053"/>
      <c r="DT115" s="1053"/>
      <c r="DU115" s="1054"/>
      <c r="DV115" s="1056" t="s">
        <v>438</v>
      </c>
      <c r="DW115" s="1057"/>
      <c r="DX115" s="1057"/>
      <c r="DY115" s="1057"/>
      <c r="DZ115" s="1058"/>
    </row>
    <row r="116" spans="1:130" s="247" customFormat="1" ht="26.25" customHeight="1" x14ac:dyDescent="0.2">
      <c r="A116" s="1050"/>
      <c r="B116" s="1051"/>
      <c r="C116" s="1059" t="s">
        <v>452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411</v>
      </c>
      <c r="AB116" s="1053"/>
      <c r="AC116" s="1053"/>
      <c r="AD116" s="1053"/>
      <c r="AE116" s="1054"/>
      <c r="AF116" s="1055" t="s">
        <v>411</v>
      </c>
      <c r="AG116" s="1053"/>
      <c r="AH116" s="1053"/>
      <c r="AI116" s="1053"/>
      <c r="AJ116" s="1054"/>
      <c r="AK116" s="1055" t="s">
        <v>438</v>
      </c>
      <c r="AL116" s="1053"/>
      <c r="AM116" s="1053"/>
      <c r="AN116" s="1053"/>
      <c r="AO116" s="1054"/>
      <c r="AP116" s="1056" t="s">
        <v>411</v>
      </c>
      <c r="AQ116" s="1057"/>
      <c r="AR116" s="1057"/>
      <c r="AS116" s="1057"/>
      <c r="AT116" s="1058"/>
      <c r="AU116" s="994"/>
      <c r="AV116" s="995"/>
      <c r="AW116" s="995"/>
      <c r="AX116" s="995"/>
      <c r="AY116" s="995"/>
      <c r="AZ116" s="1061" t="s">
        <v>453</v>
      </c>
      <c r="BA116" s="1062"/>
      <c r="BB116" s="1062"/>
      <c r="BC116" s="1062"/>
      <c r="BD116" s="1062"/>
      <c r="BE116" s="1062"/>
      <c r="BF116" s="1062"/>
      <c r="BG116" s="1062"/>
      <c r="BH116" s="1062"/>
      <c r="BI116" s="1062"/>
      <c r="BJ116" s="1062"/>
      <c r="BK116" s="1062"/>
      <c r="BL116" s="1062"/>
      <c r="BM116" s="1062"/>
      <c r="BN116" s="1062"/>
      <c r="BO116" s="1062"/>
      <c r="BP116" s="1063"/>
      <c r="BQ116" s="1013" t="s">
        <v>411</v>
      </c>
      <c r="BR116" s="1014"/>
      <c r="BS116" s="1014"/>
      <c r="BT116" s="1014"/>
      <c r="BU116" s="1014"/>
      <c r="BV116" s="1014" t="s">
        <v>438</v>
      </c>
      <c r="BW116" s="1014"/>
      <c r="BX116" s="1014"/>
      <c r="BY116" s="1014"/>
      <c r="BZ116" s="1014"/>
      <c r="CA116" s="1014" t="s">
        <v>411</v>
      </c>
      <c r="CB116" s="1014"/>
      <c r="CC116" s="1014"/>
      <c r="CD116" s="1014"/>
      <c r="CE116" s="1014"/>
      <c r="CF116" s="1008" t="s">
        <v>411</v>
      </c>
      <c r="CG116" s="1009"/>
      <c r="CH116" s="1009"/>
      <c r="CI116" s="1009"/>
      <c r="CJ116" s="1009"/>
      <c r="CK116" s="1039"/>
      <c r="CL116" s="1040"/>
      <c r="CM116" s="1010" t="s">
        <v>454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114693</v>
      </c>
      <c r="DH116" s="1053"/>
      <c r="DI116" s="1053"/>
      <c r="DJ116" s="1053"/>
      <c r="DK116" s="1054"/>
      <c r="DL116" s="1055">
        <v>91463</v>
      </c>
      <c r="DM116" s="1053"/>
      <c r="DN116" s="1053"/>
      <c r="DO116" s="1053"/>
      <c r="DP116" s="1054"/>
      <c r="DQ116" s="1055">
        <v>68377</v>
      </c>
      <c r="DR116" s="1053"/>
      <c r="DS116" s="1053"/>
      <c r="DT116" s="1053"/>
      <c r="DU116" s="1054"/>
      <c r="DV116" s="1056">
        <v>2.2000000000000002</v>
      </c>
      <c r="DW116" s="1057"/>
      <c r="DX116" s="1057"/>
      <c r="DY116" s="1057"/>
      <c r="DZ116" s="1058"/>
    </row>
    <row r="117" spans="1:130" s="247" customFormat="1" ht="26.25" customHeight="1" x14ac:dyDescent="0.2">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455</v>
      </c>
      <c r="Z117" s="980"/>
      <c r="AA117" s="1070">
        <v>712095</v>
      </c>
      <c r="AB117" s="1071"/>
      <c r="AC117" s="1071"/>
      <c r="AD117" s="1071"/>
      <c r="AE117" s="1072"/>
      <c r="AF117" s="1073">
        <v>684008</v>
      </c>
      <c r="AG117" s="1071"/>
      <c r="AH117" s="1071"/>
      <c r="AI117" s="1071"/>
      <c r="AJ117" s="1072"/>
      <c r="AK117" s="1073">
        <v>692774</v>
      </c>
      <c r="AL117" s="1071"/>
      <c r="AM117" s="1071"/>
      <c r="AN117" s="1071"/>
      <c r="AO117" s="1072"/>
      <c r="AP117" s="1074"/>
      <c r="AQ117" s="1075"/>
      <c r="AR117" s="1075"/>
      <c r="AS117" s="1075"/>
      <c r="AT117" s="1076"/>
      <c r="AU117" s="994"/>
      <c r="AV117" s="995"/>
      <c r="AW117" s="995"/>
      <c r="AX117" s="995"/>
      <c r="AY117" s="995"/>
      <c r="AZ117" s="1061" t="s">
        <v>456</v>
      </c>
      <c r="BA117" s="1062"/>
      <c r="BB117" s="1062"/>
      <c r="BC117" s="1062"/>
      <c r="BD117" s="1062"/>
      <c r="BE117" s="1062"/>
      <c r="BF117" s="1062"/>
      <c r="BG117" s="1062"/>
      <c r="BH117" s="1062"/>
      <c r="BI117" s="1062"/>
      <c r="BJ117" s="1062"/>
      <c r="BK117" s="1062"/>
      <c r="BL117" s="1062"/>
      <c r="BM117" s="1062"/>
      <c r="BN117" s="1062"/>
      <c r="BO117" s="1062"/>
      <c r="BP117" s="1063"/>
      <c r="BQ117" s="1013" t="s">
        <v>230</v>
      </c>
      <c r="BR117" s="1014"/>
      <c r="BS117" s="1014"/>
      <c r="BT117" s="1014"/>
      <c r="BU117" s="1014"/>
      <c r="BV117" s="1014" t="s">
        <v>230</v>
      </c>
      <c r="BW117" s="1014"/>
      <c r="BX117" s="1014"/>
      <c r="BY117" s="1014"/>
      <c r="BZ117" s="1014"/>
      <c r="CA117" s="1014" t="s">
        <v>230</v>
      </c>
      <c r="CB117" s="1014"/>
      <c r="CC117" s="1014"/>
      <c r="CD117" s="1014"/>
      <c r="CE117" s="1014"/>
      <c r="CF117" s="1008" t="s">
        <v>411</v>
      </c>
      <c r="CG117" s="1009"/>
      <c r="CH117" s="1009"/>
      <c r="CI117" s="1009"/>
      <c r="CJ117" s="1009"/>
      <c r="CK117" s="1039"/>
      <c r="CL117" s="1040"/>
      <c r="CM117" s="1010" t="s">
        <v>457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411</v>
      </c>
      <c r="DH117" s="1053"/>
      <c r="DI117" s="1053"/>
      <c r="DJ117" s="1053"/>
      <c r="DK117" s="1054"/>
      <c r="DL117" s="1055" t="s">
        <v>411</v>
      </c>
      <c r="DM117" s="1053"/>
      <c r="DN117" s="1053"/>
      <c r="DO117" s="1053"/>
      <c r="DP117" s="1054"/>
      <c r="DQ117" s="1055" t="s">
        <v>230</v>
      </c>
      <c r="DR117" s="1053"/>
      <c r="DS117" s="1053"/>
      <c r="DT117" s="1053"/>
      <c r="DU117" s="1054"/>
      <c r="DV117" s="1056" t="s">
        <v>230</v>
      </c>
      <c r="DW117" s="1057"/>
      <c r="DX117" s="1057"/>
      <c r="DY117" s="1057"/>
      <c r="DZ117" s="1058"/>
    </row>
    <row r="118" spans="1:130" s="247" customFormat="1" ht="26.25" customHeight="1" x14ac:dyDescent="0.2">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304</v>
      </c>
      <c r="AG118" s="979"/>
      <c r="AH118" s="979"/>
      <c r="AI118" s="979"/>
      <c r="AJ118" s="980"/>
      <c r="AK118" s="978" t="s">
        <v>303</v>
      </c>
      <c r="AL118" s="979"/>
      <c r="AM118" s="979"/>
      <c r="AN118" s="979"/>
      <c r="AO118" s="980"/>
      <c r="AP118" s="1065" t="s">
        <v>429</v>
      </c>
      <c r="AQ118" s="1066"/>
      <c r="AR118" s="1066"/>
      <c r="AS118" s="1066"/>
      <c r="AT118" s="1067"/>
      <c r="AU118" s="994"/>
      <c r="AV118" s="995"/>
      <c r="AW118" s="995"/>
      <c r="AX118" s="995"/>
      <c r="AY118" s="995"/>
      <c r="AZ118" s="1068" t="s">
        <v>458</v>
      </c>
      <c r="BA118" s="1059"/>
      <c r="BB118" s="1059"/>
      <c r="BC118" s="1059"/>
      <c r="BD118" s="1059"/>
      <c r="BE118" s="1059"/>
      <c r="BF118" s="1059"/>
      <c r="BG118" s="1059"/>
      <c r="BH118" s="1059"/>
      <c r="BI118" s="1059"/>
      <c r="BJ118" s="1059"/>
      <c r="BK118" s="1059"/>
      <c r="BL118" s="1059"/>
      <c r="BM118" s="1059"/>
      <c r="BN118" s="1059"/>
      <c r="BO118" s="1059"/>
      <c r="BP118" s="1060"/>
      <c r="BQ118" s="1091" t="s">
        <v>230</v>
      </c>
      <c r="BR118" s="1092"/>
      <c r="BS118" s="1092"/>
      <c r="BT118" s="1092"/>
      <c r="BU118" s="1092"/>
      <c r="BV118" s="1092" t="s">
        <v>230</v>
      </c>
      <c r="BW118" s="1092"/>
      <c r="BX118" s="1092"/>
      <c r="BY118" s="1092"/>
      <c r="BZ118" s="1092"/>
      <c r="CA118" s="1092" t="s">
        <v>230</v>
      </c>
      <c r="CB118" s="1092"/>
      <c r="CC118" s="1092"/>
      <c r="CD118" s="1092"/>
      <c r="CE118" s="1092"/>
      <c r="CF118" s="1008" t="s">
        <v>411</v>
      </c>
      <c r="CG118" s="1009"/>
      <c r="CH118" s="1009"/>
      <c r="CI118" s="1009"/>
      <c r="CJ118" s="1009"/>
      <c r="CK118" s="1039"/>
      <c r="CL118" s="1040"/>
      <c r="CM118" s="1010" t="s">
        <v>459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411</v>
      </c>
      <c r="DH118" s="1053"/>
      <c r="DI118" s="1053"/>
      <c r="DJ118" s="1053"/>
      <c r="DK118" s="1054"/>
      <c r="DL118" s="1055" t="s">
        <v>230</v>
      </c>
      <c r="DM118" s="1053"/>
      <c r="DN118" s="1053"/>
      <c r="DO118" s="1053"/>
      <c r="DP118" s="1054"/>
      <c r="DQ118" s="1055" t="s">
        <v>411</v>
      </c>
      <c r="DR118" s="1053"/>
      <c r="DS118" s="1053"/>
      <c r="DT118" s="1053"/>
      <c r="DU118" s="1054"/>
      <c r="DV118" s="1056" t="s">
        <v>411</v>
      </c>
      <c r="DW118" s="1057"/>
      <c r="DX118" s="1057"/>
      <c r="DY118" s="1057"/>
      <c r="DZ118" s="1058"/>
    </row>
    <row r="119" spans="1:130" s="247" customFormat="1" ht="26.25" customHeight="1" x14ac:dyDescent="0.2">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411</v>
      </c>
      <c r="AB119" s="986"/>
      <c r="AC119" s="986"/>
      <c r="AD119" s="986"/>
      <c r="AE119" s="987"/>
      <c r="AF119" s="988" t="s">
        <v>230</v>
      </c>
      <c r="AG119" s="986"/>
      <c r="AH119" s="986"/>
      <c r="AI119" s="986"/>
      <c r="AJ119" s="987"/>
      <c r="AK119" s="988" t="s">
        <v>411</v>
      </c>
      <c r="AL119" s="986"/>
      <c r="AM119" s="986"/>
      <c r="AN119" s="986"/>
      <c r="AO119" s="987"/>
      <c r="AP119" s="989" t="s">
        <v>411</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460</v>
      </c>
      <c r="BP119" s="1100"/>
      <c r="BQ119" s="1091">
        <v>7195254</v>
      </c>
      <c r="BR119" s="1092"/>
      <c r="BS119" s="1092"/>
      <c r="BT119" s="1092"/>
      <c r="BU119" s="1092"/>
      <c r="BV119" s="1092">
        <v>7098070</v>
      </c>
      <c r="BW119" s="1092"/>
      <c r="BX119" s="1092"/>
      <c r="BY119" s="1092"/>
      <c r="BZ119" s="1092"/>
      <c r="CA119" s="1092">
        <v>7342514</v>
      </c>
      <c r="CB119" s="1092"/>
      <c r="CC119" s="1092"/>
      <c r="CD119" s="1092"/>
      <c r="CE119" s="1092"/>
      <c r="CF119" s="1093"/>
      <c r="CG119" s="1094"/>
      <c r="CH119" s="1094"/>
      <c r="CI119" s="1094"/>
      <c r="CJ119" s="1095"/>
      <c r="CK119" s="1041"/>
      <c r="CL119" s="1042"/>
      <c r="CM119" s="1096" t="s">
        <v>461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230</v>
      </c>
      <c r="DH119" s="1078"/>
      <c r="DI119" s="1078"/>
      <c r="DJ119" s="1078"/>
      <c r="DK119" s="1079"/>
      <c r="DL119" s="1077" t="s">
        <v>230</v>
      </c>
      <c r="DM119" s="1078"/>
      <c r="DN119" s="1078"/>
      <c r="DO119" s="1078"/>
      <c r="DP119" s="1079"/>
      <c r="DQ119" s="1077" t="s">
        <v>411</v>
      </c>
      <c r="DR119" s="1078"/>
      <c r="DS119" s="1078"/>
      <c r="DT119" s="1078"/>
      <c r="DU119" s="1079"/>
      <c r="DV119" s="1080" t="s">
        <v>411</v>
      </c>
      <c r="DW119" s="1081"/>
      <c r="DX119" s="1081"/>
      <c r="DY119" s="1081"/>
      <c r="DZ119" s="1082"/>
    </row>
    <row r="120" spans="1:130" s="247" customFormat="1" ht="26.25" customHeight="1" x14ac:dyDescent="0.2">
      <c r="A120" s="1153"/>
      <c r="B120" s="1040"/>
      <c r="C120" s="1010" t="s">
        <v>437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411</v>
      </c>
      <c r="AB120" s="1053"/>
      <c r="AC120" s="1053"/>
      <c r="AD120" s="1053"/>
      <c r="AE120" s="1054"/>
      <c r="AF120" s="1055" t="s">
        <v>230</v>
      </c>
      <c r="AG120" s="1053"/>
      <c r="AH120" s="1053"/>
      <c r="AI120" s="1053"/>
      <c r="AJ120" s="1054"/>
      <c r="AK120" s="1055" t="s">
        <v>230</v>
      </c>
      <c r="AL120" s="1053"/>
      <c r="AM120" s="1053"/>
      <c r="AN120" s="1053"/>
      <c r="AO120" s="1054"/>
      <c r="AP120" s="1056" t="s">
        <v>230</v>
      </c>
      <c r="AQ120" s="1057"/>
      <c r="AR120" s="1057"/>
      <c r="AS120" s="1057"/>
      <c r="AT120" s="1058"/>
      <c r="AU120" s="1083" t="s">
        <v>462</v>
      </c>
      <c r="AV120" s="1084"/>
      <c r="AW120" s="1084"/>
      <c r="AX120" s="1084"/>
      <c r="AY120" s="1085"/>
      <c r="AZ120" s="1034" t="s">
        <v>463</v>
      </c>
      <c r="BA120" s="983"/>
      <c r="BB120" s="983"/>
      <c r="BC120" s="983"/>
      <c r="BD120" s="983"/>
      <c r="BE120" s="983"/>
      <c r="BF120" s="983"/>
      <c r="BG120" s="983"/>
      <c r="BH120" s="983"/>
      <c r="BI120" s="983"/>
      <c r="BJ120" s="983"/>
      <c r="BK120" s="983"/>
      <c r="BL120" s="983"/>
      <c r="BM120" s="983"/>
      <c r="BN120" s="983"/>
      <c r="BO120" s="983"/>
      <c r="BP120" s="984"/>
      <c r="BQ120" s="1020">
        <v>2432969</v>
      </c>
      <c r="BR120" s="1021"/>
      <c r="BS120" s="1021"/>
      <c r="BT120" s="1021"/>
      <c r="BU120" s="1021"/>
      <c r="BV120" s="1021">
        <v>2607580</v>
      </c>
      <c r="BW120" s="1021"/>
      <c r="BX120" s="1021"/>
      <c r="BY120" s="1021"/>
      <c r="BZ120" s="1021"/>
      <c r="CA120" s="1021">
        <v>2556958</v>
      </c>
      <c r="CB120" s="1021"/>
      <c r="CC120" s="1021"/>
      <c r="CD120" s="1021"/>
      <c r="CE120" s="1021"/>
      <c r="CF120" s="1035">
        <v>83.1</v>
      </c>
      <c r="CG120" s="1036"/>
      <c r="CH120" s="1036"/>
      <c r="CI120" s="1036"/>
      <c r="CJ120" s="1036"/>
      <c r="CK120" s="1101" t="s">
        <v>464</v>
      </c>
      <c r="CL120" s="1102"/>
      <c r="CM120" s="1102"/>
      <c r="CN120" s="1102"/>
      <c r="CO120" s="1103"/>
      <c r="CP120" s="1109" t="s">
        <v>465</v>
      </c>
      <c r="CQ120" s="1110"/>
      <c r="CR120" s="1110"/>
      <c r="CS120" s="1110"/>
      <c r="CT120" s="1110"/>
      <c r="CU120" s="1110"/>
      <c r="CV120" s="1110"/>
      <c r="CW120" s="1110"/>
      <c r="CX120" s="1110"/>
      <c r="CY120" s="1110"/>
      <c r="CZ120" s="1110"/>
      <c r="DA120" s="1110"/>
      <c r="DB120" s="1110"/>
      <c r="DC120" s="1110"/>
      <c r="DD120" s="1110"/>
      <c r="DE120" s="1110"/>
      <c r="DF120" s="1111"/>
      <c r="DG120" s="1020">
        <v>1187845</v>
      </c>
      <c r="DH120" s="1021"/>
      <c r="DI120" s="1021"/>
      <c r="DJ120" s="1021"/>
      <c r="DK120" s="1021"/>
      <c r="DL120" s="1021">
        <v>1169618</v>
      </c>
      <c r="DM120" s="1021"/>
      <c r="DN120" s="1021"/>
      <c r="DO120" s="1021"/>
      <c r="DP120" s="1021"/>
      <c r="DQ120" s="1021">
        <v>1147785</v>
      </c>
      <c r="DR120" s="1021"/>
      <c r="DS120" s="1021"/>
      <c r="DT120" s="1021"/>
      <c r="DU120" s="1021"/>
      <c r="DV120" s="1022">
        <v>37.299999999999997</v>
      </c>
      <c r="DW120" s="1022"/>
      <c r="DX120" s="1022"/>
      <c r="DY120" s="1022"/>
      <c r="DZ120" s="1023"/>
    </row>
    <row r="121" spans="1:130" s="247" customFormat="1" ht="26.25" customHeight="1" x14ac:dyDescent="0.2">
      <c r="A121" s="1153"/>
      <c r="B121" s="1040"/>
      <c r="C121" s="1061" t="s">
        <v>466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1041</v>
      </c>
      <c r="AB121" s="1053"/>
      <c r="AC121" s="1053"/>
      <c r="AD121" s="1053"/>
      <c r="AE121" s="1054"/>
      <c r="AF121" s="1055">
        <v>806</v>
      </c>
      <c r="AG121" s="1053"/>
      <c r="AH121" s="1053"/>
      <c r="AI121" s="1053"/>
      <c r="AJ121" s="1054"/>
      <c r="AK121" s="1055">
        <v>620</v>
      </c>
      <c r="AL121" s="1053"/>
      <c r="AM121" s="1053"/>
      <c r="AN121" s="1053"/>
      <c r="AO121" s="1054"/>
      <c r="AP121" s="1056">
        <v>0</v>
      </c>
      <c r="AQ121" s="1057"/>
      <c r="AR121" s="1057"/>
      <c r="AS121" s="1057"/>
      <c r="AT121" s="1058"/>
      <c r="AU121" s="1086"/>
      <c r="AV121" s="1087"/>
      <c r="AW121" s="1087"/>
      <c r="AX121" s="1087"/>
      <c r="AY121" s="1088"/>
      <c r="AZ121" s="1043" t="s">
        <v>467</v>
      </c>
      <c r="BA121" s="1044"/>
      <c r="BB121" s="1044"/>
      <c r="BC121" s="1044"/>
      <c r="BD121" s="1044"/>
      <c r="BE121" s="1044"/>
      <c r="BF121" s="1044"/>
      <c r="BG121" s="1044"/>
      <c r="BH121" s="1044"/>
      <c r="BI121" s="1044"/>
      <c r="BJ121" s="1044"/>
      <c r="BK121" s="1044"/>
      <c r="BL121" s="1044"/>
      <c r="BM121" s="1044"/>
      <c r="BN121" s="1044"/>
      <c r="BO121" s="1044"/>
      <c r="BP121" s="1045"/>
      <c r="BQ121" s="1013">
        <v>68120</v>
      </c>
      <c r="BR121" s="1014"/>
      <c r="BS121" s="1014"/>
      <c r="BT121" s="1014"/>
      <c r="BU121" s="1014"/>
      <c r="BV121" s="1014">
        <v>65612</v>
      </c>
      <c r="BW121" s="1014"/>
      <c r="BX121" s="1014"/>
      <c r="BY121" s="1014"/>
      <c r="BZ121" s="1014"/>
      <c r="CA121" s="1014">
        <v>60160</v>
      </c>
      <c r="CB121" s="1014"/>
      <c r="CC121" s="1014"/>
      <c r="CD121" s="1014"/>
      <c r="CE121" s="1014"/>
      <c r="CF121" s="1008">
        <v>2</v>
      </c>
      <c r="CG121" s="1009"/>
      <c r="CH121" s="1009"/>
      <c r="CI121" s="1009"/>
      <c r="CJ121" s="1009"/>
      <c r="CK121" s="1104"/>
      <c r="CL121" s="1105"/>
      <c r="CM121" s="1105"/>
      <c r="CN121" s="1105"/>
      <c r="CO121" s="1106"/>
      <c r="CP121" s="1114" t="s">
        <v>405</v>
      </c>
      <c r="CQ121" s="1115"/>
      <c r="CR121" s="1115"/>
      <c r="CS121" s="1115"/>
      <c r="CT121" s="1115"/>
      <c r="CU121" s="1115"/>
      <c r="CV121" s="1115"/>
      <c r="CW121" s="1115"/>
      <c r="CX121" s="1115"/>
      <c r="CY121" s="1115"/>
      <c r="CZ121" s="1115"/>
      <c r="DA121" s="1115"/>
      <c r="DB121" s="1115"/>
      <c r="DC121" s="1115"/>
      <c r="DD121" s="1115"/>
      <c r="DE121" s="1115"/>
      <c r="DF121" s="1116"/>
      <c r="DG121" s="1013">
        <v>850267</v>
      </c>
      <c r="DH121" s="1014"/>
      <c r="DI121" s="1014"/>
      <c r="DJ121" s="1014"/>
      <c r="DK121" s="1014"/>
      <c r="DL121" s="1014">
        <v>829548</v>
      </c>
      <c r="DM121" s="1014"/>
      <c r="DN121" s="1014"/>
      <c r="DO121" s="1014"/>
      <c r="DP121" s="1014"/>
      <c r="DQ121" s="1014">
        <v>802132</v>
      </c>
      <c r="DR121" s="1014"/>
      <c r="DS121" s="1014"/>
      <c r="DT121" s="1014"/>
      <c r="DU121" s="1014"/>
      <c r="DV121" s="1015">
        <v>26.1</v>
      </c>
      <c r="DW121" s="1015"/>
      <c r="DX121" s="1015"/>
      <c r="DY121" s="1015"/>
      <c r="DZ121" s="1016"/>
    </row>
    <row r="122" spans="1:130" s="247" customFormat="1" ht="26.25" customHeight="1" x14ac:dyDescent="0.2">
      <c r="A122" s="1153"/>
      <c r="B122" s="1040"/>
      <c r="C122" s="1010" t="s">
        <v>448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411</v>
      </c>
      <c r="AB122" s="1053"/>
      <c r="AC122" s="1053"/>
      <c r="AD122" s="1053"/>
      <c r="AE122" s="1054"/>
      <c r="AF122" s="1055" t="s">
        <v>230</v>
      </c>
      <c r="AG122" s="1053"/>
      <c r="AH122" s="1053"/>
      <c r="AI122" s="1053"/>
      <c r="AJ122" s="1054"/>
      <c r="AK122" s="1055" t="s">
        <v>230</v>
      </c>
      <c r="AL122" s="1053"/>
      <c r="AM122" s="1053"/>
      <c r="AN122" s="1053"/>
      <c r="AO122" s="1054"/>
      <c r="AP122" s="1056" t="s">
        <v>230</v>
      </c>
      <c r="AQ122" s="1057"/>
      <c r="AR122" s="1057"/>
      <c r="AS122" s="1057"/>
      <c r="AT122" s="1058"/>
      <c r="AU122" s="1086"/>
      <c r="AV122" s="1087"/>
      <c r="AW122" s="1087"/>
      <c r="AX122" s="1087"/>
      <c r="AY122" s="1088"/>
      <c r="AZ122" s="1068" t="s">
        <v>468</v>
      </c>
      <c r="BA122" s="1059"/>
      <c r="BB122" s="1059"/>
      <c r="BC122" s="1059"/>
      <c r="BD122" s="1059"/>
      <c r="BE122" s="1059"/>
      <c r="BF122" s="1059"/>
      <c r="BG122" s="1059"/>
      <c r="BH122" s="1059"/>
      <c r="BI122" s="1059"/>
      <c r="BJ122" s="1059"/>
      <c r="BK122" s="1059"/>
      <c r="BL122" s="1059"/>
      <c r="BM122" s="1059"/>
      <c r="BN122" s="1059"/>
      <c r="BO122" s="1059"/>
      <c r="BP122" s="1060"/>
      <c r="BQ122" s="1091">
        <v>4522868</v>
      </c>
      <c r="BR122" s="1092"/>
      <c r="BS122" s="1092"/>
      <c r="BT122" s="1092"/>
      <c r="BU122" s="1092"/>
      <c r="BV122" s="1092">
        <v>4400996</v>
      </c>
      <c r="BW122" s="1092"/>
      <c r="BX122" s="1092"/>
      <c r="BY122" s="1092"/>
      <c r="BZ122" s="1092"/>
      <c r="CA122" s="1092">
        <v>4344171</v>
      </c>
      <c r="CB122" s="1092"/>
      <c r="CC122" s="1092"/>
      <c r="CD122" s="1092"/>
      <c r="CE122" s="1092"/>
      <c r="CF122" s="1112">
        <v>141.19999999999999</v>
      </c>
      <c r="CG122" s="1113"/>
      <c r="CH122" s="1113"/>
      <c r="CI122" s="1113"/>
      <c r="CJ122" s="1113"/>
      <c r="CK122" s="1104"/>
      <c r="CL122" s="1105"/>
      <c r="CM122" s="1105"/>
      <c r="CN122" s="1105"/>
      <c r="CO122" s="1106"/>
      <c r="CP122" s="1114" t="s">
        <v>402</v>
      </c>
      <c r="CQ122" s="1115"/>
      <c r="CR122" s="1115"/>
      <c r="CS122" s="1115"/>
      <c r="CT122" s="1115"/>
      <c r="CU122" s="1115"/>
      <c r="CV122" s="1115"/>
      <c r="CW122" s="1115"/>
      <c r="CX122" s="1115"/>
      <c r="CY122" s="1115"/>
      <c r="CZ122" s="1115"/>
      <c r="DA122" s="1115"/>
      <c r="DB122" s="1115"/>
      <c r="DC122" s="1115"/>
      <c r="DD122" s="1115"/>
      <c r="DE122" s="1115"/>
      <c r="DF122" s="1116"/>
      <c r="DG122" s="1013">
        <v>386260</v>
      </c>
      <c r="DH122" s="1014"/>
      <c r="DI122" s="1014"/>
      <c r="DJ122" s="1014"/>
      <c r="DK122" s="1014"/>
      <c r="DL122" s="1014">
        <v>361394</v>
      </c>
      <c r="DM122" s="1014"/>
      <c r="DN122" s="1014"/>
      <c r="DO122" s="1014"/>
      <c r="DP122" s="1014"/>
      <c r="DQ122" s="1014">
        <v>389694</v>
      </c>
      <c r="DR122" s="1014"/>
      <c r="DS122" s="1014"/>
      <c r="DT122" s="1014"/>
      <c r="DU122" s="1014"/>
      <c r="DV122" s="1015">
        <v>12.7</v>
      </c>
      <c r="DW122" s="1015"/>
      <c r="DX122" s="1015"/>
      <c r="DY122" s="1015"/>
      <c r="DZ122" s="1016"/>
    </row>
    <row r="123" spans="1:130" s="247" customFormat="1" ht="26.25" customHeight="1" x14ac:dyDescent="0.2">
      <c r="A123" s="1153"/>
      <c r="B123" s="1040"/>
      <c r="C123" s="1010" t="s">
        <v>454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878</v>
      </c>
      <c r="AB123" s="1053"/>
      <c r="AC123" s="1053"/>
      <c r="AD123" s="1053"/>
      <c r="AE123" s="1054"/>
      <c r="AF123" s="1055">
        <v>731</v>
      </c>
      <c r="AG123" s="1053"/>
      <c r="AH123" s="1053"/>
      <c r="AI123" s="1053"/>
      <c r="AJ123" s="1054"/>
      <c r="AK123" s="1055">
        <v>585</v>
      </c>
      <c r="AL123" s="1053"/>
      <c r="AM123" s="1053"/>
      <c r="AN123" s="1053"/>
      <c r="AO123" s="1054"/>
      <c r="AP123" s="1056">
        <v>0</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469</v>
      </c>
      <c r="BP123" s="1100"/>
      <c r="BQ123" s="1159">
        <v>7023957</v>
      </c>
      <c r="BR123" s="1160"/>
      <c r="BS123" s="1160"/>
      <c r="BT123" s="1160"/>
      <c r="BU123" s="1160"/>
      <c r="BV123" s="1160">
        <v>7074188</v>
      </c>
      <c r="BW123" s="1160"/>
      <c r="BX123" s="1160"/>
      <c r="BY123" s="1160"/>
      <c r="BZ123" s="1160"/>
      <c r="CA123" s="1160">
        <v>6961289</v>
      </c>
      <c r="CB123" s="1160"/>
      <c r="CC123" s="1160"/>
      <c r="CD123" s="1160"/>
      <c r="CE123" s="1160"/>
      <c r="CF123" s="1093"/>
      <c r="CG123" s="1094"/>
      <c r="CH123" s="1094"/>
      <c r="CI123" s="1094"/>
      <c r="CJ123" s="1095"/>
      <c r="CK123" s="1104"/>
      <c r="CL123" s="1105"/>
      <c r="CM123" s="1105"/>
      <c r="CN123" s="1105"/>
      <c r="CO123" s="1106"/>
      <c r="CP123" s="1114" t="s">
        <v>470</v>
      </c>
      <c r="CQ123" s="1115"/>
      <c r="CR123" s="1115"/>
      <c r="CS123" s="1115"/>
      <c r="CT123" s="1115"/>
      <c r="CU123" s="1115"/>
      <c r="CV123" s="1115"/>
      <c r="CW123" s="1115"/>
      <c r="CX123" s="1115"/>
      <c r="CY123" s="1115"/>
      <c r="CZ123" s="1115"/>
      <c r="DA123" s="1115"/>
      <c r="DB123" s="1115"/>
      <c r="DC123" s="1115"/>
      <c r="DD123" s="1115"/>
      <c r="DE123" s="1115"/>
      <c r="DF123" s="1116"/>
      <c r="DG123" s="1052" t="s">
        <v>230</v>
      </c>
      <c r="DH123" s="1053"/>
      <c r="DI123" s="1053"/>
      <c r="DJ123" s="1053"/>
      <c r="DK123" s="1054"/>
      <c r="DL123" s="1055" t="s">
        <v>411</v>
      </c>
      <c r="DM123" s="1053"/>
      <c r="DN123" s="1053"/>
      <c r="DO123" s="1053"/>
      <c r="DP123" s="1054"/>
      <c r="DQ123" s="1055" t="s">
        <v>230</v>
      </c>
      <c r="DR123" s="1053"/>
      <c r="DS123" s="1053"/>
      <c r="DT123" s="1053"/>
      <c r="DU123" s="1054"/>
      <c r="DV123" s="1056" t="s">
        <v>411</v>
      </c>
      <c r="DW123" s="1057"/>
      <c r="DX123" s="1057"/>
      <c r="DY123" s="1057"/>
      <c r="DZ123" s="1058"/>
    </row>
    <row r="124" spans="1:130" s="247" customFormat="1" ht="26.25" customHeight="1" thickBot="1" x14ac:dyDescent="0.25">
      <c r="A124" s="1153"/>
      <c r="B124" s="1040"/>
      <c r="C124" s="1010" t="s">
        <v>457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411</v>
      </c>
      <c r="AB124" s="1053"/>
      <c r="AC124" s="1053"/>
      <c r="AD124" s="1053"/>
      <c r="AE124" s="1054"/>
      <c r="AF124" s="1055" t="s">
        <v>411</v>
      </c>
      <c r="AG124" s="1053"/>
      <c r="AH124" s="1053"/>
      <c r="AI124" s="1053"/>
      <c r="AJ124" s="1054"/>
      <c r="AK124" s="1055" t="s">
        <v>230</v>
      </c>
      <c r="AL124" s="1053"/>
      <c r="AM124" s="1053"/>
      <c r="AN124" s="1053"/>
      <c r="AO124" s="1054"/>
      <c r="AP124" s="1056" t="s">
        <v>230</v>
      </c>
      <c r="AQ124" s="1057"/>
      <c r="AR124" s="1057"/>
      <c r="AS124" s="1057"/>
      <c r="AT124" s="1058"/>
      <c r="AU124" s="1155" t="s">
        <v>471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5.5</v>
      </c>
      <c r="BR124" s="1122"/>
      <c r="BS124" s="1122"/>
      <c r="BT124" s="1122"/>
      <c r="BU124" s="1122"/>
      <c r="BV124" s="1122">
        <v>0.7</v>
      </c>
      <c r="BW124" s="1122"/>
      <c r="BX124" s="1122"/>
      <c r="BY124" s="1122"/>
      <c r="BZ124" s="1122"/>
      <c r="CA124" s="1122">
        <v>12.3</v>
      </c>
      <c r="CB124" s="1122"/>
      <c r="CC124" s="1122"/>
      <c r="CD124" s="1122"/>
      <c r="CE124" s="1122"/>
      <c r="CF124" s="1123"/>
      <c r="CG124" s="1124"/>
      <c r="CH124" s="1124"/>
      <c r="CI124" s="1124"/>
      <c r="CJ124" s="1125"/>
      <c r="CK124" s="1107"/>
      <c r="CL124" s="1107"/>
      <c r="CM124" s="1107"/>
      <c r="CN124" s="1107"/>
      <c r="CO124" s="1108"/>
      <c r="CP124" s="1114" t="s">
        <v>472</v>
      </c>
      <c r="CQ124" s="1115"/>
      <c r="CR124" s="1115"/>
      <c r="CS124" s="1115"/>
      <c r="CT124" s="1115"/>
      <c r="CU124" s="1115"/>
      <c r="CV124" s="1115"/>
      <c r="CW124" s="1115"/>
      <c r="CX124" s="1115"/>
      <c r="CY124" s="1115"/>
      <c r="CZ124" s="1115"/>
      <c r="DA124" s="1115"/>
      <c r="DB124" s="1115"/>
      <c r="DC124" s="1115"/>
      <c r="DD124" s="1115"/>
      <c r="DE124" s="1115"/>
      <c r="DF124" s="1116"/>
      <c r="DG124" s="1099" t="s">
        <v>411</v>
      </c>
      <c r="DH124" s="1078"/>
      <c r="DI124" s="1078"/>
      <c r="DJ124" s="1078"/>
      <c r="DK124" s="1079"/>
      <c r="DL124" s="1077" t="s">
        <v>230</v>
      </c>
      <c r="DM124" s="1078"/>
      <c r="DN124" s="1078"/>
      <c r="DO124" s="1078"/>
      <c r="DP124" s="1079"/>
      <c r="DQ124" s="1077" t="s">
        <v>411</v>
      </c>
      <c r="DR124" s="1078"/>
      <c r="DS124" s="1078"/>
      <c r="DT124" s="1078"/>
      <c r="DU124" s="1079"/>
      <c r="DV124" s="1080" t="s">
        <v>230</v>
      </c>
      <c r="DW124" s="1081"/>
      <c r="DX124" s="1081"/>
      <c r="DY124" s="1081"/>
      <c r="DZ124" s="1082"/>
    </row>
    <row r="125" spans="1:130" s="247" customFormat="1" ht="26.25" customHeight="1" x14ac:dyDescent="0.2">
      <c r="A125" s="1153"/>
      <c r="B125" s="1040"/>
      <c r="C125" s="1010" t="s">
        <v>459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411</v>
      </c>
      <c r="AB125" s="1053"/>
      <c r="AC125" s="1053"/>
      <c r="AD125" s="1053"/>
      <c r="AE125" s="1054"/>
      <c r="AF125" s="1055" t="s">
        <v>411</v>
      </c>
      <c r="AG125" s="1053"/>
      <c r="AH125" s="1053"/>
      <c r="AI125" s="1053"/>
      <c r="AJ125" s="1054"/>
      <c r="AK125" s="1055" t="s">
        <v>230</v>
      </c>
      <c r="AL125" s="1053"/>
      <c r="AM125" s="1053"/>
      <c r="AN125" s="1053"/>
      <c r="AO125" s="1054"/>
      <c r="AP125" s="1056" t="s">
        <v>411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473</v>
      </c>
      <c r="CL125" s="1102"/>
      <c r="CM125" s="1102"/>
      <c r="CN125" s="1102"/>
      <c r="CO125" s="1103"/>
      <c r="CP125" s="1034" t="s">
        <v>474</v>
      </c>
      <c r="CQ125" s="983"/>
      <c r="CR125" s="983"/>
      <c r="CS125" s="983"/>
      <c r="CT125" s="983"/>
      <c r="CU125" s="983"/>
      <c r="CV125" s="983"/>
      <c r="CW125" s="983"/>
      <c r="CX125" s="983"/>
      <c r="CY125" s="983"/>
      <c r="CZ125" s="983"/>
      <c r="DA125" s="983"/>
      <c r="DB125" s="983"/>
      <c r="DC125" s="983"/>
      <c r="DD125" s="983"/>
      <c r="DE125" s="983"/>
      <c r="DF125" s="984"/>
      <c r="DG125" s="1020" t="s">
        <v>230</v>
      </c>
      <c r="DH125" s="1021"/>
      <c r="DI125" s="1021"/>
      <c r="DJ125" s="1021"/>
      <c r="DK125" s="1021"/>
      <c r="DL125" s="1021" t="s">
        <v>475</v>
      </c>
      <c r="DM125" s="1021"/>
      <c r="DN125" s="1021"/>
      <c r="DO125" s="1021"/>
      <c r="DP125" s="1021"/>
      <c r="DQ125" s="1021" t="s">
        <v>411</v>
      </c>
      <c r="DR125" s="1021"/>
      <c r="DS125" s="1021"/>
      <c r="DT125" s="1021"/>
      <c r="DU125" s="1021"/>
      <c r="DV125" s="1022" t="s">
        <v>411</v>
      </c>
      <c r="DW125" s="1022"/>
      <c r="DX125" s="1022"/>
      <c r="DY125" s="1022"/>
      <c r="DZ125" s="1023"/>
    </row>
    <row r="126" spans="1:130" s="247" customFormat="1" ht="26.25" customHeight="1" thickBot="1" x14ac:dyDescent="0.25">
      <c r="A126" s="1153"/>
      <c r="B126" s="1040"/>
      <c r="C126" s="1010" t="s">
        <v>461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230</v>
      </c>
      <c r="AB126" s="1053"/>
      <c r="AC126" s="1053"/>
      <c r="AD126" s="1053"/>
      <c r="AE126" s="1054"/>
      <c r="AF126" s="1055" t="s">
        <v>411</v>
      </c>
      <c r="AG126" s="1053"/>
      <c r="AH126" s="1053"/>
      <c r="AI126" s="1053"/>
      <c r="AJ126" s="1054"/>
      <c r="AK126" s="1055" t="s">
        <v>230</v>
      </c>
      <c r="AL126" s="1053"/>
      <c r="AM126" s="1053"/>
      <c r="AN126" s="1053"/>
      <c r="AO126" s="1054"/>
      <c r="AP126" s="1056" t="s">
        <v>230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476</v>
      </c>
      <c r="CQ126" s="1044"/>
      <c r="CR126" s="1044"/>
      <c r="CS126" s="1044"/>
      <c r="CT126" s="1044"/>
      <c r="CU126" s="1044"/>
      <c r="CV126" s="1044"/>
      <c r="CW126" s="1044"/>
      <c r="CX126" s="1044"/>
      <c r="CY126" s="1044"/>
      <c r="CZ126" s="1044"/>
      <c r="DA126" s="1044"/>
      <c r="DB126" s="1044"/>
      <c r="DC126" s="1044"/>
      <c r="DD126" s="1044"/>
      <c r="DE126" s="1044"/>
      <c r="DF126" s="1045"/>
      <c r="DG126" s="1013" t="s">
        <v>411</v>
      </c>
      <c r="DH126" s="1014"/>
      <c r="DI126" s="1014"/>
      <c r="DJ126" s="1014"/>
      <c r="DK126" s="1014"/>
      <c r="DL126" s="1014" t="s">
        <v>230</v>
      </c>
      <c r="DM126" s="1014"/>
      <c r="DN126" s="1014"/>
      <c r="DO126" s="1014"/>
      <c r="DP126" s="1014"/>
      <c r="DQ126" s="1014" t="s">
        <v>411</v>
      </c>
      <c r="DR126" s="1014"/>
      <c r="DS126" s="1014"/>
      <c r="DT126" s="1014"/>
      <c r="DU126" s="1014"/>
      <c r="DV126" s="1015" t="s">
        <v>475</v>
      </c>
      <c r="DW126" s="1015"/>
      <c r="DX126" s="1015"/>
      <c r="DY126" s="1015"/>
      <c r="DZ126" s="1016"/>
    </row>
    <row r="127" spans="1:130" s="247" customFormat="1" ht="26.25" customHeight="1" x14ac:dyDescent="0.2">
      <c r="A127" s="1154"/>
      <c r="B127" s="1042"/>
      <c r="C127" s="1096" t="s">
        <v>477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411</v>
      </c>
      <c r="AB127" s="1053"/>
      <c r="AC127" s="1053"/>
      <c r="AD127" s="1053"/>
      <c r="AE127" s="1054"/>
      <c r="AF127" s="1055" t="s">
        <v>411</v>
      </c>
      <c r="AG127" s="1053"/>
      <c r="AH127" s="1053"/>
      <c r="AI127" s="1053"/>
      <c r="AJ127" s="1054"/>
      <c r="AK127" s="1055" t="s">
        <v>230</v>
      </c>
      <c r="AL127" s="1053"/>
      <c r="AM127" s="1053"/>
      <c r="AN127" s="1053"/>
      <c r="AO127" s="1054"/>
      <c r="AP127" s="1056" t="s">
        <v>475</v>
      </c>
      <c r="AQ127" s="1057"/>
      <c r="AR127" s="1057"/>
      <c r="AS127" s="1057"/>
      <c r="AT127" s="1058"/>
      <c r="AU127" s="283"/>
      <c r="AV127" s="283"/>
      <c r="AW127" s="283"/>
      <c r="AX127" s="1126" t="s">
        <v>478</v>
      </c>
      <c r="AY127" s="1127"/>
      <c r="AZ127" s="1127"/>
      <c r="BA127" s="1127"/>
      <c r="BB127" s="1127"/>
      <c r="BC127" s="1127"/>
      <c r="BD127" s="1127"/>
      <c r="BE127" s="1128"/>
      <c r="BF127" s="1129" t="s">
        <v>479</v>
      </c>
      <c r="BG127" s="1127"/>
      <c r="BH127" s="1127"/>
      <c r="BI127" s="1127"/>
      <c r="BJ127" s="1127"/>
      <c r="BK127" s="1127"/>
      <c r="BL127" s="1128"/>
      <c r="BM127" s="1129" t="s">
        <v>480</v>
      </c>
      <c r="BN127" s="1127"/>
      <c r="BO127" s="1127"/>
      <c r="BP127" s="1127"/>
      <c r="BQ127" s="1127"/>
      <c r="BR127" s="1127"/>
      <c r="BS127" s="1128"/>
      <c r="BT127" s="1129" t="s">
        <v>481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482</v>
      </c>
      <c r="CQ127" s="1044"/>
      <c r="CR127" s="1044"/>
      <c r="CS127" s="1044"/>
      <c r="CT127" s="1044"/>
      <c r="CU127" s="1044"/>
      <c r="CV127" s="1044"/>
      <c r="CW127" s="1044"/>
      <c r="CX127" s="1044"/>
      <c r="CY127" s="1044"/>
      <c r="CZ127" s="1044"/>
      <c r="DA127" s="1044"/>
      <c r="DB127" s="1044"/>
      <c r="DC127" s="1044"/>
      <c r="DD127" s="1044"/>
      <c r="DE127" s="1044"/>
      <c r="DF127" s="1045"/>
      <c r="DG127" s="1013" t="s">
        <v>230</v>
      </c>
      <c r="DH127" s="1014"/>
      <c r="DI127" s="1014"/>
      <c r="DJ127" s="1014"/>
      <c r="DK127" s="1014"/>
      <c r="DL127" s="1014" t="s">
        <v>411</v>
      </c>
      <c r="DM127" s="1014"/>
      <c r="DN127" s="1014"/>
      <c r="DO127" s="1014"/>
      <c r="DP127" s="1014"/>
      <c r="DQ127" s="1014" t="s">
        <v>411</v>
      </c>
      <c r="DR127" s="1014"/>
      <c r="DS127" s="1014"/>
      <c r="DT127" s="1014"/>
      <c r="DU127" s="1014"/>
      <c r="DV127" s="1015" t="s">
        <v>230</v>
      </c>
      <c r="DW127" s="1015"/>
      <c r="DX127" s="1015"/>
      <c r="DY127" s="1015"/>
      <c r="DZ127" s="1016"/>
    </row>
    <row r="128" spans="1:130" s="247" customFormat="1" ht="26.25" customHeight="1" thickBot="1" x14ac:dyDescent="0.25">
      <c r="A128" s="1137" t="s">
        <v>483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484</v>
      </c>
      <c r="X128" s="1139"/>
      <c r="Y128" s="1139"/>
      <c r="Z128" s="1140"/>
      <c r="AA128" s="1141">
        <v>4199</v>
      </c>
      <c r="AB128" s="1142"/>
      <c r="AC128" s="1142"/>
      <c r="AD128" s="1142"/>
      <c r="AE128" s="1143"/>
      <c r="AF128" s="1144">
        <v>4506</v>
      </c>
      <c r="AG128" s="1142"/>
      <c r="AH128" s="1142"/>
      <c r="AI128" s="1142"/>
      <c r="AJ128" s="1143"/>
      <c r="AK128" s="1144">
        <v>5129</v>
      </c>
      <c r="AL128" s="1142"/>
      <c r="AM128" s="1142"/>
      <c r="AN128" s="1142"/>
      <c r="AO128" s="1143"/>
      <c r="AP128" s="1145"/>
      <c r="AQ128" s="1146"/>
      <c r="AR128" s="1146"/>
      <c r="AS128" s="1146"/>
      <c r="AT128" s="1147"/>
      <c r="AU128" s="283"/>
      <c r="AV128" s="283"/>
      <c r="AW128" s="283"/>
      <c r="AX128" s="982" t="s">
        <v>485</v>
      </c>
      <c r="AY128" s="983"/>
      <c r="AZ128" s="983"/>
      <c r="BA128" s="983"/>
      <c r="BB128" s="983"/>
      <c r="BC128" s="983"/>
      <c r="BD128" s="983"/>
      <c r="BE128" s="984"/>
      <c r="BF128" s="1148" t="s">
        <v>411</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486</v>
      </c>
      <c r="CQ128" s="1131"/>
      <c r="CR128" s="1131"/>
      <c r="CS128" s="1131"/>
      <c r="CT128" s="1131"/>
      <c r="CU128" s="1131"/>
      <c r="CV128" s="1131"/>
      <c r="CW128" s="1131"/>
      <c r="CX128" s="1131"/>
      <c r="CY128" s="1131"/>
      <c r="CZ128" s="1131"/>
      <c r="DA128" s="1131"/>
      <c r="DB128" s="1131"/>
      <c r="DC128" s="1131"/>
      <c r="DD128" s="1131"/>
      <c r="DE128" s="1131"/>
      <c r="DF128" s="1132"/>
      <c r="DG128" s="1133" t="s">
        <v>411</v>
      </c>
      <c r="DH128" s="1134"/>
      <c r="DI128" s="1134"/>
      <c r="DJ128" s="1134"/>
      <c r="DK128" s="1134"/>
      <c r="DL128" s="1134" t="s">
        <v>230</v>
      </c>
      <c r="DM128" s="1134"/>
      <c r="DN128" s="1134"/>
      <c r="DO128" s="1134"/>
      <c r="DP128" s="1134"/>
      <c r="DQ128" s="1134" t="s">
        <v>230</v>
      </c>
      <c r="DR128" s="1134"/>
      <c r="DS128" s="1134"/>
      <c r="DT128" s="1134"/>
      <c r="DU128" s="1134"/>
      <c r="DV128" s="1135" t="s">
        <v>411</v>
      </c>
      <c r="DW128" s="1135"/>
      <c r="DX128" s="1135"/>
      <c r="DY128" s="1135"/>
      <c r="DZ128" s="1136"/>
    </row>
    <row r="129" spans="1:131" s="247" customFormat="1" ht="26.25" customHeight="1" x14ac:dyDescent="0.2">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487</v>
      </c>
      <c r="X129" s="1168"/>
      <c r="Y129" s="1168"/>
      <c r="Z129" s="1169"/>
      <c r="AA129" s="1052">
        <v>3624569</v>
      </c>
      <c r="AB129" s="1053"/>
      <c r="AC129" s="1053"/>
      <c r="AD129" s="1053"/>
      <c r="AE129" s="1054"/>
      <c r="AF129" s="1055">
        <v>3562647</v>
      </c>
      <c r="AG129" s="1053"/>
      <c r="AH129" s="1053"/>
      <c r="AI129" s="1053"/>
      <c r="AJ129" s="1054"/>
      <c r="AK129" s="1055">
        <v>3572153</v>
      </c>
      <c r="AL129" s="1053"/>
      <c r="AM129" s="1053"/>
      <c r="AN129" s="1053"/>
      <c r="AO129" s="1054"/>
      <c r="AP129" s="1170"/>
      <c r="AQ129" s="1171"/>
      <c r="AR129" s="1171"/>
      <c r="AS129" s="1171"/>
      <c r="AT129" s="1172"/>
      <c r="AU129" s="285"/>
      <c r="AV129" s="285"/>
      <c r="AW129" s="285"/>
      <c r="AX129" s="1161" t="s">
        <v>488</v>
      </c>
      <c r="AY129" s="1044"/>
      <c r="AZ129" s="1044"/>
      <c r="BA129" s="1044"/>
      <c r="BB129" s="1044"/>
      <c r="BC129" s="1044"/>
      <c r="BD129" s="1044"/>
      <c r="BE129" s="1045"/>
      <c r="BF129" s="1162" t="s">
        <v>411</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489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490</v>
      </c>
      <c r="X130" s="1168"/>
      <c r="Y130" s="1168"/>
      <c r="Z130" s="1169"/>
      <c r="AA130" s="1052">
        <v>529636</v>
      </c>
      <c r="AB130" s="1053"/>
      <c r="AC130" s="1053"/>
      <c r="AD130" s="1053"/>
      <c r="AE130" s="1054"/>
      <c r="AF130" s="1055">
        <v>510736</v>
      </c>
      <c r="AG130" s="1053"/>
      <c r="AH130" s="1053"/>
      <c r="AI130" s="1053"/>
      <c r="AJ130" s="1054"/>
      <c r="AK130" s="1055">
        <v>495290</v>
      </c>
      <c r="AL130" s="1053"/>
      <c r="AM130" s="1053"/>
      <c r="AN130" s="1053"/>
      <c r="AO130" s="1054"/>
      <c r="AP130" s="1170"/>
      <c r="AQ130" s="1171"/>
      <c r="AR130" s="1171"/>
      <c r="AS130" s="1171"/>
      <c r="AT130" s="1172"/>
      <c r="AU130" s="285"/>
      <c r="AV130" s="285"/>
      <c r="AW130" s="285"/>
      <c r="AX130" s="1161" t="s">
        <v>491</v>
      </c>
      <c r="AY130" s="1044"/>
      <c r="AZ130" s="1044"/>
      <c r="BA130" s="1044"/>
      <c r="BB130" s="1044"/>
      <c r="BC130" s="1044"/>
      <c r="BD130" s="1044"/>
      <c r="BE130" s="1045"/>
      <c r="BF130" s="1198">
        <v>5.8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492</v>
      </c>
      <c r="X131" s="1206"/>
      <c r="Y131" s="1206"/>
      <c r="Z131" s="1207"/>
      <c r="AA131" s="1099">
        <v>3094933</v>
      </c>
      <c r="AB131" s="1078"/>
      <c r="AC131" s="1078"/>
      <c r="AD131" s="1078"/>
      <c r="AE131" s="1079"/>
      <c r="AF131" s="1077">
        <v>3051911</v>
      </c>
      <c r="AG131" s="1078"/>
      <c r="AH131" s="1078"/>
      <c r="AI131" s="1078"/>
      <c r="AJ131" s="1079"/>
      <c r="AK131" s="1077">
        <v>3076863</v>
      </c>
      <c r="AL131" s="1078"/>
      <c r="AM131" s="1078"/>
      <c r="AN131" s="1078"/>
      <c r="AO131" s="1079"/>
      <c r="AP131" s="1208"/>
      <c r="AQ131" s="1209"/>
      <c r="AR131" s="1209"/>
      <c r="AS131" s="1209"/>
      <c r="AT131" s="1210"/>
      <c r="AU131" s="285"/>
      <c r="AV131" s="285"/>
      <c r="AW131" s="285"/>
      <c r="AX131" s="1180" t="s">
        <v>493</v>
      </c>
      <c r="AY131" s="1131"/>
      <c r="AZ131" s="1131"/>
      <c r="BA131" s="1131"/>
      <c r="BB131" s="1131"/>
      <c r="BC131" s="1131"/>
      <c r="BD131" s="1131"/>
      <c r="BE131" s="1132"/>
      <c r="BF131" s="1181">
        <v>12.3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494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495</v>
      </c>
      <c r="W132" s="1191"/>
      <c r="X132" s="1191"/>
      <c r="Y132" s="1191"/>
      <c r="Z132" s="1192"/>
      <c r="AA132" s="1193">
        <v>5.759736964</v>
      </c>
      <c r="AB132" s="1194"/>
      <c r="AC132" s="1194"/>
      <c r="AD132" s="1194"/>
      <c r="AE132" s="1195"/>
      <c r="AF132" s="1196">
        <v>5.5298467090000001</v>
      </c>
      <c r="AG132" s="1194"/>
      <c r="AH132" s="1194"/>
      <c r="AI132" s="1194"/>
      <c r="AJ132" s="1195"/>
      <c r="AK132" s="1196">
        <v>6.2516595639999997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496</v>
      </c>
      <c r="W133" s="1174"/>
      <c r="X133" s="1174"/>
      <c r="Y133" s="1174"/>
      <c r="Z133" s="1175"/>
      <c r="AA133" s="1176">
        <v>5.6</v>
      </c>
      <c r="AB133" s="1177"/>
      <c r="AC133" s="1177"/>
      <c r="AD133" s="1177"/>
      <c r="AE133" s="1178"/>
      <c r="AF133" s="1176">
        <v>5.8</v>
      </c>
      <c r="AG133" s="1177"/>
      <c r="AH133" s="1177"/>
      <c r="AI133" s="1177"/>
      <c r="AJ133" s="1178"/>
      <c r="AK133" s="1176">
        <v>5.8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7tlp4zaeTFZF0T/O2z+S9J8Qm5ZvgTyMWO2iVL1gk68fZYNHyTdfFm9WMk8gC9FNT0ZCfPPWujrtyFFQjlDAjA==" saltValue="BCDhu9+CXOHL40l7ROv/4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R46" zoomScale="70" zoomScaleNormal="85"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497</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G4p3BBONGM4TU9rULY+lzK7JczyTW3VXqHqz8Heq1e3YjP5acwgKPDXeyAHMPP66sNIGfGsdj+BD2Z051QkgNQ==" saltValue="KVM0vIsszCNPa+ZH80tC7g=="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C46" zoomScale="85" zoomScaleNormal="85"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Uzj7DO+ncRqvY3OnslJQWP9+pBr/grvZ/OjTBtrY5Ap+sn7Ts9Wfdp/nHBeOR0v+0O7kH5/c7AZT2q45Nrn+g==" saltValue="pRHU0KjpyvLvxgGvySWs5w==" spinCount="100000"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7" zoomScale="85" zoomScaleSheetLayoutView="85" workbookViewId="0">
      <selection activeCell="AL65" sqref="AL65"/>
    </sheetView>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500</v>
      </c>
      <c r="AP7" s="304"/>
      <c r="AQ7" s="305" t="s">
        <v>501</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502</v>
      </c>
      <c r="AQ8" s="311" t="s">
        <v>503</v>
      </c>
      <c r="AR8" s="312" t="s">
        <v>504</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505</v>
      </c>
      <c r="AL9" s="1217"/>
      <c r="AM9" s="1217"/>
      <c r="AN9" s="1218"/>
      <c r="AO9" s="313">
        <v>918721</v>
      </c>
      <c r="AP9" s="313">
        <v>122041</v>
      </c>
      <c r="AQ9" s="314">
        <v>114878</v>
      </c>
      <c r="AR9" s="315">
        <v>6.2</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506</v>
      </c>
      <c r="AL10" s="1217"/>
      <c r="AM10" s="1217"/>
      <c r="AN10" s="1218"/>
      <c r="AO10" s="316">
        <v>129752</v>
      </c>
      <c r="AP10" s="316">
        <v>17236</v>
      </c>
      <c r="AQ10" s="317">
        <v>13315</v>
      </c>
      <c r="AR10" s="318">
        <v>29.4</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507</v>
      </c>
      <c r="AL11" s="1217"/>
      <c r="AM11" s="1217"/>
      <c r="AN11" s="1218"/>
      <c r="AO11" s="316">
        <v>109884</v>
      </c>
      <c r="AP11" s="316">
        <v>14597</v>
      </c>
      <c r="AQ11" s="317">
        <v>14277</v>
      </c>
      <c r="AR11" s="318">
        <v>2.2000000000000002</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508</v>
      </c>
      <c r="AL12" s="1217"/>
      <c r="AM12" s="1217"/>
      <c r="AN12" s="1218"/>
      <c r="AO12" s="316" t="s">
        <v>509</v>
      </c>
      <c r="AP12" s="316" t="s">
        <v>509</v>
      </c>
      <c r="AQ12" s="317">
        <v>1942</v>
      </c>
      <c r="AR12" s="318" t="s">
        <v>509</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510</v>
      </c>
      <c r="AL13" s="1217"/>
      <c r="AM13" s="1217"/>
      <c r="AN13" s="1218"/>
      <c r="AO13" s="316" t="s">
        <v>509</v>
      </c>
      <c r="AP13" s="316" t="s">
        <v>509</v>
      </c>
      <c r="AQ13" s="317" t="s">
        <v>509</v>
      </c>
      <c r="AR13" s="318" t="s">
        <v>509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511</v>
      </c>
      <c r="AL14" s="1217"/>
      <c r="AM14" s="1217"/>
      <c r="AN14" s="1218"/>
      <c r="AO14" s="316">
        <v>8519</v>
      </c>
      <c r="AP14" s="316">
        <v>1132</v>
      </c>
      <c r="AQ14" s="317">
        <v>4702</v>
      </c>
      <c r="AR14" s="318">
        <v>-75.900000000000006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512</v>
      </c>
      <c r="AL15" s="1217"/>
      <c r="AM15" s="1217"/>
      <c r="AN15" s="1218"/>
      <c r="AO15" s="316">
        <v>24733</v>
      </c>
      <c r="AP15" s="316">
        <v>3285</v>
      </c>
      <c r="AQ15" s="317">
        <v>3059</v>
      </c>
      <c r="AR15" s="318">
        <v>7.4</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513</v>
      </c>
      <c r="AL16" s="1220"/>
      <c r="AM16" s="1220"/>
      <c r="AN16" s="1221"/>
      <c r="AO16" s="316">
        <v>-87694</v>
      </c>
      <c r="AP16" s="316">
        <v>-11649</v>
      </c>
      <c r="AQ16" s="317">
        <v>-10160</v>
      </c>
      <c r="AR16" s="318">
        <v>14.7</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1103915</v>
      </c>
      <c r="AP17" s="316">
        <v>146641</v>
      </c>
      <c r="AQ17" s="317">
        <v>142011</v>
      </c>
      <c r="AR17" s="318">
        <v>3.3</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518</v>
      </c>
      <c r="AL21" s="1212"/>
      <c r="AM21" s="1212"/>
      <c r="AN21" s="1213"/>
      <c r="AO21" s="328">
        <v>13.15</v>
      </c>
      <c r="AP21" s="329">
        <v>13.22</v>
      </c>
      <c r="AQ21" s="330">
        <v>-7.0000000000000007E-2</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519</v>
      </c>
      <c r="AL22" s="1212"/>
      <c r="AM22" s="1212"/>
      <c r="AN22" s="1213"/>
      <c r="AO22" s="333">
        <v>99.5</v>
      </c>
      <c r="AP22" s="334">
        <v>95.9</v>
      </c>
      <c r="AQ22" s="335">
        <v>3.6</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500</v>
      </c>
      <c r="AP30" s="304"/>
      <c r="AQ30" s="305" t="s">
        <v>501</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502</v>
      </c>
      <c r="AQ31" s="311" t="s">
        <v>503</v>
      </c>
      <c r="AR31" s="312" t="s">
        <v>504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523</v>
      </c>
      <c r="AL32" s="1228"/>
      <c r="AM32" s="1228"/>
      <c r="AN32" s="1229"/>
      <c r="AO32" s="343">
        <v>450887</v>
      </c>
      <c r="AP32" s="343">
        <v>59895</v>
      </c>
      <c r="AQ32" s="344">
        <v>72897</v>
      </c>
      <c r="AR32" s="345">
        <v>-17.8</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524</v>
      </c>
      <c r="AL33" s="1228"/>
      <c r="AM33" s="1228"/>
      <c r="AN33" s="1229"/>
      <c r="AO33" s="343" t="s">
        <v>509</v>
      </c>
      <c r="AP33" s="343" t="s">
        <v>509</v>
      </c>
      <c r="AQ33" s="344" t="s">
        <v>509</v>
      </c>
      <c r="AR33" s="345" t="s">
        <v>509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525</v>
      </c>
      <c r="AL34" s="1228"/>
      <c r="AM34" s="1228"/>
      <c r="AN34" s="1229"/>
      <c r="AO34" s="343" t="s">
        <v>509</v>
      </c>
      <c r="AP34" s="343" t="s">
        <v>509</v>
      </c>
      <c r="AQ34" s="344">
        <v>43</v>
      </c>
      <c r="AR34" s="345" t="s">
        <v>509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526</v>
      </c>
      <c r="AL35" s="1228"/>
      <c r="AM35" s="1228"/>
      <c r="AN35" s="1229"/>
      <c r="AO35" s="343">
        <v>228497</v>
      </c>
      <c r="AP35" s="343">
        <v>30353</v>
      </c>
      <c r="AQ35" s="344">
        <v>23889</v>
      </c>
      <c r="AR35" s="345">
        <v>27.1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527</v>
      </c>
      <c r="AL36" s="1228"/>
      <c r="AM36" s="1228"/>
      <c r="AN36" s="1229"/>
      <c r="AO36" s="343">
        <v>12185</v>
      </c>
      <c r="AP36" s="343">
        <v>1619</v>
      </c>
      <c r="AQ36" s="344">
        <v>3700</v>
      </c>
      <c r="AR36" s="345">
        <v>-56.2</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528</v>
      </c>
      <c r="AL37" s="1228"/>
      <c r="AM37" s="1228"/>
      <c r="AN37" s="1229"/>
      <c r="AO37" s="343">
        <v>1205</v>
      </c>
      <c r="AP37" s="343">
        <v>160</v>
      </c>
      <c r="AQ37" s="344">
        <v>740</v>
      </c>
      <c r="AR37" s="345">
        <v>-78.400000000000006</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529</v>
      </c>
      <c r="AL38" s="1231"/>
      <c r="AM38" s="1231"/>
      <c r="AN38" s="1232"/>
      <c r="AO38" s="346" t="s">
        <v>509</v>
      </c>
      <c r="AP38" s="346" t="s">
        <v>509</v>
      </c>
      <c r="AQ38" s="347">
        <v>3</v>
      </c>
      <c r="AR38" s="335" t="s">
        <v>509</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530</v>
      </c>
      <c r="AL39" s="1231"/>
      <c r="AM39" s="1231"/>
      <c r="AN39" s="1232"/>
      <c r="AO39" s="343">
        <v>-5129</v>
      </c>
      <c r="AP39" s="343">
        <v>-681</v>
      </c>
      <c r="AQ39" s="344">
        <v>-2140</v>
      </c>
      <c r="AR39" s="345">
        <v>-68.2</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531</v>
      </c>
      <c r="AL40" s="1228"/>
      <c r="AM40" s="1228"/>
      <c r="AN40" s="1229"/>
      <c r="AO40" s="343">
        <v>-495290</v>
      </c>
      <c r="AP40" s="343">
        <v>-65793</v>
      </c>
      <c r="AQ40" s="344">
        <v>-70880</v>
      </c>
      <c r="AR40" s="345">
        <v>-7.2</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295</v>
      </c>
      <c r="AL41" s="1234"/>
      <c r="AM41" s="1234"/>
      <c r="AN41" s="1235"/>
      <c r="AO41" s="343">
        <v>192355</v>
      </c>
      <c r="AP41" s="343">
        <v>25552</v>
      </c>
      <c r="AQ41" s="344">
        <v>28253</v>
      </c>
      <c r="AR41" s="345">
        <v>-9.6</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500</v>
      </c>
      <c r="AN49" s="1224" t="s">
        <v>535</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536</v>
      </c>
      <c r="AO50" s="360" t="s">
        <v>537</v>
      </c>
      <c r="AP50" s="361" t="s">
        <v>538</v>
      </c>
      <c r="AQ50" s="362" t="s">
        <v>539</v>
      </c>
      <c r="AR50" s="363" t="s">
        <v>540</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691194</v>
      </c>
      <c r="AN51" s="365">
        <v>82718</v>
      </c>
      <c r="AO51" s="366">
        <v>2</v>
      </c>
      <c r="AP51" s="367">
        <v>162193</v>
      </c>
      <c r="AQ51" s="368">
        <v>-7.7</v>
      </c>
      <c r="AR51" s="369">
        <v>9.6999999999999993</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401430</v>
      </c>
      <c r="AN52" s="373">
        <v>48041</v>
      </c>
      <c r="AO52" s="374">
        <v>-5.4</v>
      </c>
      <c r="AP52" s="375">
        <v>79985</v>
      </c>
      <c r="AQ52" s="376">
        <v>-8.8000000000000007</v>
      </c>
      <c r="AR52" s="377">
        <v>3.4</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1193780</v>
      </c>
      <c r="AN53" s="365">
        <v>145992</v>
      </c>
      <c r="AO53" s="366">
        <v>76.5</v>
      </c>
      <c r="AP53" s="367">
        <v>138651</v>
      </c>
      <c r="AQ53" s="368">
        <v>-14.5</v>
      </c>
      <c r="AR53" s="369">
        <v>91</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722554</v>
      </c>
      <c r="AN54" s="373">
        <v>88364</v>
      </c>
      <c r="AO54" s="374">
        <v>83.9</v>
      </c>
      <c r="AP54" s="375">
        <v>71211</v>
      </c>
      <c r="AQ54" s="376">
        <v>-11</v>
      </c>
      <c r="AR54" s="377">
        <v>94.9</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1121048</v>
      </c>
      <c r="AN55" s="365">
        <v>140517</v>
      </c>
      <c r="AO55" s="366">
        <v>-3.8</v>
      </c>
      <c r="AP55" s="367">
        <v>122882</v>
      </c>
      <c r="AQ55" s="368">
        <v>-11.4</v>
      </c>
      <c r="AR55" s="369">
        <v>7.6</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650214</v>
      </c>
      <c r="AN56" s="373">
        <v>81501</v>
      </c>
      <c r="AO56" s="374">
        <v>-7.8</v>
      </c>
      <c r="AP56" s="375">
        <v>65785</v>
      </c>
      <c r="AQ56" s="376">
        <v>-7.6</v>
      </c>
      <c r="AR56" s="377">
        <v>-0.2</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1210911</v>
      </c>
      <c r="AN57" s="365">
        <v>156166</v>
      </c>
      <c r="AO57" s="366">
        <v>11.1</v>
      </c>
      <c r="AP57" s="367">
        <v>114790</v>
      </c>
      <c r="AQ57" s="368">
        <v>-6.6</v>
      </c>
      <c r="AR57" s="369">
        <v>17.7</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490712</v>
      </c>
      <c r="AN58" s="373">
        <v>63285</v>
      </c>
      <c r="AO58" s="374">
        <v>-22.4</v>
      </c>
      <c r="AP58" s="375">
        <v>55601</v>
      </c>
      <c r="AQ58" s="376">
        <v>-15.5</v>
      </c>
      <c r="AR58" s="377">
        <v>-6.9</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1323600</v>
      </c>
      <c r="AN59" s="365">
        <v>175824</v>
      </c>
      <c r="AO59" s="366">
        <v>12.6</v>
      </c>
      <c r="AP59" s="367">
        <v>126262</v>
      </c>
      <c r="AQ59" s="368">
        <v>10</v>
      </c>
      <c r="AR59" s="369">
        <v>2.6</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899147</v>
      </c>
      <c r="AN60" s="373">
        <v>119440</v>
      </c>
      <c r="AO60" s="374">
        <v>88.7</v>
      </c>
      <c r="AP60" s="375">
        <v>56769</v>
      </c>
      <c r="AQ60" s="376">
        <v>2.1</v>
      </c>
      <c r="AR60" s="377">
        <v>86.6</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1108107</v>
      </c>
      <c r="AN61" s="380">
        <v>140243</v>
      </c>
      <c r="AO61" s="381">
        <v>19.7</v>
      </c>
      <c r="AP61" s="382">
        <v>132956</v>
      </c>
      <c r="AQ61" s="383">
        <v>-6</v>
      </c>
      <c r="AR61" s="369">
        <v>25.7</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632811</v>
      </c>
      <c r="AN62" s="373">
        <v>80126</v>
      </c>
      <c r="AO62" s="374">
        <v>27.4</v>
      </c>
      <c r="AP62" s="375">
        <v>65870</v>
      </c>
      <c r="AQ62" s="376">
        <v>-8.1999999999999993</v>
      </c>
      <c r="AR62" s="377">
        <v>35.6</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PQR5l9xfRDwz2iwCQnz3BjFPhwhTHcU7B3qNFqkxFSEjIG06nMK5fHMIX1Q2q44C0q7+LN6dMsDw0TF5ldttvw==" saltValue="o788ETKup/8uvk826bu8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31" zoomScale="85" zoomScaleNormal="85"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549</v>
      </c>
    </row>
    <row r="120" spans="125:125" ht="13.5" hidden="1" customHeight="1" x14ac:dyDescent="0.2"/>
    <row r="121" spans="125:125" ht="13.5" hidden="1" customHeight="1" x14ac:dyDescent="0.2">
      <c r="DU121" s="291"/>
    </row>
  </sheetData>
  <sheetProtection algorithmName="SHA-512" hashValue="xpxR94Y90BsbPlK9yHWnN3ZajJtd8QAEqljvOGHrBCHfzBAWrRohlZVaNtooWFVk+3InrKqVAUB5aPYD6IHPoA==" saltValue="5LfUWXJb2V1QN4Gxznlzf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85" zoomScaleNormal="85"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550</v>
      </c>
    </row>
  </sheetData>
  <sheetProtection algorithmName="SHA-512" hashValue="w2xWv2tj4nPuXyymvHWFKn0mRWK4znLpzh8BgKU4IIksFKCttGxMK/HZuG4KzhZZoGWy5s9DDJEI9g+YNLuqgg==" saltValue="feBE2TxY+ppq7JfYxy/uo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236" t="s">
        <v>3</v>
      </c>
      <c r="D47" s="1236"/>
      <c r="E47" s="1237"/>
      <c r="F47" s="11">
        <v>23.14</v>
      </c>
      <c r="G47" s="12">
        <v>25.99</v>
      </c>
      <c r="H47" s="12">
        <v>27.48</v>
      </c>
      <c r="I47" s="12">
        <v>26.31</v>
      </c>
      <c r="J47" s="13">
        <v>26.25</v>
      </c>
    </row>
    <row r="48" spans="2:10" ht="57.75" customHeight="1" x14ac:dyDescent="0.2">
      <c r="B48" s="14"/>
      <c r="C48" s="1238" t="s">
        <v>4</v>
      </c>
      <c r="D48" s="1238"/>
      <c r="E48" s="1239"/>
      <c r="F48" s="15">
        <v>5.23</v>
      </c>
      <c r="G48" s="16">
        <v>5.21</v>
      </c>
      <c r="H48" s="16">
        <v>8.4600000000000009</v>
      </c>
      <c r="I48" s="16">
        <v>4.4400000000000004</v>
      </c>
      <c r="J48" s="17">
        <v>4.5199999999999996</v>
      </c>
    </row>
    <row r="49" spans="2:10" ht="57.75" customHeight="1" thickBot="1" x14ac:dyDescent="0.25">
      <c r="B49" s="18"/>
      <c r="C49" s="1240" t="s">
        <v>5</v>
      </c>
      <c r="D49" s="1240"/>
      <c r="E49" s="1241"/>
      <c r="F49" s="19">
        <v>2.64</v>
      </c>
      <c r="G49" s="20">
        <v>2.59</v>
      </c>
      <c r="H49" s="20">
        <v>3.88</v>
      </c>
      <c r="I49" s="20" t="s">
        <v>556</v>
      </c>
      <c r="J49" s="21">
        <v>0.1</v>
      </c>
    </row>
    <row r="50" spans="2:10" ht="13.5" customHeight="1" x14ac:dyDescent="0.2"/>
  </sheetData>
  <sheetProtection algorithmName="SHA-512" hashValue="ZW4g2RPjqD0eljxwVyKt3zGYsDQtjQ8aX89fgt+vyjI75n7AicsMMSnzGASw5D7O8MsEt823DfjC6Ahanqaabg==" saltValue="lcjhIf8QpCdIZ/r/PYea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庄司　寛美</cp:lastModifiedBy>
  <cp:lastPrinted>2021-09-17T06:54:24Z</cp:lastPrinted>
  <dcterms:created xsi:type="dcterms:W3CDTF">2021-02-05T01:14:31Z</dcterms:created>
  <dcterms:modified xsi:type="dcterms:W3CDTF">2021-10-19T06:11:54Z</dcterms:modified>
  <cp:category/>
</cp:coreProperties>
</file>