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0県照会\R3\R030913_【依頼 929(水) 1700まで】令和元年度財政状況資料集の追加分の作成提出について\02_回答\"/>
    </mc:Choice>
  </mc:AlternateContent>
  <bookViews>
    <workbookView xWindow="-120" yWindow="-120" windowWidth="24240" windowHeight="1314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DQ102" i="12"/>
  <c r="DL102" i="12"/>
  <c r="DG102" i="12"/>
  <c r="DB102" i="12"/>
  <c r="CW102" i="12"/>
  <c r="CR102"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BW34" i="10"/>
  <c r="BW35" i="10" s="1"/>
  <c r="BW36" i="10" s="1"/>
  <c r="BW37" i="10" s="1"/>
  <c r="BW38" i="10" s="1"/>
  <c r="BW39" i="10" s="1"/>
  <c r="BW40" i="10" s="1"/>
  <c r="BW41" i="10" s="1"/>
  <c r="BW42" i="10" s="1"/>
  <c r="C34" i="10"/>
  <c r="CO34" i="10" l="1"/>
  <c r="CO35" i="10" s="1"/>
  <c r="CO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<sst xmlns="http://schemas.openxmlformats.org/spreadsheetml/2006/main" count="1118" uniqueCount="602">
  <si>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</si>
  <si>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</si>
  <si>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</si>
  <si>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</si>
  <si>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</si>
  <si>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</si>
  <si>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</si>
  <si>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</si>
  <si>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</si>
  <si>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</si>
  <si>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</si>
  <si>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</si>
  <si>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</si>
  <si>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</si>
  <si>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</si>
  <si>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</si>
  <si>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</si>
  <si>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</si>
  <si>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</si>
  <si>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</si>
  <si>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</si>
  <si>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</si>
  <si>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</si>
  <si>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</si>
  <si>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</si>
  <si>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</si>
  <si>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</si>
  <si>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</si>
  <si>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</si>
  <si>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</si>
  <si>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</si>
  <si>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</si>
  <si>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</si>
  <si>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</si>
  <si>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</si>
  <si>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</si>
  <si>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</si>
  <si>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</si>
  <si>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</si>
  <si>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</si>
  <si>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</si>
  <si>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</si>
  <si>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</si>
  <si>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</si>
  <si>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</si>
  <si>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</si>
  <si>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</si>
  <si>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</si>
  <si>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</si>
  <si>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</si>
  <si>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</si>
  <si>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</si>
  <si>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</si>
  <si>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</si>
  <si>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</si>
  <si>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</si>
  <si>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</si>
  <si>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</si>
  <si>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</si>
  <si>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</si>
  <si>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</si>
  <si>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</si>
  <si>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</si>
  <si>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</si>
  <si>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</si>
  <si>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</si>
  <si>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</si>
  <si>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</si>
  <si>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</si>
  <si>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</si>
  <si>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</si>
  <si>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</si>
  <si>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</si>
  <si>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</si>
  <si>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</si>
  <si>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</si>
  <si>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</si>
  <si>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</si>
  <si>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</si>
  <si>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</si>
  <si>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</si>
  <si>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</si>
  <si>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</si>
  <si>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</si>
  <si>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</si>
  <si>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</si>
  <si>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</si>
  <si>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</si>
  <si>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</si>
  <si>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</si>
  <si>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</si>
  <si>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</si>
  <si>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</si>
  <si>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</si>
  <si>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</si>
  <si>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</si>
  <si>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</si>
  <si>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</si>
  <si>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</si>
  <si>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</si>
  <si>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</si>
  <si>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</si>
  <si>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</si>
  <si>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</si>
  <si>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</si>
  <si>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</si>
  <si>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</si>
  <si>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</si>
  <si>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</si>
  <si>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</si>
  <si>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</si>
  <si>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</si>
  <si>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</si>
  <si>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</si>
  <si>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</si>
  <si>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</si>
  <si>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</si>
  <si>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</si>
  <si>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</si>
  <si>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</si>
  <si>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</si>
  <si>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</si>
  <si>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</si>
  <si>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</si>
  <si>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</si>
  <si>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</si>
  <si>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</si>
  <si>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</si>
  <si>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</si>
  <si>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</si>
  <si>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</si>
  <si>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</si>
  <si>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</si>
  <si>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</si>
  <si>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</si>
  <si>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</si>
  <si>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</si>
  <si>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</si>
  <si>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</si>
  <si>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</si>
  <si>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</si>
  <si>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</si>
  <si>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</si>
  <si>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</si>
  <si>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</si>
  <si>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</si>
  <si>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</si>
  <si>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</si>
  <si>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</si>
  <si>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</si>
  <si>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</si>
  <si>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</si>
  <si>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</si>
  <si>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</si>
  <si>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</si>
  <si>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</si>
  <si>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</si>
  <si>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</si>
  <si>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</si>
  <si>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</si>
  <si>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</si>
  <si>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</si>
  <si>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</si>
  <si>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</si>
  <si>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</si>
  <si>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</si>
  <si>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</si>
  <si>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</si>
  <si>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</si>
  <si>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</si>
  <si>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</si>
  <si>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</si>
  <si>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</si>
  <si>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</si>
  <si>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</si>
  <si>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</si>
  <si>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</si>
  <si>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</si>
  <si>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</si>
  <si>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</si>
  <si>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</si>
  <si>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</si>
  <si>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</si>
  <si>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</si>
  <si>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</si>
  <si>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</si>
  <si>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</si>
  <si>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</si>
  <si>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</si>
  <si>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</si>
  <si>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</si>
  <si>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</si>
  <si>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</si>
  <si>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</si>
  <si>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</si>
  <si>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</si>
  <si>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</si>
  <si>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</si>
  <si>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</si>
  <si>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</si>
  <si>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</si>
  <si>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</si>
  <si>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</si>
  <si>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</si>
  <si>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</si>
  <si>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</si>
  <si>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</si>
  <si>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</si>
  <si>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</si>
  <si>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</si>
  <si>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山形県河北町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</si>
  <si>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</si>
  <si>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</si>
  <si>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</si>
  <si>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</si>
  <si>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</si>
  <si>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</si>
  <si>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</si>
  <si>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</si>
  <si>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</si>
  <si>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</si>
  <si>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</si>
  <si>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</si>
  <si>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</si>
  <si>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</si>
  <si>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</si>
  <si>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</si>
  <si>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</si>
  <si>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</si>
  <si>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</si>
  <si>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</si>
  <si>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</si>
  <si>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</si>
  <si>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</si>
  <si>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</si>
  <si>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</si>
  <si>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</si>
  <si>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</si>
  <si>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</si>
  <si>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</si>
  <si>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</si>
  <si>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</si>
  <si>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</si>
  <si>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</si>
  <si>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</si>
  <si>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</si>
  <si>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</si>
  <si>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</si>
  <si>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</si>
  <si>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</si>
  <si>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</si>
  <si>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</si>
  <si>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</si>
  <si>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</si>
  <si>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</si>
  <si>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</si>
  <si>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</si>
  <si>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</si>
  <si>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</si>
  <si>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</si>
  <si>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</si>
  <si>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</si>
  <si>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</si>
  <si>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</si>
  <si>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</si>
  <si>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</si>
  <si>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</si>
  <si>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</si>
  <si>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</si>
  <si>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</si>
  <si>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</si>
  <si>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</si>
  <si>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</si>
  <si>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</si>
  <si>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</si>
  <si>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</si>
  <si>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</si>
  <si>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</si>
  <si>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</si>
  <si>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</si>
  <si>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</si>
  <si>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</si>
  <si>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</si>
  <si>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</si>
  <si>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</si>
  <si>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</si>
  <si>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</si>
  <si>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</si>
  <si>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</si>
  <si>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</si>
  <si>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</si>
  <si>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</si>
  <si>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</si>
  <si>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</si>
  <si>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</si>
  <si>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</si>
  <si>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</si>
  <si>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</si>
  <si>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</si>
  <si>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</si>
  <si>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</si>
  <si>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</si>
  <si>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</si>
  <si>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</si>
  <si>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</si>
  <si>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</si>
  <si>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</si>
  <si>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</si>
  <si>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</si>
  <si>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</si>
  <si>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</si>
  <si>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</si>
  <si>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</si>
  <si>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</si>
  <si>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</si>
  <si>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</si>
  <si>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</si>
  <si>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</si>
  <si>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</si>
  <si>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</si>
  <si>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</si>
  <si>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</si>
  <si>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</si>
  <si>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</si>
  <si>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</si>
  <si>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</si>
  <si>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</si>
  <si>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</si>
  <si>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</si>
  <si>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</si>
  <si>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</si>
  <si>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</si>
  <si>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</si>
  <si>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</si>
  <si>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</si>
  <si>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</si>
  <si>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</si>
  <si>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</si>
  <si>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</si>
  <si>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</si>
  <si>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</si>
  <si>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</si>
  <si>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</si>
  <si>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</si>
  <si>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</si>
  <si>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</si>
  <si>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</si>
  <si>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</si>
  <si>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</si>
  <si>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</si>
  <si>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</si>
  <si>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</si>
  <si>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</si>
  <si>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</si>
  <si>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</si>
  <si>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</si>
  <si>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</si>
  <si>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</si>
  <si>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</si>
  <si>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</si>
  <si>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</si>
  <si>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</si>
  <si>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</si>
  <si>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山形県河北町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</si>
  <si>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</si>
  <si>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</si>
  <si>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</si>
  <si>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</si>
  <si>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</si>
  <si>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</si>
  <si>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</si>
  <si>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</si>
  <si>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</si>
  <si>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</si>
  <si>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</si>
  <si>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</si>
  <si>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</si>
  <si>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</si>
  <si>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</si>
  <si>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</si>
  <si>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</si>
  <si>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</si>
  <si>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</si>
  <si>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</si>
  <si>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</si>
  <si>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</si>
  <si>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</si>
  <si>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</si>
  <si>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</si>
  <si>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</si>
  <si>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</si>
  <si>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</si>
  <si>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</si>
  <si>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</si>
  <si>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</si>
  <si>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</si>
  <si>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</si>
  <si>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</si>
  <si>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河北町国民健康保険特別会計</t>
    <phoneticPr fontId="5"/>
  </si>
  <si>
    <t>河北町介護保険特別会計</t>
    <phoneticPr fontId="5"/>
  </si>
  <si>
    <t>河北町後期高齢者医療特別会計</t>
    <phoneticPr fontId="5"/>
  </si>
  <si>
    <t>河北町水道事業会計</t>
    <phoneticPr fontId="5"/>
  </si>
  <si>
    <t>法適用企業</t>
    <phoneticPr fontId="5"/>
  </si>
  <si>
    <t>河北町公共下水道事業特別会計</t>
    <phoneticPr fontId="5"/>
  </si>
  <si>
    <t>法非適用企業</t>
    <phoneticPr fontId="5"/>
  </si>
  <si>
    <t>河北町農業集落排水事業特別会計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</si>
  <si>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</si>
  <si>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</si>
  <si>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</si>
  <si>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</si>
  <si>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</si>
  <si>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</si>
  <si>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</si>
  <si>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</si>
  <si>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</si>
  <si>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</si>
  <si>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</si>
  <si>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</si>
  <si>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</si>
  <si>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</si>
  <si>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</si>
  <si>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</si>
  <si>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</si>
  <si>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</si>
  <si>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</si>
  <si>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</si>
  <si>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</si>
  <si>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</si>
  <si>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</si>
  <si>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</si>
  <si>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</si>
  <si>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</si>
  <si>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</si>
  <si>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</si>
  <si>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</si>
  <si>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</si>
  <si>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</si>
  <si>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</si>
  <si>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</si>
  <si>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</si>
  <si>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</si>
  <si>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</si>
  <si>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</si>
  <si>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</si>
  <si>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</si>
  <si>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</si>
  <si>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</si>
  <si>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</si>
  <si>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</si>
  <si>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</si>
  <si>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</si>
  <si>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</si>
  <si>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</si>
  <si>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</si>
  <si>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</si>
  <si>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</si>
  <si>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</si>
  <si>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</si>
  <si>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</si>
  <si>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</si>
  <si>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</si>
  <si>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河北町公共下水道事業特別会計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</si>
  <si>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</si>
  <si>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</si>
  <si>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</si>
  <si>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</si>
  <si>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</si>
  <si>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</si>
  <si>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</si>
  <si>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</si>
  <si>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</si>
  <si>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</si>
  <si>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</si>
  <si>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</si>
  <si>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</si>
  <si>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</si>
  <si>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</si>
  <si>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</si>
  <si>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</si>
  <si>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</si>
  <si>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</si>
  <si>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</si>
  <si>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</si>
  <si>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</si>
  <si>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</si>
  <si>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</si>
  <si>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</si>
  <si>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</si>
  <si>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</si>
  <si>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</si>
  <si>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</si>
  <si>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</si>
  <si>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</si>
  <si>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</si>
  <si>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</si>
  <si>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</si>
  <si>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</si>
  <si>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</si>
  <si>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</si>
  <si>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</si>
  <si>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</si>
  <si>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</si>
  <si>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</si>
  <si>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</si>
  <si>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</si>
  <si>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</si>
  <si>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</si>
  <si>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</si>
  <si>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</si>
  <si>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</si>
  <si>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</si>
  <si>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</si>
  <si>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</si>
  <si>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</si>
  <si>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</si>
  <si>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</si>
  <si>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</si>
  <si>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</si>
  <si>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</si>
  <si>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</si>
  <si>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</si>
  <si>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</si>
  <si>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</si>
  <si>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</si>
  <si>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</si>
  <si>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</si>
  <si>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</si>
  <si>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</si>
  <si>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</si>
  <si>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</si>
  <si>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</si>
  <si>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</si>
  <si>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</si>
  <si>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</si>
  <si>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</si>
  <si>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</si>
  <si>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</si>
  <si>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</si>
  <si>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</si>
  <si>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</si>
  <si>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</si>
  <si>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</si>
  <si>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</si>
  <si>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</si>
  <si>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</si>
  <si>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</si>
  <si>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</si>
  <si>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</si>
  <si>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</si>
  <si>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</si>
  <si>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1.89</t>
  </si>
  <si>
    <t>▲ 3.99</t>
  </si>
  <si>
    <t>▲ 3.00</t>
  </si>
  <si>
    <t>▲ 3.46</t>
  </si>
  <si>
    <t>▲ 4.19</t>
  </si>
  <si>
    <t>河北町水道事業会計</t>
  </si>
  <si>
    <t>一般会計</t>
  </si>
  <si>
    <t>河北町国民健康保険特別会計</t>
  </si>
  <si>
    <t>河北町介護保険特別会計</t>
  </si>
  <si>
    <t>河北町後期高齢者医療特別会計</t>
  </si>
  <si>
    <t>河北町公共下水道事業特別会計</t>
  </si>
  <si>
    <t>河北町農業集落排水事業特別会計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</si>
  <si>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</si>
  <si>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</si>
  <si>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</si>
  <si>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</si>
  <si>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</si>
  <si>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</si>
  <si>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</si>
  <si>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</si>
  <si>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ふるさと応援基金</t>
    <rPh sb="4" eb="6">
      <t>オウエン</t>
    </rPh>
    <rPh sb="6" eb="8">
      <t>キキン</t>
    </rPh>
    <phoneticPr fontId="2"/>
  </si>
  <si>
    <t>庁舎建設基金</t>
    <rPh sb="0" eb="2">
      <t>チョウシャ</t>
    </rPh>
    <rPh sb="2" eb="4">
      <t>ケンセツ</t>
    </rPh>
    <rPh sb="4" eb="6">
      <t>キキン</t>
    </rPh>
    <phoneticPr fontId="19"/>
  </si>
  <si>
    <t>公共施設維持補修基金</t>
    <rPh sb="0" eb="2">
      <t>コウキョウ</t>
    </rPh>
    <rPh sb="2" eb="4">
      <t>シセツ</t>
    </rPh>
    <rPh sb="4" eb="6">
      <t>イジ</t>
    </rPh>
    <rPh sb="6" eb="8">
      <t>ホシュウ</t>
    </rPh>
    <rPh sb="8" eb="10">
      <t>キキン</t>
    </rPh>
    <phoneticPr fontId="19"/>
  </si>
  <si>
    <t>スポーツ振興基金</t>
    <rPh sb="4" eb="6">
      <t>シンコウ</t>
    </rPh>
    <rPh sb="6" eb="8">
      <t>キキン</t>
    </rPh>
    <phoneticPr fontId="19"/>
  </si>
  <si>
    <t>人材育成及び起業支援基金</t>
    <rPh sb="0" eb="2">
      <t>ジンザイ</t>
    </rPh>
    <rPh sb="2" eb="4">
      <t>イクセイ</t>
    </rPh>
    <rPh sb="4" eb="5">
      <t>オヨ</t>
    </rPh>
    <rPh sb="6" eb="8">
      <t>キギョウ</t>
    </rPh>
    <rPh sb="8" eb="10">
      <t>シエン</t>
    </rPh>
    <rPh sb="10" eb="12">
      <t>キキン</t>
    </rPh>
    <phoneticPr fontId="19"/>
  </si>
  <si>
    <t>-</t>
    <phoneticPr fontId="2"/>
  </si>
  <si>
    <t>河北スポーツセンター</t>
    <rPh sb="0" eb="2">
      <t>カホク</t>
    </rPh>
    <phoneticPr fontId="35"/>
  </si>
  <si>
    <t>河北町べに花の里振興公社</t>
    <rPh sb="0" eb="3">
      <t>カホクチョウ</t>
    </rPh>
    <rPh sb="5" eb="6">
      <t>バナ</t>
    </rPh>
    <rPh sb="7" eb="8">
      <t>サト</t>
    </rPh>
    <rPh sb="8" eb="10">
      <t>シンコウ</t>
    </rPh>
    <rPh sb="10" eb="12">
      <t>コウシャ</t>
    </rPh>
    <phoneticPr fontId="35"/>
  </si>
  <si>
    <t>河北町土地開発公社</t>
    <rPh sb="0" eb="3">
      <t>カホクチョウ</t>
    </rPh>
    <rPh sb="3" eb="5">
      <t>トチ</t>
    </rPh>
    <rPh sb="5" eb="7">
      <t>カイハツ</t>
    </rPh>
    <rPh sb="7" eb="9">
      <t>コウシャ</t>
    </rPh>
    <phoneticPr fontId="35"/>
  </si>
  <si>
    <t>○</t>
    <phoneticPr fontId="2"/>
  </si>
  <si>
    <t>山形県消防補償等組合</t>
    <rPh sb="0" eb="2">
      <t>ヤマガタ</t>
    </rPh>
    <rPh sb="2" eb="3">
      <t>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</si>
  <si>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</si>
  <si>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</si>
  <si>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東根市外二市一町共立衛生処理組合</t>
    <rPh sb="0" eb="3">
      <t>ヒガシネシ</t>
    </rPh>
    <rPh sb="3" eb="4">
      <t>ホカ</t>
    </rPh>
    <rPh sb="4" eb="5">
      <t>ニ</t>
    </rPh>
    <rPh sb="5" eb="6">
      <t>シ</t>
    </rPh>
    <rPh sb="6" eb="8">
      <t>イッチョウ</t>
    </rPh>
    <rPh sb="8" eb="10">
      <t>キョウリツ</t>
    </rPh>
    <rPh sb="10" eb="12">
      <t>エイセイ</t>
    </rPh>
    <rPh sb="12" eb="14">
      <t>ショリ</t>
    </rPh>
    <rPh sb="14" eb="16">
      <t>クミアイ</t>
    </rPh>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</si>
  <si>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</si>
  <si>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</si>
  <si>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</si>
  <si>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</si>
  <si>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</si>
  <si>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</si>
  <si>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</si>
  <si>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</si>
  <si>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</si>
  <si>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将来負担比率と有形固定資産償却率の関連としては、資産価値の減少と連動して、将来負担比率も減少する相関関係が描かれており健全な財政運営となっている。
令和元年度は学校教育施設口調設備設置事業債や新庁舎整備事業債の発行により将来負担比率が一時的に上昇したが、引き続き健全な財政運営を行っていく。</t>
    <rPh sb="0" eb="2">
      <t>ショウライ</t>
    </rPh>
    <rPh sb="2" eb="4">
      <t>フタン</t>
    </rPh>
    <rPh sb="4" eb="6">
      <t>ヒリツ</t>
    </rPh>
    <rPh sb="7" eb="9">
      <t>ユウケイ</t>
    </rPh>
    <rPh sb="9" eb="11">
      <t>コテイ</t>
    </rPh>
    <rPh sb="11" eb="13">
      <t>シサン</t>
    </rPh>
    <rPh sb="13" eb="15">
      <t>ショウキャク</t>
    </rPh>
    <rPh sb="15" eb="16">
      <t>リツ</t>
    </rPh>
    <rPh sb="17" eb="19">
      <t>カンレン</t>
    </rPh>
    <rPh sb="24" eb="26">
      <t>シサン</t>
    </rPh>
    <rPh sb="26" eb="28">
      <t>カチ</t>
    </rPh>
    <rPh sb="29" eb="31">
      <t>ゲンショウ</t>
    </rPh>
    <rPh sb="32" eb="34">
      <t>レンドウ</t>
    </rPh>
    <rPh sb="37" eb="39">
      <t>ショウライ</t>
    </rPh>
    <rPh sb="39" eb="41">
      <t>フタン</t>
    </rPh>
    <rPh sb="41" eb="43">
      <t>ヒリツ</t>
    </rPh>
    <rPh sb="44" eb="46">
      <t>ゲンショウ</t>
    </rPh>
    <rPh sb="48" eb="50">
      <t>ソウカン</t>
    </rPh>
    <rPh sb="50" eb="52">
      <t>カンケイ</t>
    </rPh>
    <rPh sb="53" eb="54">
      <t>エガ</t>
    </rPh>
    <rPh sb="59" eb="61">
      <t>ケンゼン</t>
    </rPh>
    <rPh sb="62" eb="64">
      <t>ザイセイ</t>
    </rPh>
    <rPh sb="64" eb="66">
      <t>ウンエイ</t>
    </rPh>
    <rPh sb="74" eb="76">
      <t>レイワ</t>
    </rPh>
    <rPh sb="76" eb="78">
      <t>ガンネン</t>
    </rPh>
    <rPh sb="78" eb="79">
      <t>ド</t>
    </rPh>
    <rPh sb="80" eb="82">
      <t>ガッコウ</t>
    </rPh>
    <rPh sb="82" eb="84">
      <t>キョウイク</t>
    </rPh>
    <rPh sb="84" eb="86">
      <t>シセツ</t>
    </rPh>
    <rPh sb="86" eb="88">
      <t>クチョウ</t>
    </rPh>
    <rPh sb="88" eb="90">
      <t>セツビ</t>
    </rPh>
    <rPh sb="90" eb="92">
      <t>セッチ</t>
    </rPh>
    <rPh sb="92" eb="94">
      <t>ジギョウ</t>
    </rPh>
    <rPh sb="94" eb="95">
      <t>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</si>
  <si>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</si>
  <si>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</si>
  <si>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</si>
  <si>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</si>
  <si>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</si>
  <si>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</si>
  <si>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</si>
  <si>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将来負担比率と実質公債費比率の関連としては、将来負担比率の低下と連動して実質公債費比率が低下する相関関係が描かれており健全な財政運営となっている。
令和元年度は学校教育施設口調設備設置事業債や新庁舎整備事業債の発行により将来負担比率が一時的に上昇したが、引き続き健全な財政運営を行っていく。</t>
    <rPh sb="0" eb="2">
      <t>ショウライ</t>
    </rPh>
    <rPh sb="2" eb="4">
      <t>フタン</t>
    </rPh>
    <rPh sb="4" eb="6">
      <t>ヒリツ</t>
    </rPh>
    <rPh sb="7" eb="9">
      <t>ジッシツ</t>
    </rPh>
    <rPh sb="12" eb="14">
      <t>ヒリツ</t>
    </rPh>
    <rPh sb="15" eb="17">
      <t>カンレン</t>
    </rPh>
    <rPh sb="22" eb="24">
      <t>ショウライ</t>
    </rPh>
    <rPh sb="24" eb="26">
      <t>フタン</t>
    </rPh>
    <rPh sb="26" eb="28">
      <t>ヒリツ</t>
    </rPh>
    <rPh sb="29" eb="31">
      <t>テイカ</t>
    </rPh>
    <rPh sb="32" eb="34">
      <t>レンドウ</t>
    </rPh>
    <rPh sb="36" eb="38">
      <t>ジッシツ</t>
    </rPh>
    <rPh sb="38" eb="41">
      <t>コウサイヒ</t>
    </rPh>
    <rPh sb="41" eb="43">
      <t>ヒリツ</t>
    </rPh>
    <rPh sb="44" eb="46">
      <t>テイカ</t>
    </rPh>
    <rPh sb="48" eb="50">
      <t>ソウカン</t>
    </rPh>
    <rPh sb="50" eb="52">
      <t>カンケイ</t>
    </rPh>
    <rPh sb="53" eb="54">
      <t>エガ</t>
    </rPh>
    <rPh sb="59" eb="61">
      <t>ケンゼン</t>
    </rPh>
    <rPh sb="62" eb="64">
      <t>ザイセイ</t>
    </rPh>
    <rPh sb="64" eb="66">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</si>
</sst>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95BB-4F4B-B9AA-D3B1FC795F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72021</c:v>
                </c:pt>
                <c:pt idx="1">
                  <c:v>30663</c:v>
                </c:pt>
                <c:pt idx="2">
                  <c:v>32752</c:v>
                </c:pt>
                <c:pt idx="3">
                  <c:v>50954</c:v>
                </c:pt>
                <c:pt idx="4">
                  <c:v>77038</c:v>
                </c:pt>
              </c:numCache>
            </c:numRef>
          </c:val>
          <c:smooth val="0"/>
          <c:extLst>
            <c:ext xmlns:c16="http://schemas.microsoft.com/office/drawing/2014/chart" uri="{C3380CC4-5D6E-409C-BE32-E72D297353CC}">
              <c16:uniqueId val="{00000001-95BB-4F4B-B9AA-D3B1FC795F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4.1100000000000003</c:v>
                </c:pt>
                <c:pt idx="1">
                  <c:v>4.08</c:v>
                </c:pt>
                <c:pt idx="2">
                  <c:v>4.29</c:v>
                </c:pt>
                <c:pt idx="3">
                  <c:v>4.1399999999999997</c:v>
                </c:pt>
                <c:pt idx="4">
                  <c:v>4.63</c:v>
                </c:pt>
              </c:numCache>
            </c:numRef>
          </c:val>
          <c:extLst>
            <c:ext xmlns:c16="http://schemas.microsoft.com/office/drawing/2014/chart" uri="{C3380CC4-5D6E-409C-BE32-E72D297353CC}">
              <c16:uniqueId val="{00000000-F535-43C4-AF58-DDFAB230B9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c:v>
                </c:pt>
                <c:pt idx="1">
                  <c:v>11.46</c:v>
                </c:pt>
                <c:pt idx="2">
                  <c:v>11.99</c:v>
                </c:pt>
                <c:pt idx="3">
                  <c:v>12.51</c:v>
                </c:pt>
                <c:pt idx="4">
                  <c:v>11.79</c:v>
                </c:pt>
              </c:numCache>
            </c:numRef>
          </c:val>
          <c:extLst>
            <c:ext xmlns:c16="http://schemas.microsoft.com/office/drawing/2014/chart" uri="{C3380CC4-5D6E-409C-BE32-E72D297353CC}">
              <c16:uniqueId val="{00000001-F535-43C4-AF58-DDFAB230B9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-1.89</c:v>
                </c:pt>
                <c:pt idx="1">
                  <c:v>-3.99</c:v>
                </c:pt>
                <c:pt idx="2">
                  <c:v>-3</c:v>
                </c:pt>
                <c:pt idx="3">
                  <c:v>-3.46</c:v>
                </c:pt>
                <c:pt idx="4">
                  <c:v>-4.1900000000000004</c:v>
                </c:pt>
              </c:numCache>
            </c:numRef>
          </c:val>
          <c:smooth val="0"/>
          <c:extLst>
            <c:ext xmlns:c16="http://schemas.microsoft.com/office/drawing/2014/chart" uri="{C3380CC4-5D6E-409C-BE32-E72D297353CC}">
              <c16:uniqueId val="{00000002-F535-43C4-AF58-DDFAB230B9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F1-4993-9057-CF2DF89815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F1-4993-9057-CF2DF89815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F1-4993-9057-CF2DF898152C}"/>
            </c:ext>
          </c:extLst>
        </c:ser>
        <c:ser>
          <c:idx val="3"/>
          <c:order val="3"/>
          <c:tx>
            <c:strRef>
              <c:f>データシート!$A$30</c:f>
              <c:strCache>
                <c:ptCount val="1"/>
                <c:pt idx="0">
                  <c:v>河北町農業集落排水事業特別会計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F1-4993-9057-CF2DF898152C}"/>
            </c:ext>
          </c:extLst>
        </c:ser>
        <c:ser>
          <c:idx val="4"/>
          <c:order val="4"/>
          <c:tx>
            <c:strRef>
              <c:f>データシート!$A$31</c:f>
              <c:strCache>
                <c:ptCount val="1"/>
                <c:pt idx="0">
                  <c:v>河北町公共下水道事業特別会計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1F1-4993-9057-CF2DF898152C}"/>
            </c:ext>
          </c:extLst>
        </c:ser>
        <c:ser>
          <c:idx val="5"/>
          <c:order val="5"/>
          <c:tx>
            <c:strRef>
              <c:f>データシート!$A$32</c:f>
              <c:strCache>
                <c:ptCount val="1"/>
                <c:pt idx="0">
                  <c:v>河北町後期高齢者医療特別会計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0.04</c:v>
                </c:pt>
                <c:pt idx="4">
                  <c:v>#N/A</c:v>
                </c:pt>
                <c:pt idx="5">
                  <c:v>0.05</c:v>
                </c:pt>
                <c:pt idx="6">
                  <c:v>#N/A</c:v>
                </c:pt>
                <c:pt idx="7">
                  <c:v>0.05</c:v>
                </c:pt>
                <c:pt idx="8">
                  <c:v>#N/A</c:v>
                </c:pt>
                <c:pt idx="9">
                  <c:v>0.03</c:v>
                </c:pt>
              </c:numCache>
            </c:numRef>
          </c:val>
          <c:extLst>
            <c:ext xmlns:c16="http://schemas.microsoft.com/office/drawing/2014/chart" uri="{C3380CC4-5D6E-409C-BE32-E72D297353CC}">
              <c16:uniqueId val="{00000005-B1F1-4993-9057-CF2DF898152C}"/>
            </c:ext>
          </c:extLst>
        </c:ser>
        <c:ser>
          <c:idx val="6"/>
          <c:order val="6"/>
          <c:tx>
            <c:strRef>
              <c:f>データシート!$A$33</c:f>
              <c:strCache>
                <c:ptCount val="1"/>
                <c:pt idx="0">
                  <c:v>河北町介護保険特別会計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0.42</c:v>
                </c:pt>
                <c:pt idx="2">
                  <c:v>#N/A</c:v>
                </c:pt>
                <c:pt idx="3">
                  <c:v>0.53</c:v>
                </c:pt>
                <c:pt idx="4">
                  <c:v>#N/A</c:v>
                </c:pt>
                <c:pt idx="5">
                  <c:v>0.13</c:v>
                </c:pt>
                <c:pt idx="6">
                  <c:v>#N/A</c:v>
                </c:pt>
                <c:pt idx="7">
                  <c:v>1.29</c:v>
                </c:pt>
                <c:pt idx="8">
                  <c:v>#N/A</c:v>
                </c:pt>
                <c:pt idx="9">
                  <c:v>0.89</c:v>
                </c:pt>
              </c:numCache>
            </c:numRef>
          </c:val>
          <c:extLst>
            <c:ext xmlns:c16="http://schemas.microsoft.com/office/drawing/2014/chart" uri="{C3380CC4-5D6E-409C-BE32-E72D297353CC}">
              <c16:uniqueId val="{00000006-B1F1-4993-9057-CF2DF898152C}"/>
            </c:ext>
          </c:extLst>
        </c:ser>
        <c:ser>
          <c:idx val="7"/>
          <c:order val="7"/>
          <c:tx>
            <c:strRef>
              <c:f>データシート!$A$34</c:f>
              <c:strCache>
                <c:ptCount val="1"/>
                <c:pt idx="0">
                  <c:v>河北町国民健康保険特別会計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2.0299999999999998</c:v>
                </c:pt>
                <c:pt idx="2">
                  <c:v>#N/A</c:v>
                </c:pt>
                <c:pt idx="3">
                  <c:v>3.12</c:v>
                </c:pt>
                <c:pt idx="4">
                  <c:v>#N/A</c:v>
                </c:pt>
                <c:pt idx="5">
                  <c:v>2.23</c:v>
                </c:pt>
                <c:pt idx="6">
                  <c:v>#N/A</c:v>
                </c:pt>
                <c:pt idx="7">
                  <c:v>1.1000000000000001</c:v>
                </c:pt>
                <c:pt idx="8">
                  <c:v>#N/A</c:v>
                </c:pt>
                <c:pt idx="9">
                  <c:v>0.94</c:v>
                </c:pt>
              </c:numCache>
            </c:numRef>
          </c:val>
          <c:extLst>
            <c:ext xmlns:c16="http://schemas.microsoft.com/office/drawing/2014/chart" uri="{C3380CC4-5D6E-409C-BE32-E72D297353CC}">
              <c16:uniqueId val="{00000007-B1F1-4993-9057-CF2DF898152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4.1100000000000003</c:v>
                </c:pt>
                <c:pt idx="2">
                  <c:v>#N/A</c:v>
                </c:pt>
                <c:pt idx="3">
                  <c:v>4.08</c:v>
                </c:pt>
                <c:pt idx="4">
                  <c:v>#N/A</c:v>
                </c:pt>
                <c:pt idx="5">
                  <c:v>4.28</c:v>
                </c:pt>
                <c:pt idx="6">
                  <c:v>#N/A</c:v>
                </c:pt>
                <c:pt idx="7">
                  <c:v>4.1399999999999997</c:v>
                </c:pt>
                <c:pt idx="8">
                  <c:v>#N/A</c:v>
                </c:pt>
                <c:pt idx="9">
                  <c:v>4.63</c:v>
                </c:pt>
              </c:numCache>
            </c:numRef>
          </c:val>
          <c:extLst>
            <c:ext xmlns:c16="http://schemas.microsoft.com/office/drawing/2014/chart" uri="{C3380CC4-5D6E-409C-BE32-E72D297353CC}">
              <c16:uniqueId val="{00000008-B1F1-4993-9057-CF2DF898152C}"/>
            </c:ext>
          </c:extLst>
        </c:ser>
        <c:ser>
          <c:idx val="9"/>
          <c:order val="9"/>
          <c:tx>
            <c:strRef>
              <c:f>データシート!$A$36</c:f>
              <c:strCache>
                <c:ptCount val="1"/>
                <c:pt idx="0">
                  <c:v>河北町水道事業会計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14.67</c:v>
                </c:pt>
                <c:pt idx="2">
                  <c:v>#N/A</c:v>
                </c:pt>
                <c:pt idx="3">
                  <c:v>16.600000000000001</c:v>
                </c:pt>
                <c:pt idx="4">
                  <c:v>#N/A</c:v>
                </c:pt>
                <c:pt idx="5">
                  <c:v>18.25</c:v>
                </c:pt>
                <c:pt idx="6">
                  <c:v>#N/A</c:v>
                </c:pt>
                <c:pt idx="7">
                  <c:v>19.36</c:v>
                </c:pt>
                <c:pt idx="8">
                  <c:v>#N/A</c:v>
                </c:pt>
                <c:pt idx="9">
                  <c:v>20.97</c:v>
                </c:pt>
              </c:numCache>
            </c:numRef>
          </c:val>
          <c:extLst>
            <c:ext xmlns:c16="http://schemas.microsoft.com/office/drawing/2014/chart" uri="{C3380CC4-5D6E-409C-BE32-E72D297353CC}">
              <c16:uniqueId val="{00000009-B1F1-4993-9057-CF2DF89815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851</c:v>
                </c:pt>
                <c:pt idx="5">
                  <c:v>857</c:v>
                </c:pt>
                <c:pt idx="8">
                  <c:v>839</c:v>
                </c:pt>
                <c:pt idx="11">
                  <c:v>811</c:v>
                </c:pt>
                <c:pt idx="14">
                  <c:v>797</c:v>
                </c:pt>
              </c:numCache>
            </c:numRef>
          </c:val>
          <c:extLst>
            <c:ext xmlns:c16="http://schemas.microsoft.com/office/drawing/2014/chart" uri="{C3380CC4-5D6E-409C-BE32-E72D297353CC}">
              <c16:uniqueId val="{00000000-1A01-467A-8DCF-D5E04E20B1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01-467A-8DCF-D5E04E20B1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c:v>
                </c:pt>
                <c:pt idx="3">
                  <c:v>31</c:v>
                </c:pt>
                <c:pt idx="6">
                  <c:v>29</c:v>
                </c:pt>
                <c:pt idx="9">
                  <c:v>29</c:v>
                </c:pt>
                <c:pt idx="12">
                  <c:v>28</c:v>
                </c:pt>
              </c:numCache>
            </c:numRef>
          </c:val>
          <c:extLst>
            <c:ext xmlns:c16="http://schemas.microsoft.com/office/drawing/2014/chart" uri="{C3380CC4-5D6E-409C-BE32-E72D297353CC}">
              <c16:uniqueId val="{00000002-1A01-467A-8DCF-D5E04E20B1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47</c:v>
                </c:pt>
                <c:pt idx="3">
                  <c:v>61</c:v>
                </c:pt>
                <c:pt idx="6">
                  <c:v>54</c:v>
                </c:pt>
                <c:pt idx="9">
                  <c:v>47</c:v>
                </c:pt>
                <c:pt idx="12">
                  <c:v>40</c:v>
                </c:pt>
              </c:numCache>
            </c:numRef>
          </c:val>
          <c:extLst>
            <c:ext xmlns:c16="http://schemas.microsoft.com/office/drawing/2014/chart" uri="{C3380CC4-5D6E-409C-BE32-E72D297353CC}">
              <c16:uniqueId val="{00000003-1A01-467A-8DCF-D5E04E20B1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459</c:v>
                </c:pt>
                <c:pt idx="3">
                  <c:v>434</c:v>
                </c:pt>
                <c:pt idx="6">
                  <c:v>401</c:v>
                </c:pt>
                <c:pt idx="9">
                  <c:v>377</c:v>
                </c:pt>
                <c:pt idx="12">
                  <c:v>352</c:v>
                </c:pt>
              </c:numCache>
            </c:numRef>
          </c:val>
          <c:extLst>
            <c:ext xmlns:c16="http://schemas.microsoft.com/office/drawing/2014/chart" uri="{C3380CC4-5D6E-409C-BE32-E72D297353CC}">
              <c16:uniqueId val="{00000004-1A01-467A-8DCF-D5E04E20B1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01-467A-8DCF-D5E04E20B1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01-467A-8DCF-D5E04E20B1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833</c:v>
                </c:pt>
                <c:pt idx="3">
                  <c:v>849</c:v>
                </c:pt>
                <c:pt idx="6">
                  <c:v>783</c:v>
                </c:pt>
                <c:pt idx="9">
                  <c:v>747</c:v>
                </c:pt>
                <c:pt idx="12">
                  <c:v>740</c:v>
                </c:pt>
              </c:numCache>
            </c:numRef>
          </c:val>
          <c:extLst>
            <c:ext xmlns:c16="http://schemas.microsoft.com/office/drawing/2014/chart" uri="{C3380CC4-5D6E-409C-BE32-E72D297353CC}">
              <c16:uniqueId val="{00000007-1A01-467A-8DCF-D5E04E20B1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507</c:v>
                </c:pt>
                <c:pt idx="2">
                  <c:v>#N/A</c:v>
                </c:pt>
                <c:pt idx="3">
                  <c:v>#N/A</c:v>
                </c:pt>
                <c:pt idx="4">
                  <c:v>518</c:v>
                </c:pt>
                <c:pt idx="5">
                  <c:v>#N/A</c:v>
                </c:pt>
                <c:pt idx="6">
                  <c:v>#N/A</c:v>
                </c:pt>
                <c:pt idx="7">
                  <c:v>428</c:v>
                </c:pt>
                <c:pt idx="8">
                  <c:v>#N/A</c:v>
                </c:pt>
                <c:pt idx="9">
                  <c:v>#N/A</c:v>
                </c:pt>
                <c:pt idx="10">
                  <c:v>389</c:v>
                </c:pt>
                <c:pt idx="11">
                  <c:v>#N/A</c:v>
                </c:pt>
                <c:pt idx="12">
                  <c:v>#N/A</c:v>
                </c:pt>
                <c:pt idx="13">
                  <c:v>363</c:v>
                </c:pt>
                <c:pt idx="14">
                  <c:v>#N/A</c:v>
                </c:pt>
              </c:numCache>
            </c:numRef>
          </c:val>
          <c:smooth val="0"/>
          <c:extLst>
            <c:ext xmlns:c16="http://schemas.microsoft.com/office/drawing/2014/chart" uri="{C3380CC4-5D6E-409C-BE32-E72D297353CC}">
              <c16:uniqueId val="{00000008-1A01-467A-8DCF-D5E04E20B1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7433</c:v>
                </c:pt>
                <c:pt idx="5">
                  <c:v>7181</c:v>
                </c:pt>
                <c:pt idx="8">
                  <c:v>6921</c:v>
                </c:pt>
                <c:pt idx="11">
                  <c:v>6832</c:v>
                </c:pt>
                <c:pt idx="14">
                  <c:v>6598</c:v>
                </c:pt>
              </c:numCache>
            </c:numRef>
          </c:val>
          <c:extLst>
            <c:ext xmlns:c16="http://schemas.microsoft.com/office/drawing/2014/chart" uri="{C3380CC4-5D6E-409C-BE32-E72D297353CC}">
              <c16:uniqueId val="{00000000-92A3-4525-8ED2-21A049FE3A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1224</c:v>
                </c:pt>
                <c:pt idx="5">
                  <c:v>1205</c:v>
                </c:pt>
                <c:pt idx="8">
                  <c:v>1227</c:v>
                </c:pt>
                <c:pt idx="11">
                  <c:v>1270</c:v>
                </c:pt>
                <c:pt idx="14">
                  <c:v>1309</c:v>
                </c:pt>
              </c:numCache>
            </c:numRef>
          </c:val>
          <c:extLst>
            <c:ext xmlns:c16="http://schemas.microsoft.com/office/drawing/2014/chart" uri="{C3380CC4-5D6E-409C-BE32-E72D297353CC}">
              <c16:uniqueId val="{00000001-92A3-4525-8ED2-21A049FE3A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2243</c:v>
                </c:pt>
                <c:pt idx="5">
                  <c:v>2710</c:v>
                </c:pt>
                <c:pt idx="8">
                  <c:v>3182</c:v>
                </c:pt>
                <c:pt idx="11">
                  <c:v>3451</c:v>
                </c:pt>
                <c:pt idx="14">
                  <c:v>3420</c:v>
                </c:pt>
              </c:numCache>
            </c:numRef>
          </c:val>
          <c:extLst>
            <c:ext xmlns:c16="http://schemas.microsoft.com/office/drawing/2014/chart" uri="{C3380CC4-5D6E-409C-BE32-E72D297353CC}">
              <c16:uniqueId val="{00000002-92A3-4525-8ED2-21A049FE3A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A3-4525-8ED2-21A049FE3A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A3-4525-8ED2-21A049FE3A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270</c:v>
                </c:pt>
                <c:pt idx="3">
                  <c:v>288</c:v>
                </c:pt>
                <c:pt idx="6">
                  <c:v>299</c:v>
                </c:pt>
                <c:pt idx="9">
                  <c:v>135</c:v>
                </c:pt>
                <c:pt idx="12">
                  <c:v>141</c:v>
                </c:pt>
              </c:numCache>
            </c:numRef>
          </c:val>
          <c:extLst>
            <c:ext xmlns:c16="http://schemas.microsoft.com/office/drawing/2014/chart" uri="{C3380CC4-5D6E-409C-BE32-E72D297353CC}">
              <c16:uniqueId val="{00000005-92A3-4525-8ED2-21A049FE3A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1370</c:v>
                </c:pt>
                <c:pt idx="3">
                  <c:v>1356</c:v>
                </c:pt>
                <c:pt idx="6">
                  <c:v>1283</c:v>
                </c:pt>
                <c:pt idx="9">
                  <c:v>1231</c:v>
                </c:pt>
                <c:pt idx="12">
                  <c:v>1195</c:v>
                </c:pt>
              </c:numCache>
            </c:numRef>
          </c:val>
          <c:extLst>
            <c:ext xmlns:c16="http://schemas.microsoft.com/office/drawing/2014/chart" uri="{C3380CC4-5D6E-409C-BE32-E72D297353CC}">
              <c16:uniqueId val="{00000006-92A3-4525-8ED2-21A049FE3A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232</c:v>
                </c:pt>
                <c:pt idx="3">
                  <c:v>185</c:v>
                </c:pt>
                <c:pt idx="6">
                  <c:v>155</c:v>
                </c:pt>
                <c:pt idx="9">
                  <c:v>179</c:v>
                </c:pt>
                <c:pt idx="12">
                  <c:v>182</c:v>
                </c:pt>
              </c:numCache>
            </c:numRef>
          </c:val>
          <c:extLst>
            <c:ext xmlns:c16="http://schemas.microsoft.com/office/drawing/2014/chart" uri="{C3380CC4-5D6E-409C-BE32-E72D297353CC}">
              <c16:uniqueId val="{00000007-92A3-4525-8ED2-21A049FE3A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4425</c:v>
                </c:pt>
                <c:pt idx="3">
                  <c:v>4220</c:v>
                </c:pt>
                <c:pt idx="6">
                  <c:v>4011</c:v>
                </c:pt>
                <c:pt idx="9">
                  <c:v>3803</c:v>
                </c:pt>
                <c:pt idx="12">
                  <c:v>3625</c:v>
                </c:pt>
              </c:numCache>
            </c:numRef>
          </c:val>
          <c:extLst>
            <c:ext xmlns:c16="http://schemas.microsoft.com/office/drawing/2014/chart" uri="{C3380CC4-5D6E-409C-BE32-E72D297353CC}">
              <c16:uniqueId val="{00000008-92A3-4525-8ED2-21A049FE3A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322</c:v>
                </c:pt>
                <c:pt idx="3">
                  <c:v>291</c:v>
                </c:pt>
                <c:pt idx="6">
                  <c:v>261</c:v>
                </c:pt>
                <c:pt idx="9">
                  <c:v>233</c:v>
                </c:pt>
                <c:pt idx="12">
                  <c:v>205</c:v>
                </c:pt>
              </c:numCache>
            </c:numRef>
          </c:val>
          <c:extLst>
            <c:ext xmlns:c16="http://schemas.microsoft.com/office/drawing/2014/chart" uri="{C3380CC4-5D6E-409C-BE32-E72D297353CC}">
              <c16:uniqueId val="{00000009-92A3-4525-8ED2-21A049FE3A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7260</c:v>
                </c:pt>
                <c:pt idx="3">
                  <c:v>6847</c:v>
                </c:pt>
                <c:pt idx="6">
                  <c:v>6578</c:v>
                </c:pt>
                <c:pt idx="9">
                  <c:v>6393</c:v>
                </c:pt>
                <c:pt idx="12">
                  <c:v>6721</c:v>
                </c:pt>
              </c:numCache>
            </c:numRef>
          </c:val>
          <c:extLst>
            <c:ext xmlns:c16="http://schemas.microsoft.com/office/drawing/2014/chart" uri="{C3380CC4-5D6E-409C-BE32-E72D297353CC}">
              <c16:uniqueId val="{0000000A-92A3-4525-8ED2-21A049FE3A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2979</c:v>
                </c:pt>
                <c:pt idx="2">
                  <c:v>#N/A</c:v>
                </c:pt>
                <c:pt idx="3">
                  <c:v>#N/A</c:v>
                </c:pt>
                <c:pt idx="4">
                  <c:v>2092</c:v>
                </c:pt>
                <c:pt idx="5">
                  <c:v>#N/A</c:v>
                </c:pt>
                <c:pt idx="6">
                  <c:v>#N/A</c:v>
                </c:pt>
                <c:pt idx="7">
                  <c:v>1257</c:v>
                </c:pt>
                <c:pt idx="8">
                  <c:v>#N/A</c:v>
                </c:pt>
                <c:pt idx="9">
                  <c:v>#N/A</c:v>
                </c:pt>
                <c:pt idx="10">
                  <c:v>421</c:v>
                </c:pt>
                <c:pt idx="11">
                  <c:v>#N/A</c:v>
                </c:pt>
                <c:pt idx="12">
                  <c:v>#N/A</c:v>
                </c:pt>
                <c:pt idx="13">
                  <c:v>741</c:v>
                </c:pt>
                <c:pt idx="14">
                  <c:v>#N/A</c:v>
                </c:pt>
              </c:numCache>
            </c:numRef>
          </c:val>
          <c:smooth val="0"/>
          <c:extLst>
            <c:ext xmlns:c16="http://schemas.microsoft.com/office/drawing/2014/chart" uri="{C3380CC4-5D6E-409C-BE32-E72D297353CC}">
              <c16:uniqueId val="{0000000B-92A3-4525-8ED2-21A049FE3A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559</c:v>
                </c:pt>
                <c:pt idx="1">
                  <c:v>582</c:v>
                </c:pt>
                <c:pt idx="2">
                  <c:v>546</c:v>
                </c:pt>
              </c:numCache>
            </c:numRef>
          </c:val>
          <c:extLst>
            <c:ext xmlns:c16="http://schemas.microsoft.com/office/drawing/2014/chart" uri="{C3380CC4-5D6E-409C-BE32-E72D297353CC}">
              <c16:uniqueId val="{00000000-ED54-4E84-989C-28ACCD3320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c:v>
                </c:pt>
                <c:pt idx="1">
                  <c:v>10</c:v>
                </c:pt>
                <c:pt idx="2">
                  <c:v>9</c:v>
                </c:pt>
              </c:numCache>
            </c:numRef>
          </c:val>
          <c:extLst>
            <c:ext xmlns:c16="http://schemas.microsoft.com/office/drawing/2014/chart" uri="{C3380CC4-5D6E-409C-BE32-E72D297353CC}">
              <c16:uniqueId val="{00000001-ED54-4E84-989C-28ACCD3320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1803</c:v>
                </c:pt>
                <c:pt idx="1">
                  <c:v>2049</c:v>
                </c:pt>
                <c:pt idx="2">
                  <c:v>2105</c:v>
                </c:pt>
              </c:numCache>
            </c:numRef>
          </c:val>
          <c:extLst>
            <c:ext xmlns:c16="http://schemas.microsoft.com/office/drawing/2014/chart" uri="{C3380CC4-5D6E-409C-BE32-E72D297353CC}">
              <c16:uniqueId val="{00000002-ED54-4E84-989C-28ACCD3320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{37CA361B-FAF4-43CB-8778-867008443533}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4D8-4F16-A3F9-E8916C2083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{6319B772-9BD8-4EC9-9883-6E1B53286BC9}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D8-4F16-A3F9-E8916C2083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{7809423C-00C9-4305-B214-3D78B93388C6}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D8-4F16-A3F9-E8916C2083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{E82C14FA-2EAD-4C82-971C-DD7C8DF00A3A}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D8-4F16-A3F9-E8916C2083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{C35C4CCD-3093-49AA-B91F-B49D635824DE}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D8-4F16-A3F9-E8916C20835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{C790FA60-E7FC-4735-8C79-D80AB4FD044C}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4D8-4F16-A3F9-E8916C20835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{D1EF8648-79F8-4C9D-A804-05E6B4E8B69E}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4D8-4F16-A3F9-E8916C20835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{15305BE6-70B2-47EB-9FBA-4275F0CB8339}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4D8-4F16-A3F9-E8916C20835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{A9A53D42-3959-48F5-9209-AE68D1327DCF}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4D8-4F16-A3F9-E8916C2083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51.5</c:v>
                </c:pt>
                <c:pt idx="8">
                  <c:v>58</c:v>
                </c:pt>
                <c:pt idx="16">
                  <c:v>60.5</c:v>
                </c:pt>
                <c:pt idx="24">
                  <c:v>62.4</c:v>
                </c:pt>
                <c:pt idx="32">
                  <c:v>63.4</c:v>
                </c:pt>
              </c:numCache>
            </c:numRef>
          </c:xVal>
          <c:yVal>
            <c:numRef>
              <c:f>公会計指標分析・財政指標組合せ分析表!$BP$51:$DC$51</c:f>
              <c:numCache>
                <c:formatCode>#,##0.0;"▲ "#,##0.0</c:formatCode>
                <c:ptCount val="40"/>
                <c:pt idx="0">
                  <c:v>72</c:v>
                </c:pt>
                <c:pt idx="8">
                  <c:v>52.6</c:v>
                </c:pt>
                <c:pt idx="16">
                  <c:v>31.6</c:v>
                </c:pt>
                <c:pt idx="24">
                  <c:v>10.5</c:v>
                </c:pt>
                <c:pt idx="32">
                  <c:v>18.600000000000001</c:v>
                </c:pt>
              </c:numCache>
            </c:numRef>
          </c:yVal>
          <c:smooth val="0"/>
          <c:extLst>
            <c:ext xmlns:c16="http://schemas.microsoft.com/office/drawing/2014/chart" uri="{C3380CC4-5D6E-409C-BE32-E72D297353CC}">
              <c16:uniqueId val="{00000009-44D8-4F16-A3F9-E8916C2083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{CF9F2F58-6307-40D9-9950-FC8955A05DA1}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4D8-4F16-A3F9-E8916C2083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{FEE2709F-8450-44C0-BEA5-CB7BECAACCBD}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D8-4F16-A3F9-E8916C2083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{97021066-2B9C-4C90-9F94-EC3D812A7CE4}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D8-4F16-A3F9-E8916C2083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{779CC990-D48E-4694-809A-262BC01EF9B7}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D8-4F16-A3F9-E8916C2083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{CFA3F5BC-4F53-4100-9309-3D7FEB192521}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D8-4F16-A3F9-E8916C20835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{2FE4DA94-C439-4709-AF3B-D3A14BB8E7CF}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4D8-4F16-A3F9-E8916C20835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{CE225EDC-8BCA-4D1F-9796-D184314DF1B1}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4D8-4F16-A3F9-E8916C208351}"/>
                </c:ext>
              </c:extLst>
            </c:dLbl>
            <c:dLbl>
              <c:idx val="24"/>
              <c:layout>
                <c:manualLayout>
                  <c:x val="-3.858485573989817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{DFFFADF7-4CD9-47E1-8F53-F6FDB0437EA3}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4D8-4F16-A3F9-E8916C208351}"/>
                </c:ext>
              </c:extLst>
            </c:dLbl>
            <c:dLbl>
              <c:idx val="32"/>
              <c:layout>
                <c:manualLayout>
                  <c:x val="-2.557609537990828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{9261CCEE-DF08-499B-8E5D-7AA1693EB3DC}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4D8-4F16-A3F9-E8916C2083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62.6</c:v>
                </c:pt>
                <c:pt idx="16">
                  <c:v>63.5</c:v>
                </c:pt>
                <c:pt idx="24">
                  <c:v>66</c:v>
                </c:pt>
                <c:pt idx="32">
                  <c:v>66.3</c:v>
                </c:pt>
              </c:numCache>
            </c:numRef>
          </c:xVal>
          <c:yVal>
            <c:numRef>
              <c:f>公会計指標分析・財政指標組合せ分析表!$BP$55:$DC$55</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44D8-4F16-A3F9-E8916C208351}"/>
            </c:ext>
          </c:extLst>
        </c:ser>
        <c:dLbls>
          <c:showLegendKey val="0"/>
          <c:showVal val="1"/>
          <c:showCatName val="0"/>
          <c:showSerName val="0"/>
          <c:showPercent val="0"/>
          <c:showBubbleSize val="0"/>
        </c:dLbls>
        <c:axId val="46179840"/>
        <c:axId val="46181760"/>
      </c:scatterChart>
      <c:valAx>
        <c:axId val="46179840"/>
        <c:scaling>
          <c:orientation val="minMax"/>
          <c:max val="68"/>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{252E9700-FA9E-4002-A867-99F068932827}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EDC-4BEB-9067-6075BD8260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{553164C2-268C-4E94-B79A-E2DB5C393FC2}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DC-4BEB-9067-6075BD8260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{E822590B-FC40-4161-8333-707924986F3E}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DC-4BEB-9067-6075BD8260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{A6F63762-D757-4E60-B898-CF55F2CEDD5C}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DC-4BEB-9067-6075BD8260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{28039A53-E1CA-4477-B921-43FBE7E06DC8}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DC-4BEB-9067-6075BD82607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{67DE5B0C-9544-447E-B8F9-8F8F61DD7C8E}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EDC-4BEB-9067-6075BD82607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{59F0F822-5544-4837-A273-C2EB1D27A528}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EDC-4BEB-9067-6075BD82607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{A7832721-2E0A-4C81-9929-B241F219D2EF}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EDC-4BEB-9067-6075BD82607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{65A32BC2-0057-4A8B-883F-B2197E76F6DE}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EDC-4BEB-9067-6075BD8260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12.8</c:v>
                </c:pt>
                <c:pt idx="16">
                  <c:v>12</c:v>
                </c:pt>
                <c:pt idx="24">
                  <c:v>11.2</c:v>
                </c:pt>
                <c:pt idx="32">
                  <c:v>9.8000000000000007</c:v>
                </c:pt>
              </c:numCache>
            </c:numRef>
          </c:xVal>
          <c:yVal>
            <c:numRef>
              <c:f>公会計指標分析・財政指標組合せ分析表!$BP$73:$DC$73</c:f>
              <c:numCache>
                <c:formatCode>#,##0.0;"▲ "#,##0.0</c:formatCode>
                <c:ptCount val="40"/>
                <c:pt idx="0">
                  <c:v>72</c:v>
                </c:pt>
                <c:pt idx="8">
                  <c:v>52.6</c:v>
                </c:pt>
                <c:pt idx="16">
                  <c:v>31.6</c:v>
                </c:pt>
                <c:pt idx="24">
                  <c:v>10.5</c:v>
                </c:pt>
                <c:pt idx="32">
                  <c:v>18.600000000000001</c:v>
                </c:pt>
              </c:numCache>
            </c:numRef>
          </c:yVal>
          <c:smooth val="0"/>
          <c:extLst>
            <c:ext xmlns:c16="http://schemas.microsoft.com/office/drawing/2014/chart" uri="{C3380CC4-5D6E-409C-BE32-E72D297353CC}">
              <c16:uniqueId val="{00000009-EEDC-4BEB-9067-6075BD8260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{650BF52E-4480-4663-B2F3-78ED23903769}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EDC-4BEB-9067-6075BD8260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{FCC227A6-A860-489B-8B14-B571A9386FFD}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DC-4BEB-9067-6075BD8260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{2EC06AF0-C498-4D5B-BE6A-DDF52E7873C5}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DC-4BEB-9067-6075BD8260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{EBEA2B44-2896-415E-B3A2-E4AA47A08C9A}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DC-4BEB-9067-6075BD8260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{18721BF2-49D6-4CC2-B390-EAB9DB5F7FAE}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DC-4BEB-9067-6075BD82607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{2E0F1DC8-C7E8-471A-880E-2AE59911095F}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EDC-4BEB-9067-6075BD82607A}"/>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{AEA636A6-B814-4CA4-82A0-67BBD16A35B7}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EDC-4BEB-9067-6075BD82607A}"/>
                </c:ext>
              </c:extLst>
            </c:dLbl>
            <c:dLbl>
              <c:idx val="24"/>
              <c:layout>
                <c:manualLayout>
                  <c:x val="-1.8235628084250027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{C15E6FAE-CC22-406B-82CF-FB9F1CBA0E3C}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EDC-4BEB-9067-6075BD82607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{0AC21C06-E0E8-4640-A1B3-DCBC43AD95CD}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EDC-4BEB-9067-6075BD8260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EEDC-4BEB-9067-6075BD82607A}"/>
            </c:ext>
          </c:extLst>
        </c:ser>
        <c:dLbls>
          <c:showLegendKey val="0"/>
          <c:showVal val="1"/>
          <c:showCatName val="0"/>
          <c:showSerName val="0"/>
          <c:showPercent val="0"/>
          <c:showBubbleSize val="0"/>
        </c:dLbls>
        <c:axId val="84219776"/>
        <c:axId val="84234240"/>
      </c:scatterChart>
      <c:valAx>
        <c:axId val="84219776"/>
        <c:scaling>
          <c:orientation val="minMax"/>
          <c:max val="13.4"/>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元利償還金は平成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から償還額の大きい起債の償還を開始したため増加したものの、その後は償還終了した起債の影響で漸減している。公営企業債の元利償還金に対する繰入金も同様に漸減している。債務負担行為に基づく支出額については、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年度に町内で２園目の認定こども園の開園に伴う補助金の交付を開始したことにより増加したもののその後新規交付は行っていないため漸減している。</a:t>
          </a:r>
        </a:p>
        <a:p>
          <a:r>
            <a:rPr kumimoji="1" lang="ja-JP" altLang="en-US" sz="1400">
              <a:solidFill>
                <a:sysClr val="windowText" lastClr="000000"/>
              </a:solidFill>
              <a:latin typeface="ＭＳ ゴシック" pitchFamily="49" charset="-128"/>
              <a:ea typeface="ＭＳ ゴシック" pitchFamily="49" charset="-128"/>
            </a:rPr>
            <a:t>　現在、臨時財政対策債も含めた新規発行債の抑制（元金償還額以内）に取り組んでおり、実質公債費比率の分子の減少に努める。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規発行債の抑制（元金償還額以内）に取り組んでいる。今後は新庁舎整備に係る新規発行債の増加が見込まれるが事業費自体が過大とならないよう注意し、発行抑制に取り組むことにより改善を図る。</a:t>
          </a:r>
        </a:p>
        <a:p>
          <a:r>
            <a:rPr kumimoji="1" lang="ja-JP" altLang="en-US" sz="1400">
              <a:latin typeface="ＭＳ ゴシック" pitchFamily="49" charset="-128"/>
              <a:ea typeface="ＭＳ ゴシック" pitchFamily="49" charset="-128"/>
            </a:rPr>
            <a:t>　債務負担行為に基づく支出予定額については、町内で２園目の認定こども園の開園に伴う新たな補助金が議決されたことにより平成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年度に増加したが、その後は漸減している。</a:t>
          </a:r>
        </a:p>
        <a:p>
          <a:r>
            <a:rPr kumimoji="1" lang="ja-JP" altLang="en-US" sz="1400">
              <a:latin typeface="ＭＳ ゴシック" pitchFamily="49" charset="-128"/>
              <a:ea typeface="ＭＳ ゴシック" pitchFamily="49" charset="-128"/>
            </a:rPr>
            <a:t>　公営企業債等繰入見込額については、公共下水道事業特別会計が割合として大きいものとなっているが減少傾向となっており、今後も同様の傾向で推移すると考えられる。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山形県河北町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・特定目的基金のうち庁舎建設基金は、老朽化した庁舎を建て替える新庁舎整備事業を実施するためのものであり、令和元年度は基金への積み立てと計画的な取り崩しを行っており、基金残高は約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千万円の増となっている。一方で、ふるさと応援基金については、当町へ頂いたふるさと納税を原資として積み立てることとしており、令和元年度は約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億円を積み立てたが、事業実施のために約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億円取り崩したことから基金残高は約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千万円の増となっている。これらの特定目的基金の増減の影響から基金全体としては約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は事業完了までは積み立てと取り崩しを行っていくが、事業の進捗に伴い残高は減少していく予定である。庁舎建設基金の減少により全体の基金残高についても減少していくものと見込んでいる</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・ふるさと応援基金：子育て及び教育に関する事業、協働のまちづくりに関する事業、地域文化の伝承・育成に関する事業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・庁舎建設基金：老朽化した庁舎を建て替える新庁舎整備事業の推進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・公共施設維持補修基金：計画的な公共施設の維持補修に関する事業の推進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・ふるさと応援基金：令和元年度はふるさと納税分の約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億円を積み立てる一方で、事業実施のために約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億円取り崩したことから基金残高は約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千万円の増となっている。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・庁舎建設基金：令和元年度は計画通り約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億円を積み立てる一方で、新庁舎建設の本体工事を実施するための約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千万円の取り崩しをおこなったため残高としては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・公共施設維持補修基金：維持補修のために取り崩した金額は昨年と同程度であったものの、積立額が減少したことから、残高が減少している。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・ふるさと応援基金：ふるさと納税で得られた財源を有効活用し、今後も計画的な事業実施のために使っていく予定。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・庁舎建設基金：庁舎建設基金は事業完了までは毎年積み立てていくものの、新庁舎整備事業の進捗に伴い取り崩すため残高は減少していく予定。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・公共施設維持補修基金：計画的な公共施設の維持補修に活用していく。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予算で見込んでいた以上の歳入があったことや、事業における不用額が出たことで発生した決算剰余金を財政調整基金へ積み立てており、近年は取り崩し額よりも積み立てられる額のほうが大きいことから増加傾向にあったが、今年度はふるさと納税の件数の減少によりふるさと応援基金の取り崩し額が減少したことに伴い減少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％程度を確保することを目途としており、今後も過大な増減の無いように維持していくことに努める。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・防災行政無線整備事業のために借り入れした地方債の償還財源とするため減債基金へ積み立てし、取り崩しを行っている。取り崩し額のほうが大きいため毎年漸減していく。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・今後も計画的に積み立てと取り崩しを行っていくが、取り崩し額のほうが大きいため毎年漸減していき、令和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年度の償還終了まで継続する見込みである。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18,377
18,175
52.45
9,507,107
9,289,492
214,654
4,635,191
6,720,513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経年進行に伴い有形固定資産減価償却率は上昇している。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引き続き施設の必要性等を踏まえながら更新・長寿命化・廃止といった施設の整理を進めていく。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83414</xdr:rowOff>
    </xdr:from>
    <xdr:ext cx="405111" cy="259045"/>
    <xdr:sp macro="" textlink="">
      <xdr:nvSpPr>
        <xdr:cNvPr id="70" name="有形固定資産減価償却率平均値テキスト"/>
        <xdr:cNvSpPr txBox="1"/>
      </xdr:nvSpPr>
      <xdr:spPr>
        <a:xfrm>
          <a:off x="4813300" y="582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5" name="フローチャート: 判断 74"/>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635</xdr:rowOff>
    </xdr:from>
    <xdr:to>
      <xdr:col>23</xdr:col>
      <xdr:colOff>136525</xdr:colOff>
      <xdr:row>29</xdr:row>
      <xdr:rowOff>102235</xdr:rowOff>
    </xdr:to>
    <xdr:sp macro="" textlink="">
      <xdr:nvSpPr>
        <xdr:cNvPr id="81" name="楕円 80"/>
        <xdr:cNvSpPr/>
      </xdr:nvSpPr>
      <xdr:spPr>
        <a:xfrm>
          <a:off x="4711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23512</xdr:rowOff>
    </xdr:from>
    <xdr:ext cx="405111" cy="259045"/>
    <xdr:sp macro="" textlink="">
      <xdr:nvSpPr>
        <xdr:cNvPr id="82" name="有形固定資産減価償却率該当値テキスト"/>
        <xdr:cNvSpPr txBox="1"/>
      </xdr:nvSpPr>
      <xdr:spPr>
        <a:xfrm>
          <a:off x="4813300"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136102</xdr:rowOff>
    </xdr:from>
    <xdr:to>
      <xdr:col>19</xdr:col>
      <xdr:colOff>187325</xdr:colOff>
      <xdr:row>29</xdr:row>
      <xdr:rowOff>66252</xdr:rowOff>
    </xdr:to>
    <xdr:sp macro="" textlink="">
      <xdr:nvSpPr>
        <xdr:cNvPr id="83" name="楕円 82"/>
        <xdr:cNvSpPr/>
      </xdr:nvSpPr>
      <xdr:spPr>
        <a:xfrm>
          <a:off x="4000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15452</xdr:rowOff>
    </xdr:from>
    <xdr:to>
      <xdr:col>23</xdr:col>
      <xdr:colOff>85725</xdr:colOff>
      <xdr:row>29</xdr:row>
      <xdr:rowOff>51435</xdr:rowOff>
    </xdr:to>
    <xdr:cxnSp macro="">
      <xdr:nvCxnSpPr>
        <xdr:cNvPr id="84" name="直線コネクタ 83"/>
        <xdr:cNvCxnSpPr/>
      </xdr:nvCxnSpPr>
      <xdr:spPr>
        <a:xfrm>
          <a:off x="4051300" y="5759027"/>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67733</xdr:rowOff>
    </xdr:from>
    <xdr:to>
      <xdr:col>15</xdr:col>
      <xdr:colOff>187325</xdr:colOff>
      <xdr:row>28</xdr:row>
      <xdr:rowOff>169333</xdr:rowOff>
    </xdr:to>
    <xdr:sp macro="" textlink="">
      <xdr:nvSpPr>
        <xdr:cNvPr id="85" name="楕円 84"/>
        <xdr:cNvSpPr/>
      </xdr:nvSpPr>
      <xdr:spPr>
        <a:xfrm>
          <a:off x="3238500" y="56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118533</xdr:rowOff>
    </xdr:from>
    <xdr:to>
      <xdr:col>19</xdr:col>
      <xdr:colOff>136525</xdr:colOff>
      <xdr:row>29</xdr:row>
      <xdr:rowOff>15452</xdr:rowOff>
    </xdr:to>
    <xdr:cxnSp macro="">
      <xdr:nvCxnSpPr>
        <xdr:cNvPr id="86" name="直線コネクタ 85"/>
        <xdr:cNvCxnSpPr/>
      </xdr:nvCxnSpPr>
      <xdr:spPr>
        <a:xfrm>
          <a:off x="3289300" y="5690658"/>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149225</xdr:rowOff>
    </xdr:from>
    <xdr:to>
      <xdr:col>11</xdr:col>
      <xdr:colOff>187325</xdr:colOff>
      <xdr:row>28</xdr:row>
      <xdr:rowOff>79375</xdr:rowOff>
    </xdr:to>
    <xdr:sp macro="" textlink="">
      <xdr:nvSpPr>
        <xdr:cNvPr id="87" name="楕円 86"/>
        <xdr:cNvSpPr/>
      </xdr:nvSpPr>
      <xdr:spPr>
        <a:xfrm>
          <a:off x="2476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28575</xdr:rowOff>
    </xdr:from>
    <xdr:to>
      <xdr:col>15</xdr:col>
      <xdr:colOff>136525</xdr:colOff>
      <xdr:row>28</xdr:row>
      <xdr:rowOff>118533</xdr:rowOff>
    </xdr:to>
    <xdr:cxnSp macro="">
      <xdr:nvCxnSpPr>
        <xdr:cNvPr id="88" name="直線コネクタ 87"/>
        <xdr:cNvCxnSpPr/>
      </xdr:nvCxnSpPr>
      <xdr:spPr>
        <a:xfrm>
          <a:off x="2527300" y="5600700"/>
          <a:ext cx="7620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86783</xdr:rowOff>
    </xdr:from>
    <xdr:to>
      <xdr:col>7</xdr:col>
      <xdr:colOff>187325</xdr:colOff>
      <xdr:row>27</xdr:row>
      <xdr:rowOff>16933</xdr:rowOff>
    </xdr:to>
    <xdr:sp macro="" textlink="">
      <xdr:nvSpPr>
        <xdr:cNvPr id="89" name="楕円 88"/>
        <xdr:cNvSpPr/>
      </xdr:nvSpPr>
      <xdr:spPr>
        <a:xfrm>
          <a:off x="1714500" y="531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137583</xdr:rowOff>
    </xdr:from>
    <xdr:to>
      <xdr:col>11</xdr:col>
      <xdr:colOff>136525</xdr:colOff>
      <xdr:row>28</xdr:row>
      <xdr:rowOff>28575</xdr:rowOff>
    </xdr:to>
    <xdr:cxnSp macro="">
      <xdr:nvCxnSpPr>
        <xdr:cNvPr id="90" name="直線コネクタ 89"/>
        <xdr:cNvCxnSpPr/>
      </xdr:nvCxnSpPr>
      <xdr:spPr>
        <a:xfrm>
          <a:off x="1765300" y="5366808"/>
          <a:ext cx="762000" cy="2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15469</xdr:rowOff>
    </xdr:from>
    <xdr:ext cx="405111" cy="259045"/>
    <xdr:sp macro="" textlink="">
      <xdr:nvSpPr>
        <xdr:cNvPr id="91" name="n_1aveValue有形固定資産減価償却率"/>
        <xdr:cNvSpPr txBox="1"/>
      </xdr:nvSpPr>
      <xdr:spPr>
        <a:xfrm>
          <a:off x="38360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96960</xdr:rowOff>
    </xdr:from>
    <xdr:ext cx="405111" cy="259045"/>
    <xdr:sp macro="" textlink="">
      <xdr:nvSpPr>
        <xdr:cNvPr id="92" name="n_2aveValue有形固定資産減価償却率"/>
        <xdr:cNvSpPr txBox="1"/>
      </xdr:nvSpPr>
      <xdr:spPr>
        <a:xfrm>
          <a:off x="30867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64575</xdr:rowOff>
    </xdr:from>
    <xdr:ext cx="405111" cy="259045"/>
    <xdr:sp macro="" textlink="">
      <xdr:nvSpPr>
        <xdr:cNvPr id="93" name="n_3aveValue有形固定資産減価償却率"/>
        <xdr:cNvSpPr txBox="1"/>
      </xdr:nvSpPr>
      <xdr:spPr>
        <a:xfrm>
          <a:off x="2324744" y="58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39387</xdr:rowOff>
    </xdr:from>
    <xdr:ext cx="405111" cy="259045"/>
    <xdr:sp macro="" textlink="">
      <xdr:nvSpPr>
        <xdr:cNvPr id="94" name="n_4aveValue有形固定資産減価償却率"/>
        <xdr:cNvSpPr txBox="1"/>
      </xdr:nvSpPr>
      <xdr:spPr>
        <a:xfrm>
          <a:off x="1562744"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82779</xdr:rowOff>
    </xdr:from>
    <xdr:ext cx="405111" cy="259045"/>
    <xdr:sp macro="" textlink="">
      <xdr:nvSpPr>
        <xdr:cNvPr id="95" name="n_1mainValue有形固定資産減価償却率"/>
        <xdr:cNvSpPr txBox="1"/>
      </xdr:nvSpPr>
      <xdr:spPr>
        <a:xfrm>
          <a:off x="38360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14410</xdr:rowOff>
    </xdr:from>
    <xdr:ext cx="405111" cy="259045"/>
    <xdr:sp macro="" textlink="">
      <xdr:nvSpPr>
        <xdr:cNvPr id="96" name="n_2mainValue有形固定資産減価償却率"/>
        <xdr:cNvSpPr txBox="1"/>
      </xdr:nvSpPr>
      <xdr:spPr>
        <a:xfrm>
          <a:off x="3086744" y="5415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95902</xdr:rowOff>
    </xdr:from>
    <xdr:ext cx="405111" cy="259045"/>
    <xdr:sp macro="" textlink="">
      <xdr:nvSpPr>
        <xdr:cNvPr id="97" name="n_3mainValue有形固定資産減価償却率"/>
        <xdr:cNvSpPr txBox="1"/>
      </xdr:nvSpPr>
      <xdr:spPr>
        <a:xfrm>
          <a:off x="2324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33460</xdr:rowOff>
    </xdr:from>
    <xdr:ext cx="405111" cy="259045"/>
    <xdr:sp macro="" textlink="">
      <xdr:nvSpPr>
        <xdr:cNvPr id="98" name="n_4mainValue有形固定資産減価償却率"/>
        <xdr:cNvSpPr txBox="1"/>
      </xdr:nvSpPr>
      <xdr:spPr>
        <a:xfrm>
          <a:off x="1562744" y="5091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年度に一時的に増加したものの平均値を下回っている。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引き続き、プライマリーバランスを意識した借入を実施することで比率上昇を抑えていく。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6" name="直線コネクタ 125"/>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7" name="債務償還比率最小値テキスト"/>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8" name="直線コネクタ 127"/>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9" name="債務償還比率最大値テキスト"/>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30" name="直線コネクタ 129"/>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155427</xdr:rowOff>
    </xdr:from>
    <xdr:ext cx="469744" cy="259045"/>
    <xdr:sp macro="" textlink="">
      <xdr:nvSpPr>
        <xdr:cNvPr id="131" name="債務償還比率平均値テキスト"/>
        <xdr:cNvSpPr txBox="1"/>
      </xdr:nvSpPr>
      <xdr:spPr>
        <a:xfrm>
          <a:off x="14846300" y="6070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32" name="フローチャート: 判断 131"/>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33" name="フローチャート: 判断 132"/>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34" name="フローチャート: 判断 133"/>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35" name="フローチャート: 判断 134"/>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36" name="フローチャート: 判断 135"/>
        <xdr:cNvSpPr/>
      </xdr:nvSpPr>
      <xdr:spPr>
        <a:xfrm>
          <a:off x="11747500" y="610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55232</xdr:rowOff>
    </xdr:from>
    <xdr:to>
      <xdr:col>76</xdr:col>
      <xdr:colOff>73025</xdr:colOff>
      <xdr:row>30</xdr:row>
      <xdr:rowOff>156832</xdr:rowOff>
    </xdr:to>
    <xdr:sp macro="" textlink="">
      <xdr:nvSpPr>
        <xdr:cNvPr id="142" name="楕円 141"/>
        <xdr:cNvSpPr/>
      </xdr:nvSpPr>
      <xdr:spPr>
        <a:xfrm>
          <a:off x="14744700" y="59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78109</xdr:rowOff>
    </xdr:from>
    <xdr:ext cx="469744" cy="259045"/>
    <xdr:sp macro="" textlink="">
      <xdr:nvSpPr>
        <xdr:cNvPr id="143" name="債務償還比率該当値テキスト"/>
        <xdr:cNvSpPr txBox="1"/>
      </xdr:nvSpPr>
      <xdr:spPr>
        <a:xfrm>
          <a:off x="14846300" y="58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24359</xdr:rowOff>
    </xdr:from>
    <xdr:to>
      <xdr:col>72</xdr:col>
      <xdr:colOff>123825</xdr:colOff>
      <xdr:row>30</xdr:row>
      <xdr:rowOff>125959</xdr:rowOff>
    </xdr:to>
    <xdr:sp macro="" textlink="">
      <xdr:nvSpPr>
        <xdr:cNvPr id="144" name="楕円 143"/>
        <xdr:cNvSpPr/>
      </xdr:nvSpPr>
      <xdr:spPr>
        <a:xfrm>
          <a:off x="14033500" y="59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75159</xdr:rowOff>
    </xdr:from>
    <xdr:to>
      <xdr:col>76</xdr:col>
      <xdr:colOff>22225</xdr:colOff>
      <xdr:row>30</xdr:row>
      <xdr:rowOff>106032</xdr:rowOff>
    </xdr:to>
    <xdr:cxnSp macro="">
      <xdr:nvCxnSpPr>
        <xdr:cNvPr id="145" name="直線コネクタ 144"/>
        <xdr:cNvCxnSpPr/>
      </xdr:nvCxnSpPr>
      <xdr:spPr>
        <a:xfrm>
          <a:off x="14084300" y="5990184"/>
          <a:ext cx="7112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159512</xdr:rowOff>
    </xdr:from>
    <xdr:to>
      <xdr:col>68</xdr:col>
      <xdr:colOff>123825</xdr:colOff>
      <xdr:row>31</xdr:row>
      <xdr:rowOff>89662</xdr:rowOff>
    </xdr:to>
    <xdr:sp macro="" textlink="">
      <xdr:nvSpPr>
        <xdr:cNvPr id="146" name="楕円 145"/>
        <xdr:cNvSpPr/>
      </xdr:nvSpPr>
      <xdr:spPr>
        <a:xfrm>
          <a:off x="13271500" y="60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75159</xdr:rowOff>
    </xdr:from>
    <xdr:to>
      <xdr:col>72</xdr:col>
      <xdr:colOff>73025</xdr:colOff>
      <xdr:row>31</xdr:row>
      <xdr:rowOff>38862</xdr:rowOff>
    </xdr:to>
    <xdr:cxnSp macro="">
      <xdr:nvCxnSpPr>
        <xdr:cNvPr id="147" name="直線コネクタ 146"/>
        <xdr:cNvCxnSpPr/>
      </xdr:nvCxnSpPr>
      <xdr:spPr>
        <a:xfrm flipV="1">
          <a:off x="13322300" y="5990184"/>
          <a:ext cx="762000" cy="1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87160</xdr:rowOff>
    </xdr:from>
    <xdr:to>
      <xdr:col>64</xdr:col>
      <xdr:colOff>123825</xdr:colOff>
      <xdr:row>32</xdr:row>
      <xdr:rowOff>17310</xdr:rowOff>
    </xdr:to>
    <xdr:sp macro="" textlink="">
      <xdr:nvSpPr>
        <xdr:cNvPr id="148" name="楕円 147"/>
        <xdr:cNvSpPr/>
      </xdr:nvSpPr>
      <xdr:spPr>
        <a:xfrm>
          <a:off x="12509500" y="61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38862</xdr:rowOff>
    </xdr:from>
    <xdr:to>
      <xdr:col>68</xdr:col>
      <xdr:colOff>73025</xdr:colOff>
      <xdr:row>31</xdr:row>
      <xdr:rowOff>137960</xdr:rowOff>
    </xdr:to>
    <xdr:cxnSp macro="">
      <xdr:nvCxnSpPr>
        <xdr:cNvPr id="149" name="直線コネクタ 148"/>
        <xdr:cNvCxnSpPr/>
      </xdr:nvCxnSpPr>
      <xdr:spPr>
        <a:xfrm flipV="1">
          <a:off x="12560300" y="6125337"/>
          <a:ext cx="762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91046</xdr:rowOff>
    </xdr:from>
    <xdr:to>
      <xdr:col>60</xdr:col>
      <xdr:colOff>123825</xdr:colOff>
      <xdr:row>32</xdr:row>
      <xdr:rowOff>21196</xdr:rowOff>
    </xdr:to>
    <xdr:sp macro="" textlink="">
      <xdr:nvSpPr>
        <xdr:cNvPr id="150" name="楕円 149"/>
        <xdr:cNvSpPr/>
      </xdr:nvSpPr>
      <xdr:spPr>
        <a:xfrm>
          <a:off x="11747500" y="61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137960</xdr:rowOff>
    </xdr:from>
    <xdr:to>
      <xdr:col>64</xdr:col>
      <xdr:colOff>73025</xdr:colOff>
      <xdr:row>31</xdr:row>
      <xdr:rowOff>141846</xdr:rowOff>
    </xdr:to>
    <xdr:cxnSp macro="">
      <xdr:nvCxnSpPr>
        <xdr:cNvPr id="151" name="直線コネクタ 150"/>
        <xdr:cNvCxnSpPr/>
      </xdr:nvCxnSpPr>
      <xdr:spPr>
        <a:xfrm flipV="1">
          <a:off x="11798300" y="6224435"/>
          <a:ext cx="762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136707</xdr:rowOff>
    </xdr:from>
    <xdr:ext cx="469744" cy="259045"/>
    <xdr:sp macro="" textlink="">
      <xdr:nvSpPr>
        <xdr:cNvPr id="152" name="n_1aveValue債務償還比率"/>
        <xdr:cNvSpPr txBox="1"/>
      </xdr:nvSpPr>
      <xdr:spPr>
        <a:xfrm>
          <a:off x="13836727" y="62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160456</xdr:rowOff>
    </xdr:from>
    <xdr:ext cx="469744" cy="259045"/>
    <xdr:sp macro="" textlink="">
      <xdr:nvSpPr>
        <xdr:cNvPr id="153" name="n_2aveValue債務償還比率"/>
        <xdr:cNvSpPr txBox="1"/>
      </xdr:nvSpPr>
      <xdr:spPr>
        <a:xfrm>
          <a:off x="13087427" y="624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26928</xdr:rowOff>
    </xdr:from>
    <xdr:ext cx="469744" cy="259045"/>
    <xdr:sp macro="" textlink="">
      <xdr:nvSpPr>
        <xdr:cNvPr id="154" name="n_3aveValue債務償還比率"/>
        <xdr:cNvSpPr txBox="1"/>
      </xdr:nvSpPr>
      <xdr:spPr>
        <a:xfrm>
          <a:off x="12325427" y="594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132961</xdr:rowOff>
    </xdr:from>
    <xdr:ext cx="469744" cy="259045"/>
    <xdr:sp macro="" textlink="">
      <xdr:nvSpPr>
        <xdr:cNvPr id="155" name="n_4aveValue債務償還比率"/>
        <xdr:cNvSpPr txBox="1"/>
      </xdr:nvSpPr>
      <xdr:spPr>
        <a:xfrm>
          <a:off x="11563427" y="587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142486</xdr:rowOff>
    </xdr:from>
    <xdr:ext cx="469744" cy="259045"/>
    <xdr:sp macro="" textlink="">
      <xdr:nvSpPr>
        <xdr:cNvPr id="156" name="n_1mainValue債務償還比率"/>
        <xdr:cNvSpPr txBox="1"/>
      </xdr:nvSpPr>
      <xdr:spPr>
        <a:xfrm>
          <a:off x="13836727" y="571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106189</xdr:rowOff>
    </xdr:from>
    <xdr:ext cx="469744" cy="259045"/>
    <xdr:sp macro="" textlink="">
      <xdr:nvSpPr>
        <xdr:cNvPr id="157" name="n_2mainValue債務償還比率"/>
        <xdr:cNvSpPr txBox="1"/>
      </xdr:nvSpPr>
      <xdr:spPr>
        <a:xfrm>
          <a:off x="13087427" y="58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8437</xdr:rowOff>
    </xdr:from>
    <xdr:ext cx="469744" cy="259045"/>
    <xdr:sp macro="" textlink="">
      <xdr:nvSpPr>
        <xdr:cNvPr id="158" name="n_3mainValue債務償還比率"/>
        <xdr:cNvSpPr txBox="1"/>
      </xdr:nvSpPr>
      <xdr:spPr>
        <a:xfrm>
          <a:off x="12325427" y="626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12323</xdr:rowOff>
    </xdr:from>
    <xdr:ext cx="469744" cy="259045"/>
    <xdr:sp macro="" textlink="">
      <xdr:nvSpPr>
        <xdr:cNvPr id="159" name="n_4mainValue債務償還比率"/>
        <xdr:cNvSpPr txBox="1"/>
      </xdr:nvSpPr>
      <xdr:spPr>
        <a:xfrm>
          <a:off x="11563427" y="627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18,377
18,175
52.45
9,507,107
9,289,492
214,654
4,635,191
6,720,513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23114</xdr:rowOff>
    </xdr:from>
    <xdr:to>
      <xdr:col>24</xdr:col>
      <xdr:colOff>114300</xdr:colOff>
      <xdr:row>36</xdr:row>
      <xdr:rowOff>124714</xdr:rowOff>
    </xdr:to>
    <xdr:sp macro="" textlink="">
      <xdr:nvSpPr>
        <xdr:cNvPr id="71" name="楕円 70"/>
        <xdr:cNvSpPr/>
      </xdr:nvSpPr>
      <xdr:spPr>
        <a:xfrm>
          <a:off x="4584700" y="61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45991</xdr:rowOff>
    </xdr:from>
    <xdr:ext cx="405111" cy="259045"/>
    <xdr:sp macro="" textlink="">
      <xdr:nvSpPr>
        <xdr:cNvPr id="72" name="【道路】&#10;有形固定資産減価償却率該当値テキスト"/>
        <xdr:cNvSpPr txBox="1"/>
      </xdr:nvSpPr>
      <xdr:spPr>
        <a:xfrm>
          <a:off x="4673600" y="604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155702</xdr:rowOff>
    </xdr:from>
    <xdr:to>
      <xdr:col>20</xdr:col>
      <xdr:colOff>38100</xdr:colOff>
      <xdr:row>36</xdr:row>
      <xdr:rowOff>85852</xdr:rowOff>
    </xdr:to>
    <xdr:sp macro="" textlink="">
      <xdr:nvSpPr>
        <xdr:cNvPr id="73" name="楕円 72"/>
        <xdr:cNvSpPr/>
      </xdr:nvSpPr>
      <xdr:spPr>
        <a:xfrm>
          <a:off x="3746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35052</xdr:rowOff>
    </xdr:from>
    <xdr:to>
      <xdr:col>24</xdr:col>
      <xdr:colOff>63500</xdr:colOff>
      <xdr:row>36</xdr:row>
      <xdr:rowOff>73914</xdr:rowOff>
    </xdr:to>
    <xdr:cxnSp macro="">
      <xdr:nvCxnSpPr>
        <xdr:cNvPr id="74" name="直線コネクタ 73"/>
        <xdr:cNvCxnSpPr/>
      </xdr:nvCxnSpPr>
      <xdr:spPr>
        <a:xfrm>
          <a:off x="3797300" y="620725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114554</xdr:rowOff>
    </xdr:from>
    <xdr:to>
      <xdr:col>15</xdr:col>
      <xdr:colOff>101600</xdr:colOff>
      <xdr:row>36</xdr:row>
      <xdr:rowOff>44704</xdr:rowOff>
    </xdr:to>
    <xdr:sp macro="" textlink="">
      <xdr:nvSpPr>
        <xdr:cNvPr id="75" name="楕円 74"/>
        <xdr:cNvSpPr/>
      </xdr:nvSpPr>
      <xdr:spPr>
        <a:xfrm>
          <a:off x="2857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165354</xdr:rowOff>
    </xdr:from>
    <xdr:to>
      <xdr:col>19</xdr:col>
      <xdr:colOff>177800</xdr:colOff>
      <xdr:row>36</xdr:row>
      <xdr:rowOff>35052</xdr:rowOff>
    </xdr:to>
    <xdr:cxnSp macro="">
      <xdr:nvCxnSpPr>
        <xdr:cNvPr id="76" name="直線コネクタ 75"/>
        <xdr:cNvCxnSpPr/>
      </xdr:nvCxnSpPr>
      <xdr:spPr>
        <a:xfrm>
          <a:off x="2908300" y="61661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73406</xdr:rowOff>
    </xdr:from>
    <xdr:to>
      <xdr:col>10</xdr:col>
      <xdr:colOff>165100</xdr:colOff>
      <xdr:row>36</xdr:row>
      <xdr:rowOff>3556</xdr:rowOff>
    </xdr:to>
    <xdr:sp macro="" textlink="">
      <xdr:nvSpPr>
        <xdr:cNvPr id="77" name="楕円 76"/>
        <xdr:cNvSpPr/>
      </xdr:nvSpPr>
      <xdr:spPr>
        <a:xfrm>
          <a:off x="1968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124206</xdr:rowOff>
    </xdr:from>
    <xdr:to>
      <xdr:col>15</xdr:col>
      <xdr:colOff>50800</xdr:colOff>
      <xdr:row>35</xdr:row>
      <xdr:rowOff>165354</xdr:rowOff>
    </xdr:to>
    <xdr:cxnSp macro="">
      <xdr:nvCxnSpPr>
        <xdr:cNvPr id="78" name="直線コネクタ 77"/>
        <xdr:cNvCxnSpPr/>
      </xdr:nvCxnSpPr>
      <xdr:spPr>
        <a:xfrm>
          <a:off x="2019300" y="61249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160274</xdr:rowOff>
    </xdr:from>
    <xdr:to>
      <xdr:col>6</xdr:col>
      <xdr:colOff>38100</xdr:colOff>
      <xdr:row>35</xdr:row>
      <xdr:rowOff>90424</xdr:rowOff>
    </xdr:to>
    <xdr:sp macro="" textlink="">
      <xdr:nvSpPr>
        <xdr:cNvPr id="79" name="楕円 78"/>
        <xdr:cNvSpPr/>
      </xdr:nvSpPr>
      <xdr:spPr>
        <a:xfrm>
          <a:off x="1079500" y="59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39624</xdr:rowOff>
    </xdr:from>
    <xdr:to>
      <xdr:col>10</xdr:col>
      <xdr:colOff>114300</xdr:colOff>
      <xdr:row>35</xdr:row>
      <xdr:rowOff>124206</xdr:rowOff>
    </xdr:to>
    <xdr:cxnSp macro="">
      <xdr:nvCxnSpPr>
        <xdr:cNvPr id="80" name="直線コネクタ 79"/>
        <xdr:cNvCxnSpPr/>
      </xdr:nvCxnSpPr>
      <xdr:spPr>
        <a:xfrm>
          <a:off x="1130300" y="604037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81" name="n_1aveValue【道路】&#10;有形固定資産減価償却率"/>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2" name="n_2aveValue【道路】&#10;有形固定資産減価償却率"/>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3" name="n_3aveValue【道路】&#10;有形固定資産減価償却率"/>
        <xdr:cNvSpPr txBox="1"/>
      </xdr:nvSpPr>
      <xdr:spPr>
        <a:xfrm>
          <a:off x="1816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33545</xdr:rowOff>
    </xdr:from>
    <xdr:ext cx="405111" cy="259045"/>
    <xdr:sp macro="" textlink="">
      <xdr:nvSpPr>
        <xdr:cNvPr id="84" name="n_4aveValue【道路】&#10;有形固定資産減価償却率"/>
        <xdr:cNvSpPr txBox="1"/>
      </xdr:nvSpPr>
      <xdr:spPr>
        <a:xfrm>
          <a:off x="927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102379</xdr:rowOff>
    </xdr:from>
    <xdr:ext cx="405111" cy="259045"/>
    <xdr:sp macro="" textlink="">
      <xdr:nvSpPr>
        <xdr:cNvPr id="85" name="n_1mainValue【道路】&#10;有形固定資産減価償却率"/>
        <xdr:cNvSpPr txBox="1"/>
      </xdr:nvSpPr>
      <xdr:spPr>
        <a:xfrm>
          <a:off x="3582044" y="593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61231</xdr:rowOff>
    </xdr:from>
    <xdr:ext cx="405111" cy="259045"/>
    <xdr:sp macro="" textlink="">
      <xdr:nvSpPr>
        <xdr:cNvPr id="86" name="n_2mainValue【道路】&#10;有形固定資産減価償却率"/>
        <xdr:cNvSpPr txBox="1"/>
      </xdr:nvSpPr>
      <xdr:spPr>
        <a:xfrm>
          <a:off x="2705744"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20083</xdr:rowOff>
    </xdr:from>
    <xdr:ext cx="405111" cy="259045"/>
    <xdr:sp macro="" textlink="">
      <xdr:nvSpPr>
        <xdr:cNvPr id="87" name="n_3mainValue【道路】&#10;有形固定資産減価償却率"/>
        <xdr:cNvSpPr txBox="1"/>
      </xdr:nvSpPr>
      <xdr:spPr>
        <a:xfrm>
          <a:off x="18167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106951</xdr:rowOff>
    </xdr:from>
    <xdr:ext cx="405111" cy="259045"/>
    <xdr:sp macro="" textlink="">
      <xdr:nvSpPr>
        <xdr:cNvPr id="88" name="n_4mainValue【道路】&#10;有形固定資産減価償却率"/>
        <xdr:cNvSpPr txBox="1"/>
      </xdr:nvSpPr>
      <xdr:spPr>
        <a:xfrm>
          <a:off x="927744" y="57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12" name="直線コネクタ 111"/>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3" name="【道路】&#10;一人当たり延長最小値テキスト"/>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4" name="直線コネクタ 113"/>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5" name="【道路】&#10;一人当たり延長最大値テキスト"/>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6" name="直線コネクタ 115"/>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165492</xdr:rowOff>
    </xdr:from>
    <xdr:ext cx="534377" cy="259045"/>
    <xdr:sp macro="" textlink="">
      <xdr:nvSpPr>
        <xdr:cNvPr id="117" name="【道路】&#10;一人当たり延長平均値テキスト"/>
        <xdr:cNvSpPr txBox="1"/>
      </xdr:nvSpPr>
      <xdr:spPr>
        <a:xfrm>
          <a:off x="10515600" y="6509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8" name="フローチャート: 判断 117"/>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9" name="フローチャート: 判断 118"/>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20" name="フローチャート: 判断 119"/>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21" name="フローチャート: 判断 120"/>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22" name="フローチャート: 判断 121"/>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92018</xdr:rowOff>
    </xdr:from>
    <xdr:to>
      <xdr:col>55</xdr:col>
      <xdr:colOff>50800</xdr:colOff>
      <xdr:row>41</xdr:row>
      <xdr:rowOff>22168</xdr:rowOff>
    </xdr:to>
    <xdr:sp macro="" textlink="">
      <xdr:nvSpPr>
        <xdr:cNvPr id="128" name="楕円 127"/>
        <xdr:cNvSpPr/>
      </xdr:nvSpPr>
      <xdr:spPr>
        <a:xfrm>
          <a:off x="10426700" y="69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70445</xdr:rowOff>
    </xdr:from>
    <xdr:ext cx="534377" cy="259045"/>
    <xdr:sp macro="" textlink="">
      <xdr:nvSpPr>
        <xdr:cNvPr id="129" name="【道路】&#10;一人当たり延長該当値テキスト"/>
        <xdr:cNvSpPr txBox="1"/>
      </xdr:nvSpPr>
      <xdr:spPr>
        <a:xfrm>
          <a:off x="10515600" y="69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95504</xdr:rowOff>
    </xdr:from>
    <xdr:to>
      <xdr:col>50</xdr:col>
      <xdr:colOff>165100</xdr:colOff>
      <xdr:row>41</xdr:row>
      <xdr:rowOff>25654</xdr:rowOff>
    </xdr:to>
    <xdr:sp macro="" textlink="">
      <xdr:nvSpPr>
        <xdr:cNvPr id="130" name="楕円 129"/>
        <xdr:cNvSpPr/>
      </xdr:nvSpPr>
      <xdr:spPr>
        <a:xfrm>
          <a:off x="95885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142818</xdr:rowOff>
    </xdr:from>
    <xdr:to>
      <xdr:col>55</xdr:col>
      <xdr:colOff>0</xdr:colOff>
      <xdr:row>40</xdr:row>
      <xdr:rowOff>146304</xdr:rowOff>
    </xdr:to>
    <xdr:cxnSp macro="">
      <xdr:nvCxnSpPr>
        <xdr:cNvPr id="131" name="直線コネクタ 130"/>
        <xdr:cNvCxnSpPr/>
      </xdr:nvCxnSpPr>
      <xdr:spPr>
        <a:xfrm flipV="1">
          <a:off x="9639300" y="7000818"/>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99428</xdr:rowOff>
    </xdr:from>
    <xdr:to>
      <xdr:col>46</xdr:col>
      <xdr:colOff>38100</xdr:colOff>
      <xdr:row>41</xdr:row>
      <xdr:rowOff>29578</xdr:rowOff>
    </xdr:to>
    <xdr:sp macro="" textlink="">
      <xdr:nvSpPr>
        <xdr:cNvPr id="132" name="楕円 131"/>
        <xdr:cNvSpPr/>
      </xdr:nvSpPr>
      <xdr:spPr>
        <a:xfrm>
          <a:off x="8699500" y="69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146304</xdr:rowOff>
    </xdr:from>
    <xdr:to>
      <xdr:col>50</xdr:col>
      <xdr:colOff>114300</xdr:colOff>
      <xdr:row>40</xdr:row>
      <xdr:rowOff>150228</xdr:rowOff>
    </xdr:to>
    <xdr:cxnSp macro="">
      <xdr:nvCxnSpPr>
        <xdr:cNvPr id="133" name="直線コネクタ 132"/>
        <xdr:cNvCxnSpPr/>
      </xdr:nvCxnSpPr>
      <xdr:spPr>
        <a:xfrm flipV="1">
          <a:off x="8750300" y="7004304"/>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102743</xdr:rowOff>
    </xdr:from>
    <xdr:to>
      <xdr:col>41</xdr:col>
      <xdr:colOff>101600</xdr:colOff>
      <xdr:row>41</xdr:row>
      <xdr:rowOff>32893</xdr:rowOff>
    </xdr:to>
    <xdr:sp macro="" textlink="">
      <xdr:nvSpPr>
        <xdr:cNvPr id="134" name="楕円 133"/>
        <xdr:cNvSpPr/>
      </xdr:nvSpPr>
      <xdr:spPr>
        <a:xfrm>
          <a:off x="7810500" y="69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150228</xdr:rowOff>
    </xdr:from>
    <xdr:to>
      <xdr:col>45</xdr:col>
      <xdr:colOff>177800</xdr:colOff>
      <xdr:row>40</xdr:row>
      <xdr:rowOff>153543</xdr:rowOff>
    </xdr:to>
    <xdr:cxnSp macro="">
      <xdr:nvCxnSpPr>
        <xdr:cNvPr id="135" name="直線コネクタ 134"/>
        <xdr:cNvCxnSpPr/>
      </xdr:nvCxnSpPr>
      <xdr:spPr>
        <a:xfrm flipV="1">
          <a:off x="7861300" y="700822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164465</xdr:rowOff>
    </xdr:from>
    <xdr:to>
      <xdr:col>36</xdr:col>
      <xdr:colOff>165100</xdr:colOff>
      <xdr:row>41</xdr:row>
      <xdr:rowOff>94615</xdr:rowOff>
    </xdr:to>
    <xdr:sp macro="" textlink="">
      <xdr:nvSpPr>
        <xdr:cNvPr id="136" name="楕円 135"/>
        <xdr:cNvSpPr/>
      </xdr:nvSpPr>
      <xdr:spPr>
        <a:xfrm>
          <a:off x="6921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153543</xdr:rowOff>
    </xdr:from>
    <xdr:to>
      <xdr:col>41</xdr:col>
      <xdr:colOff>50800</xdr:colOff>
      <xdr:row>41</xdr:row>
      <xdr:rowOff>43815</xdr:rowOff>
    </xdr:to>
    <xdr:cxnSp macro="">
      <xdr:nvCxnSpPr>
        <xdr:cNvPr id="137" name="直線コネクタ 136"/>
        <xdr:cNvCxnSpPr/>
      </xdr:nvCxnSpPr>
      <xdr:spPr>
        <a:xfrm flipV="1">
          <a:off x="6972300" y="701154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102836</xdr:rowOff>
    </xdr:from>
    <xdr:ext cx="534377" cy="259045"/>
    <xdr:sp macro="" textlink="">
      <xdr:nvSpPr>
        <xdr:cNvPr id="138" name="n_1aveValue【道路】&#10;一人当たり延長"/>
        <xdr:cNvSpPr txBox="1"/>
      </xdr:nvSpPr>
      <xdr:spPr>
        <a:xfrm>
          <a:off x="93594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102417</xdr:rowOff>
    </xdr:from>
    <xdr:ext cx="534377" cy="259045"/>
    <xdr:sp macro="" textlink="">
      <xdr:nvSpPr>
        <xdr:cNvPr id="139" name="n_2aveValue【道路】&#10;一人当たり延長"/>
        <xdr:cNvSpPr txBox="1"/>
      </xdr:nvSpPr>
      <xdr:spPr>
        <a:xfrm>
          <a:off x="8483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153681</xdr:rowOff>
    </xdr:from>
    <xdr:ext cx="534377" cy="259045"/>
    <xdr:sp macro="" textlink="">
      <xdr:nvSpPr>
        <xdr:cNvPr id="140" name="n_3aveValue【道路】&#10;一人当たり延長"/>
        <xdr:cNvSpPr txBox="1"/>
      </xdr:nvSpPr>
      <xdr:spPr>
        <a:xfrm>
          <a:off x="7594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94854</xdr:rowOff>
    </xdr:from>
    <xdr:ext cx="534377" cy="259045"/>
    <xdr:sp macro="" textlink="">
      <xdr:nvSpPr>
        <xdr:cNvPr id="141" name="n_4aveValue【道路】&#10;一人当たり延長"/>
        <xdr:cNvSpPr txBox="1"/>
      </xdr:nvSpPr>
      <xdr:spPr>
        <a:xfrm>
          <a:off x="6705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16781</xdr:rowOff>
    </xdr:from>
    <xdr:ext cx="534377" cy="259045"/>
    <xdr:sp macro="" textlink="">
      <xdr:nvSpPr>
        <xdr:cNvPr id="142" name="n_1mainValue【道路】&#10;一人当たり延長"/>
        <xdr:cNvSpPr txBox="1"/>
      </xdr:nvSpPr>
      <xdr:spPr>
        <a:xfrm>
          <a:off x="9359411" y="70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20705</xdr:rowOff>
    </xdr:from>
    <xdr:ext cx="534377" cy="259045"/>
    <xdr:sp macro="" textlink="">
      <xdr:nvSpPr>
        <xdr:cNvPr id="143" name="n_2mainValue【道路】&#10;一人当たり延長"/>
        <xdr:cNvSpPr txBox="1"/>
      </xdr:nvSpPr>
      <xdr:spPr>
        <a:xfrm>
          <a:off x="8483111" y="70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24020</xdr:rowOff>
    </xdr:from>
    <xdr:ext cx="534377" cy="259045"/>
    <xdr:sp macro="" textlink="">
      <xdr:nvSpPr>
        <xdr:cNvPr id="144" name="n_3mainValue【道路】&#10;一人当たり延長"/>
        <xdr:cNvSpPr txBox="1"/>
      </xdr:nvSpPr>
      <xdr:spPr>
        <a:xfrm>
          <a:off x="7594111" y="70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85742</xdr:rowOff>
    </xdr:from>
    <xdr:ext cx="469744" cy="259045"/>
    <xdr:sp macro="" textlink="">
      <xdr:nvSpPr>
        <xdr:cNvPr id="145" name="n_4mainValue【道路】&#10;一人当たり延長"/>
        <xdr:cNvSpPr txBox="1"/>
      </xdr:nvSpPr>
      <xdr:spPr>
        <a:xfrm>
          <a:off x="6737427" y="711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71" name="直線コネクタ 170"/>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4"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5" name="直線コネクタ 174"/>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6"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87" name="楕円 186"/>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88" name="【橋りょう・トンネル】&#10;有形固定資産減価償却率該当値テキスト"/>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55335</xdr:rowOff>
    </xdr:from>
    <xdr:to>
      <xdr:col>20</xdr:col>
      <xdr:colOff>38100</xdr:colOff>
      <xdr:row>61</xdr:row>
      <xdr:rowOff>156935</xdr:rowOff>
    </xdr:to>
    <xdr:sp macro="" textlink="">
      <xdr:nvSpPr>
        <xdr:cNvPr id="189" name="楕円 188"/>
        <xdr:cNvSpPr/>
      </xdr:nvSpPr>
      <xdr:spPr>
        <a:xfrm>
          <a:off x="3746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106135</xdr:rowOff>
    </xdr:from>
    <xdr:to>
      <xdr:col>24</xdr:col>
      <xdr:colOff>63500</xdr:colOff>
      <xdr:row>61</xdr:row>
      <xdr:rowOff>125730</xdr:rowOff>
    </xdr:to>
    <xdr:cxnSp macro="">
      <xdr:nvCxnSpPr>
        <xdr:cNvPr id="190" name="直線コネクタ 189"/>
        <xdr:cNvCxnSpPr/>
      </xdr:nvCxnSpPr>
      <xdr:spPr>
        <a:xfrm>
          <a:off x="3797300" y="105645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48804</xdr:rowOff>
    </xdr:from>
    <xdr:to>
      <xdr:col>15</xdr:col>
      <xdr:colOff>101600</xdr:colOff>
      <xdr:row>61</xdr:row>
      <xdr:rowOff>150404</xdr:rowOff>
    </xdr:to>
    <xdr:sp macro="" textlink="">
      <xdr:nvSpPr>
        <xdr:cNvPr id="191" name="楕円 190"/>
        <xdr:cNvSpPr/>
      </xdr:nvSpPr>
      <xdr:spPr>
        <a:xfrm>
          <a:off x="2857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99604</xdr:rowOff>
    </xdr:from>
    <xdr:to>
      <xdr:col>19</xdr:col>
      <xdr:colOff>177800</xdr:colOff>
      <xdr:row>61</xdr:row>
      <xdr:rowOff>106135</xdr:rowOff>
    </xdr:to>
    <xdr:cxnSp macro="">
      <xdr:nvCxnSpPr>
        <xdr:cNvPr id="192" name="直線コネクタ 191"/>
        <xdr:cNvCxnSpPr/>
      </xdr:nvCxnSpPr>
      <xdr:spPr>
        <a:xfrm>
          <a:off x="2908300" y="105580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27577</xdr:rowOff>
    </xdr:from>
    <xdr:to>
      <xdr:col>10</xdr:col>
      <xdr:colOff>165100</xdr:colOff>
      <xdr:row>61</xdr:row>
      <xdr:rowOff>129177</xdr:rowOff>
    </xdr:to>
    <xdr:sp macro="" textlink="">
      <xdr:nvSpPr>
        <xdr:cNvPr id="193" name="楕円 192"/>
        <xdr:cNvSpPr/>
      </xdr:nvSpPr>
      <xdr:spPr>
        <a:xfrm>
          <a:off x="1968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78377</xdr:rowOff>
    </xdr:from>
    <xdr:to>
      <xdr:col>15</xdr:col>
      <xdr:colOff>50800</xdr:colOff>
      <xdr:row>61</xdr:row>
      <xdr:rowOff>99604</xdr:rowOff>
    </xdr:to>
    <xdr:cxnSp macro="">
      <xdr:nvCxnSpPr>
        <xdr:cNvPr id="194" name="直線コネクタ 193"/>
        <xdr:cNvCxnSpPr/>
      </xdr:nvCxnSpPr>
      <xdr:spPr>
        <a:xfrm>
          <a:off x="2019300" y="1053682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xdr:rowOff>
    </xdr:from>
    <xdr:to>
      <xdr:col>6</xdr:col>
      <xdr:colOff>38100</xdr:colOff>
      <xdr:row>61</xdr:row>
      <xdr:rowOff>107950</xdr:rowOff>
    </xdr:to>
    <xdr:sp macro="" textlink="">
      <xdr:nvSpPr>
        <xdr:cNvPr id="195" name="楕円 194"/>
        <xdr:cNvSpPr/>
      </xdr:nvSpPr>
      <xdr:spPr>
        <a:xfrm>
          <a:off x="107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57150</xdr:rowOff>
    </xdr:from>
    <xdr:to>
      <xdr:col>10</xdr:col>
      <xdr:colOff>114300</xdr:colOff>
      <xdr:row>61</xdr:row>
      <xdr:rowOff>78377</xdr:rowOff>
    </xdr:to>
    <xdr:cxnSp macro="">
      <xdr:nvCxnSpPr>
        <xdr:cNvPr id="196" name="直線コネクタ 195"/>
        <xdr:cNvCxnSpPr/>
      </xdr:nvCxnSpPr>
      <xdr:spPr>
        <a:xfrm>
          <a:off x="1130300" y="105156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7"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0" name="n_4aveValue【橋りょう・トンネ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148062</xdr:rowOff>
    </xdr:from>
    <xdr:ext cx="405111" cy="259045"/>
    <xdr:sp macro="" textlink="">
      <xdr:nvSpPr>
        <xdr:cNvPr id="201" name="n_1mainValue【橋りょう・トンネル】&#10;有形固定資産減価償却率"/>
        <xdr:cNvSpPr txBox="1"/>
      </xdr:nvSpPr>
      <xdr:spPr>
        <a:xfrm>
          <a:off x="3582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141531</xdr:rowOff>
    </xdr:from>
    <xdr:ext cx="405111" cy="259045"/>
    <xdr:sp macro="" textlink="">
      <xdr:nvSpPr>
        <xdr:cNvPr id="202" name="n_2mainValue【橋りょう・トンネル】&#10;有形固定資産減価償却率"/>
        <xdr:cNvSpPr txBox="1"/>
      </xdr:nvSpPr>
      <xdr:spPr>
        <a:xfrm>
          <a:off x="2705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120304</xdr:rowOff>
    </xdr:from>
    <xdr:ext cx="405111" cy="259045"/>
    <xdr:sp macro="" textlink="">
      <xdr:nvSpPr>
        <xdr:cNvPr id="203" name="n_3mainValue【橋りょう・トンネル】&#10;有形固定資産減価償却率"/>
        <xdr:cNvSpPr txBox="1"/>
      </xdr:nvSpPr>
      <xdr:spPr>
        <a:xfrm>
          <a:off x="1816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99077</xdr:rowOff>
    </xdr:from>
    <xdr:ext cx="405111" cy="259045"/>
    <xdr:sp macro="" textlink="">
      <xdr:nvSpPr>
        <xdr:cNvPr id="204" name="n_4mainValue【橋りょう・トンネル】&#10;有形固定資産減価償却率"/>
        <xdr:cNvSpPr txBox="1"/>
      </xdr:nvSpPr>
      <xdr:spPr>
        <a:xfrm>
          <a:off x="927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28" name="直線コネクタ 227"/>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9" name="【橋りょう・トンネル】&#10;一人当たり有形固定資産（償却資産）額最小値テキスト"/>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30" name="直線コネクタ 229"/>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31" name="【橋りょう・トンネル】&#10;一人当たり有形固定資産（償却資産）額最大値テキスト"/>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32" name="直線コネクタ 231"/>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72444</xdr:rowOff>
    </xdr:from>
    <xdr:ext cx="599010" cy="259045"/>
    <xdr:sp macro="" textlink="">
      <xdr:nvSpPr>
        <xdr:cNvPr id="233" name="【橋りょう・トンネル】&#10;一人当たり有形固定資産（償却資産）額平均値テキスト"/>
        <xdr:cNvSpPr txBox="1"/>
      </xdr:nvSpPr>
      <xdr:spPr>
        <a:xfrm>
          <a:off x="10515600" y="105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34" name="フローチャート: 判断 233"/>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35" name="フローチャート: 判断 234"/>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36" name="フローチャート: 判断 235"/>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37" name="フローチャート: 判断 236"/>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38" name="フローチャート: 判断 237"/>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109455</xdr:rowOff>
    </xdr:from>
    <xdr:to>
      <xdr:col>55</xdr:col>
      <xdr:colOff>50800</xdr:colOff>
      <xdr:row>64</xdr:row>
      <xdr:rowOff>39605</xdr:rowOff>
    </xdr:to>
    <xdr:sp macro="" textlink="">
      <xdr:nvSpPr>
        <xdr:cNvPr id="244" name="楕円 243"/>
        <xdr:cNvSpPr/>
      </xdr:nvSpPr>
      <xdr:spPr>
        <a:xfrm>
          <a:off x="10426700" y="109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24382</xdr:rowOff>
    </xdr:from>
    <xdr:ext cx="534377" cy="259045"/>
    <xdr:sp macro="" textlink="">
      <xdr:nvSpPr>
        <xdr:cNvPr id="245" name="【橋りょう・トンネル】&#10;一人当たり有形固定資産（償却資産）額該当値テキスト"/>
        <xdr:cNvSpPr txBox="1"/>
      </xdr:nvSpPr>
      <xdr:spPr>
        <a:xfrm>
          <a:off x="10515600" y="108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110739</xdr:rowOff>
    </xdr:from>
    <xdr:to>
      <xdr:col>50</xdr:col>
      <xdr:colOff>165100</xdr:colOff>
      <xdr:row>64</xdr:row>
      <xdr:rowOff>40889</xdr:rowOff>
    </xdr:to>
    <xdr:sp macro="" textlink="">
      <xdr:nvSpPr>
        <xdr:cNvPr id="246" name="楕円 245"/>
        <xdr:cNvSpPr/>
      </xdr:nvSpPr>
      <xdr:spPr>
        <a:xfrm>
          <a:off x="9588500" y="109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160255</xdr:rowOff>
    </xdr:from>
    <xdr:to>
      <xdr:col>55</xdr:col>
      <xdr:colOff>0</xdr:colOff>
      <xdr:row>63</xdr:row>
      <xdr:rowOff>161539</xdr:rowOff>
    </xdr:to>
    <xdr:cxnSp macro="">
      <xdr:nvCxnSpPr>
        <xdr:cNvPr id="247" name="直線コネクタ 246"/>
        <xdr:cNvCxnSpPr/>
      </xdr:nvCxnSpPr>
      <xdr:spPr>
        <a:xfrm flipV="1">
          <a:off x="9639300" y="10961605"/>
          <a:ext cx="8382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113331</xdr:rowOff>
    </xdr:from>
    <xdr:to>
      <xdr:col>46</xdr:col>
      <xdr:colOff>38100</xdr:colOff>
      <xdr:row>64</xdr:row>
      <xdr:rowOff>43481</xdr:rowOff>
    </xdr:to>
    <xdr:sp macro="" textlink="">
      <xdr:nvSpPr>
        <xdr:cNvPr id="248" name="楕円 247"/>
        <xdr:cNvSpPr/>
      </xdr:nvSpPr>
      <xdr:spPr>
        <a:xfrm>
          <a:off x="8699500" y="109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161539</xdr:rowOff>
    </xdr:from>
    <xdr:to>
      <xdr:col>50</xdr:col>
      <xdr:colOff>114300</xdr:colOff>
      <xdr:row>63</xdr:row>
      <xdr:rowOff>164131</xdr:rowOff>
    </xdr:to>
    <xdr:cxnSp macro="">
      <xdr:nvCxnSpPr>
        <xdr:cNvPr id="249" name="直線コネクタ 248"/>
        <xdr:cNvCxnSpPr/>
      </xdr:nvCxnSpPr>
      <xdr:spPr>
        <a:xfrm flipV="1">
          <a:off x="8750300" y="10962889"/>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114591</xdr:rowOff>
    </xdr:from>
    <xdr:to>
      <xdr:col>41</xdr:col>
      <xdr:colOff>101600</xdr:colOff>
      <xdr:row>64</xdr:row>
      <xdr:rowOff>44741</xdr:rowOff>
    </xdr:to>
    <xdr:sp macro="" textlink="">
      <xdr:nvSpPr>
        <xdr:cNvPr id="250" name="楕円 249"/>
        <xdr:cNvSpPr/>
      </xdr:nvSpPr>
      <xdr:spPr>
        <a:xfrm>
          <a:off x="7810500" y="109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164131</xdr:rowOff>
    </xdr:from>
    <xdr:to>
      <xdr:col>45</xdr:col>
      <xdr:colOff>177800</xdr:colOff>
      <xdr:row>63</xdr:row>
      <xdr:rowOff>165391</xdr:rowOff>
    </xdr:to>
    <xdr:cxnSp macro="">
      <xdr:nvCxnSpPr>
        <xdr:cNvPr id="251" name="直線コネクタ 250"/>
        <xdr:cNvCxnSpPr/>
      </xdr:nvCxnSpPr>
      <xdr:spPr>
        <a:xfrm flipV="1">
          <a:off x="7861300" y="10965481"/>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114007</xdr:rowOff>
    </xdr:from>
    <xdr:to>
      <xdr:col>36</xdr:col>
      <xdr:colOff>165100</xdr:colOff>
      <xdr:row>64</xdr:row>
      <xdr:rowOff>44157</xdr:rowOff>
    </xdr:to>
    <xdr:sp macro="" textlink="">
      <xdr:nvSpPr>
        <xdr:cNvPr id="252" name="楕円 251"/>
        <xdr:cNvSpPr/>
      </xdr:nvSpPr>
      <xdr:spPr>
        <a:xfrm>
          <a:off x="6921500" y="1091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164807</xdr:rowOff>
    </xdr:from>
    <xdr:to>
      <xdr:col>41</xdr:col>
      <xdr:colOff>50800</xdr:colOff>
      <xdr:row>63</xdr:row>
      <xdr:rowOff>165391</xdr:rowOff>
    </xdr:to>
    <xdr:cxnSp macro="">
      <xdr:nvCxnSpPr>
        <xdr:cNvPr id="253" name="直線コネクタ 252"/>
        <xdr:cNvCxnSpPr/>
      </xdr:nvCxnSpPr>
      <xdr:spPr>
        <a:xfrm>
          <a:off x="6972300" y="10966157"/>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168036</xdr:rowOff>
    </xdr:from>
    <xdr:ext cx="599010" cy="259045"/>
    <xdr:sp macro="" textlink="">
      <xdr:nvSpPr>
        <xdr:cNvPr id="254" name="n_1aveValue【橋りょう・トンネル】&#10;一人当たり有形固定資産（償却資産）額"/>
        <xdr:cNvSpPr txBox="1"/>
      </xdr:nvSpPr>
      <xdr:spPr>
        <a:xfrm>
          <a:off x="9327095" y="104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351</xdr:rowOff>
    </xdr:from>
    <xdr:ext cx="599010" cy="259045"/>
    <xdr:sp macro="" textlink="">
      <xdr:nvSpPr>
        <xdr:cNvPr id="255" name="n_2aveValue【橋りょう・トンネル】&#10;一人当たり有形固定資産（償却資産）額"/>
        <xdr:cNvSpPr txBox="1"/>
      </xdr:nvSpPr>
      <xdr:spPr>
        <a:xfrm>
          <a:off x="84507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56" name="n_3aveValue【橋りょう・トンネル】&#10;一人当たり有形固定資産（償却資産）額"/>
        <xdr:cNvSpPr txBox="1"/>
      </xdr:nvSpPr>
      <xdr:spPr>
        <a:xfrm>
          <a:off x="7561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57" name="n_4aveValue【橋りょう・トンネル】&#10;一人当たり有形固定資産（償却資産）額"/>
        <xdr:cNvSpPr txBox="1"/>
      </xdr:nvSpPr>
      <xdr:spPr>
        <a:xfrm>
          <a:off x="6672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32016</xdr:rowOff>
    </xdr:from>
    <xdr:ext cx="534377" cy="259045"/>
    <xdr:sp macro="" textlink="">
      <xdr:nvSpPr>
        <xdr:cNvPr id="258" name="n_1mainValue【橋りょう・トンネル】&#10;一人当たり有形固定資産（償却資産）額"/>
        <xdr:cNvSpPr txBox="1"/>
      </xdr:nvSpPr>
      <xdr:spPr>
        <a:xfrm>
          <a:off x="9359411" y="1100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34608</xdr:rowOff>
    </xdr:from>
    <xdr:ext cx="534377" cy="259045"/>
    <xdr:sp macro="" textlink="">
      <xdr:nvSpPr>
        <xdr:cNvPr id="259" name="n_2mainValue【橋りょう・トンネル】&#10;一人当たり有形固定資産（償却資産）額"/>
        <xdr:cNvSpPr txBox="1"/>
      </xdr:nvSpPr>
      <xdr:spPr>
        <a:xfrm>
          <a:off x="8483111" y="1100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35868</xdr:rowOff>
    </xdr:from>
    <xdr:ext cx="534377" cy="259045"/>
    <xdr:sp macro="" textlink="">
      <xdr:nvSpPr>
        <xdr:cNvPr id="260" name="n_3mainValue【橋りょう・トンネル】&#10;一人当たり有形固定資産（償却資産）額"/>
        <xdr:cNvSpPr txBox="1"/>
      </xdr:nvSpPr>
      <xdr:spPr>
        <a:xfrm>
          <a:off x="7594111" y="110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35284</xdr:rowOff>
    </xdr:from>
    <xdr:ext cx="534377" cy="259045"/>
    <xdr:sp macro="" textlink="">
      <xdr:nvSpPr>
        <xdr:cNvPr id="261" name="n_4mainValue【橋りょう・トンネル】&#10;一人当たり有形固定資産（償却資産）額"/>
        <xdr:cNvSpPr txBox="1"/>
      </xdr:nvSpPr>
      <xdr:spPr>
        <a:xfrm>
          <a:off x="6705111" y="1100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87" name="直線コネクタ 286"/>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88" name="【公営住宅】&#10;有形固定資産減価償却率最小値テキスト"/>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89" name="直線コネクタ 288"/>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90" name="【公営住宅】&#10;有形固定資産減価償却率最大値テキスト"/>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91" name="直線コネクタ 290"/>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92" name="【公営住宅】&#10;有形固定資産減価償却率平均値テキスト"/>
        <xdr:cNvSpPr txBox="1"/>
      </xdr:nvSpPr>
      <xdr:spPr>
        <a:xfrm>
          <a:off x="46736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93" name="フローチャート: 判断 292"/>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94" name="フローチャート: 判断 293"/>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95" name="フローチャート: 判断 294"/>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6" name="フローチャート: 判断 295"/>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97" name="フローチャート: 判断 296"/>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34652</xdr:rowOff>
    </xdr:from>
    <xdr:to>
      <xdr:col>24</xdr:col>
      <xdr:colOff>114300</xdr:colOff>
      <xdr:row>84</xdr:row>
      <xdr:rowOff>136252</xdr:rowOff>
    </xdr:to>
    <xdr:sp macro="" textlink="">
      <xdr:nvSpPr>
        <xdr:cNvPr id="303" name="楕円 302"/>
        <xdr:cNvSpPr/>
      </xdr:nvSpPr>
      <xdr:spPr>
        <a:xfrm>
          <a:off x="45847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13079</xdr:rowOff>
    </xdr:from>
    <xdr:ext cx="405111" cy="259045"/>
    <xdr:sp macro="" textlink="">
      <xdr:nvSpPr>
        <xdr:cNvPr id="304" name="【公営住宅】&#10;有形固定資産減価償却率該当値テキスト"/>
        <xdr:cNvSpPr txBox="1"/>
      </xdr:nvSpPr>
      <xdr:spPr>
        <a:xfrm>
          <a:off x="4673600"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15058</xdr:rowOff>
    </xdr:from>
    <xdr:to>
      <xdr:col>20</xdr:col>
      <xdr:colOff>38100</xdr:colOff>
      <xdr:row>84</xdr:row>
      <xdr:rowOff>116658</xdr:rowOff>
    </xdr:to>
    <xdr:sp macro="" textlink="">
      <xdr:nvSpPr>
        <xdr:cNvPr id="305" name="楕円 304"/>
        <xdr:cNvSpPr/>
      </xdr:nvSpPr>
      <xdr:spPr>
        <a:xfrm>
          <a:off x="3746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65858</xdr:rowOff>
    </xdr:from>
    <xdr:to>
      <xdr:col>24</xdr:col>
      <xdr:colOff>63500</xdr:colOff>
      <xdr:row>84</xdr:row>
      <xdr:rowOff>85452</xdr:rowOff>
    </xdr:to>
    <xdr:cxnSp macro="">
      <xdr:nvCxnSpPr>
        <xdr:cNvPr id="306" name="直線コネクタ 305"/>
        <xdr:cNvCxnSpPr/>
      </xdr:nvCxnSpPr>
      <xdr:spPr>
        <a:xfrm>
          <a:off x="3797300" y="1446765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165281</xdr:rowOff>
    </xdr:from>
    <xdr:to>
      <xdr:col>15</xdr:col>
      <xdr:colOff>101600</xdr:colOff>
      <xdr:row>84</xdr:row>
      <xdr:rowOff>95431</xdr:rowOff>
    </xdr:to>
    <xdr:sp macro="" textlink="">
      <xdr:nvSpPr>
        <xdr:cNvPr id="307" name="楕円 306"/>
        <xdr:cNvSpPr/>
      </xdr:nvSpPr>
      <xdr:spPr>
        <a:xfrm>
          <a:off x="2857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44631</xdr:rowOff>
    </xdr:from>
    <xdr:to>
      <xdr:col>19</xdr:col>
      <xdr:colOff>177800</xdr:colOff>
      <xdr:row>84</xdr:row>
      <xdr:rowOff>65858</xdr:rowOff>
    </xdr:to>
    <xdr:cxnSp macro="">
      <xdr:nvCxnSpPr>
        <xdr:cNvPr id="308" name="直線コネクタ 307"/>
        <xdr:cNvCxnSpPr/>
      </xdr:nvCxnSpPr>
      <xdr:spPr>
        <a:xfrm>
          <a:off x="2908300" y="144464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142421</xdr:rowOff>
    </xdr:from>
    <xdr:to>
      <xdr:col>10</xdr:col>
      <xdr:colOff>165100</xdr:colOff>
      <xdr:row>84</xdr:row>
      <xdr:rowOff>72571</xdr:rowOff>
    </xdr:to>
    <xdr:sp macro="" textlink="">
      <xdr:nvSpPr>
        <xdr:cNvPr id="309" name="楕円 308"/>
        <xdr:cNvSpPr/>
      </xdr:nvSpPr>
      <xdr:spPr>
        <a:xfrm>
          <a:off x="1968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21771</xdr:rowOff>
    </xdr:from>
    <xdr:to>
      <xdr:col>15</xdr:col>
      <xdr:colOff>50800</xdr:colOff>
      <xdr:row>84</xdr:row>
      <xdr:rowOff>44631</xdr:rowOff>
    </xdr:to>
    <xdr:cxnSp macro="">
      <xdr:nvCxnSpPr>
        <xdr:cNvPr id="310" name="直線コネクタ 309"/>
        <xdr:cNvCxnSpPr/>
      </xdr:nvCxnSpPr>
      <xdr:spPr>
        <a:xfrm>
          <a:off x="2019300" y="1442357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34652</xdr:rowOff>
    </xdr:from>
    <xdr:to>
      <xdr:col>6</xdr:col>
      <xdr:colOff>38100</xdr:colOff>
      <xdr:row>84</xdr:row>
      <xdr:rowOff>136252</xdr:rowOff>
    </xdr:to>
    <xdr:sp macro="" textlink="">
      <xdr:nvSpPr>
        <xdr:cNvPr id="311" name="楕円 310"/>
        <xdr:cNvSpPr/>
      </xdr:nvSpPr>
      <xdr:spPr>
        <a:xfrm>
          <a:off x="1079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21771</xdr:rowOff>
    </xdr:from>
    <xdr:to>
      <xdr:col>10</xdr:col>
      <xdr:colOff>114300</xdr:colOff>
      <xdr:row>84</xdr:row>
      <xdr:rowOff>85452</xdr:rowOff>
    </xdr:to>
    <xdr:cxnSp macro="">
      <xdr:nvCxnSpPr>
        <xdr:cNvPr id="312" name="直線コネクタ 311"/>
        <xdr:cNvCxnSpPr/>
      </xdr:nvCxnSpPr>
      <xdr:spPr>
        <a:xfrm flipV="1">
          <a:off x="1130300" y="1442357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313" name="n_1aveValue【公営住宅】&#10;有形固定資産減価償却率"/>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314" name="n_2aveValue【公営住宅】&#10;有形固定資産減価償却率"/>
        <xdr:cNvSpPr txBox="1"/>
      </xdr:nvSpPr>
      <xdr:spPr>
        <a:xfrm>
          <a:off x="2705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5" name="n_3aveValue【公営住宅】&#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316" name="n_4aveValue【公営住宅】&#10;有形固定資産減価償却率"/>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107785</xdr:rowOff>
    </xdr:from>
    <xdr:ext cx="405111" cy="259045"/>
    <xdr:sp macro="" textlink="">
      <xdr:nvSpPr>
        <xdr:cNvPr id="317" name="n_1mainValue【公営住宅】&#10;有形固定資産減価償却率"/>
        <xdr:cNvSpPr txBox="1"/>
      </xdr:nvSpPr>
      <xdr:spPr>
        <a:xfrm>
          <a:off x="35820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86558</xdr:rowOff>
    </xdr:from>
    <xdr:ext cx="405111" cy="259045"/>
    <xdr:sp macro="" textlink="">
      <xdr:nvSpPr>
        <xdr:cNvPr id="318" name="n_2mainValue【公営住宅】&#10;有形固定資産減価償却率"/>
        <xdr:cNvSpPr txBox="1"/>
      </xdr:nvSpPr>
      <xdr:spPr>
        <a:xfrm>
          <a:off x="2705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63698</xdr:rowOff>
    </xdr:from>
    <xdr:ext cx="405111" cy="259045"/>
    <xdr:sp macro="" textlink="">
      <xdr:nvSpPr>
        <xdr:cNvPr id="319" name="n_3mainValue【公営住宅】&#10;有形固定資産減価償却率"/>
        <xdr:cNvSpPr txBox="1"/>
      </xdr:nvSpPr>
      <xdr:spPr>
        <a:xfrm>
          <a:off x="1816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127379</xdr:rowOff>
    </xdr:from>
    <xdr:ext cx="405111" cy="259045"/>
    <xdr:sp macro="" textlink="">
      <xdr:nvSpPr>
        <xdr:cNvPr id="320" name="n_4mainValue【公営住宅】&#10;有形固定資産減価償却率"/>
        <xdr:cNvSpPr txBox="1"/>
      </xdr:nvSpPr>
      <xdr:spPr>
        <a:xfrm>
          <a:off x="927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40" name="直線コネクタ 339"/>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41" name="【公営住宅】&#10;一人当たり面積最小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42" name="直線コネクタ 341"/>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43" name="【公営住宅】&#10;一人当たり面積最大値テキスト"/>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44" name="直線コネクタ 343"/>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98759</xdr:rowOff>
    </xdr:from>
    <xdr:ext cx="469744" cy="259045"/>
    <xdr:sp macro="" textlink="">
      <xdr:nvSpPr>
        <xdr:cNvPr id="345" name="【公営住宅】&#10;一人当たり面積平均値テキスト"/>
        <xdr:cNvSpPr txBox="1"/>
      </xdr:nvSpPr>
      <xdr:spPr>
        <a:xfrm>
          <a:off x="10515600" y="13986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46" name="フローチャート: 判断 345"/>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47" name="フローチャート: 判断 346"/>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48" name="フローチャート: 判断 347"/>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49" name="フローチャート: 判断 348"/>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50" name="フローチャート: 判断 349"/>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54738</xdr:rowOff>
    </xdr:from>
    <xdr:to>
      <xdr:col>55</xdr:col>
      <xdr:colOff>50800</xdr:colOff>
      <xdr:row>83</xdr:row>
      <xdr:rowOff>156338</xdr:rowOff>
    </xdr:to>
    <xdr:sp macro="" textlink="">
      <xdr:nvSpPr>
        <xdr:cNvPr id="356" name="楕円 355"/>
        <xdr:cNvSpPr/>
      </xdr:nvSpPr>
      <xdr:spPr>
        <a:xfrm>
          <a:off x="10426700" y="1428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33165</xdr:rowOff>
    </xdr:from>
    <xdr:ext cx="469744" cy="259045"/>
    <xdr:sp macro="" textlink="">
      <xdr:nvSpPr>
        <xdr:cNvPr id="357" name="【公営住宅】&#10;一人当たり面積該当値テキスト"/>
        <xdr:cNvSpPr txBox="1"/>
      </xdr:nvSpPr>
      <xdr:spPr>
        <a:xfrm>
          <a:off x="10515600" y="1426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59880</xdr:rowOff>
    </xdr:from>
    <xdr:to>
      <xdr:col>50</xdr:col>
      <xdr:colOff>165100</xdr:colOff>
      <xdr:row>83</xdr:row>
      <xdr:rowOff>161480</xdr:rowOff>
    </xdr:to>
    <xdr:sp macro="" textlink="">
      <xdr:nvSpPr>
        <xdr:cNvPr id="358" name="楕円 357"/>
        <xdr:cNvSpPr/>
      </xdr:nvSpPr>
      <xdr:spPr>
        <a:xfrm>
          <a:off x="9588500" y="142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105538</xdr:rowOff>
    </xdr:from>
    <xdr:to>
      <xdr:col>55</xdr:col>
      <xdr:colOff>0</xdr:colOff>
      <xdr:row>83</xdr:row>
      <xdr:rowOff>110680</xdr:rowOff>
    </xdr:to>
    <xdr:cxnSp macro="">
      <xdr:nvCxnSpPr>
        <xdr:cNvPr id="359" name="直線コネクタ 358"/>
        <xdr:cNvCxnSpPr/>
      </xdr:nvCxnSpPr>
      <xdr:spPr>
        <a:xfrm flipV="1">
          <a:off x="9639300" y="14335888"/>
          <a:ext cx="8382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65024</xdr:rowOff>
    </xdr:from>
    <xdr:to>
      <xdr:col>46</xdr:col>
      <xdr:colOff>38100</xdr:colOff>
      <xdr:row>83</xdr:row>
      <xdr:rowOff>166624</xdr:rowOff>
    </xdr:to>
    <xdr:sp macro="" textlink="">
      <xdr:nvSpPr>
        <xdr:cNvPr id="360" name="楕円 359"/>
        <xdr:cNvSpPr/>
      </xdr:nvSpPr>
      <xdr:spPr>
        <a:xfrm>
          <a:off x="8699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110680</xdr:rowOff>
    </xdr:from>
    <xdr:to>
      <xdr:col>50</xdr:col>
      <xdr:colOff>114300</xdr:colOff>
      <xdr:row>83</xdr:row>
      <xdr:rowOff>115824</xdr:rowOff>
    </xdr:to>
    <xdr:cxnSp macro="">
      <xdr:nvCxnSpPr>
        <xdr:cNvPr id="361" name="直線コネクタ 360"/>
        <xdr:cNvCxnSpPr/>
      </xdr:nvCxnSpPr>
      <xdr:spPr>
        <a:xfrm flipV="1">
          <a:off x="8750300" y="1434103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69596</xdr:rowOff>
    </xdr:from>
    <xdr:to>
      <xdr:col>41</xdr:col>
      <xdr:colOff>101600</xdr:colOff>
      <xdr:row>83</xdr:row>
      <xdr:rowOff>171196</xdr:rowOff>
    </xdr:to>
    <xdr:sp macro="" textlink="">
      <xdr:nvSpPr>
        <xdr:cNvPr id="362" name="楕円 361"/>
        <xdr:cNvSpPr/>
      </xdr:nvSpPr>
      <xdr:spPr>
        <a:xfrm>
          <a:off x="7810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115824</xdr:rowOff>
    </xdr:from>
    <xdr:to>
      <xdr:col>45</xdr:col>
      <xdr:colOff>177800</xdr:colOff>
      <xdr:row>83</xdr:row>
      <xdr:rowOff>120396</xdr:rowOff>
    </xdr:to>
    <xdr:cxnSp macro="">
      <xdr:nvCxnSpPr>
        <xdr:cNvPr id="363" name="直線コネクタ 362"/>
        <xdr:cNvCxnSpPr/>
      </xdr:nvCxnSpPr>
      <xdr:spPr>
        <a:xfrm flipV="1">
          <a:off x="7861300" y="143461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125031</xdr:rowOff>
    </xdr:from>
    <xdr:to>
      <xdr:col>36</xdr:col>
      <xdr:colOff>165100</xdr:colOff>
      <xdr:row>85</xdr:row>
      <xdr:rowOff>55181</xdr:rowOff>
    </xdr:to>
    <xdr:sp macro="" textlink="">
      <xdr:nvSpPr>
        <xdr:cNvPr id="364" name="楕円 363"/>
        <xdr:cNvSpPr/>
      </xdr:nvSpPr>
      <xdr:spPr>
        <a:xfrm>
          <a:off x="6921500" y="145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120396</xdr:rowOff>
    </xdr:from>
    <xdr:to>
      <xdr:col>41</xdr:col>
      <xdr:colOff>50800</xdr:colOff>
      <xdr:row>85</xdr:row>
      <xdr:rowOff>4381</xdr:rowOff>
    </xdr:to>
    <xdr:cxnSp macro="">
      <xdr:nvCxnSpPr>
        <xdr:cNvPr id="365" name="直線コネクタ 364"/>
        <xdr:cNvCxnSpPr/>
      </xdr:nvCxnSpPr>
      <xdr:spPr>
        <a:xfrm flipV="1">
          <a:off x="6972300" y="14350746"/>
          <a:ext cx="889000" cy="2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43705</xdr:rowOff>
    </xdr:from>
    <xdr:ext cx="469744" cy="259045"/>
    <xdr:sp macro="" textlink="">
      <xdr:nvSpPr>
        <xdr:cNvPr id="366" name="n_1aveValue【公営住宅】&#10;一人当たり面積"/>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67" name="n_2aveValue【公営住宅】&#10;一人当たり面積"/>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68" name="n_3aveValue【公営住宅】&#10;一人当たり面積"/>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69" name="n_4aveValue【公営住宅】&#10;一人当たり面積"/>
        <xdr:cNvSpPr txBox="1"/>
      </xdr:nvSpPr>
      <xdr:spPr>
        <a:xfrm>
          <a:off x="6737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152607</xdr:rowOff>
    </xdr:from>
    <xdr:ext cx="469744" cy="259045"/>
    <xdr:sp macro="" textlink="">
      <xdr:nvSpPr>
        <xdr:cNvPr id="370" name="n_1mainValue【公営住宅】&#10;一人当たり面積"/>
        <xdr:cNvSpPr txBox="1"/>
      </xdr:nvSpPr>
      <xdr:spPr>
        <a:xfrm>
          <a:off x="9391727" y="1438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157751</xdr:rowOff>
    </xdr:from>
    <xdr:ext cx="469744" cy="259045"/>
    <xdr:sp macro="" textlink="">
      <xdr:nvSpPr>
        <xdr:cNvPr id="371" name="n_2mainValue【公営住宅】&#10;一人当たり面積"/>
        <xdr:cNvSpPr txBox="1"/>
      </xdr:nvSpPr>
      <xdr:spPr>
        <a:xfrm>
          <a:off x="8515427" y="1438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162323</xdr:rowOff>
    </xdr:from>
    <xdr:ext cx="469744" cy="259045"/>
    <xdr:sp macro="" textlink="">
      <xdr:nvSpPr>
        <xdr:cNvPr id="372" name="n_3mainValue【公営住宅】&#10;一人当たり面積"/>
        <xdr:cNvSpPr txBox="1"/>
      </xdr:nvSpPr>
      <xdr:spPr>
        <a:xfrm>
          <a:off x="7626427"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46308</xdr:rowOff>
    </xdr:from>
    <xdr:ext cx="469744" cy="259045"/>
    <xdr:sp macro="" textlink="">
      <xdr:nvSpPr>
        <xdr:cNvPr id="373" name="n_4mainValue【公営住宅】&#10;一人当たり面積"/>
        <xdr:cNvSpPr txBox="1"/>
      </xdr:nvSpPr>
      <xdr:spPr>
        <a:xfrm>
          <a:off x="6737427" y="14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414" name="直線コネクタ 413"/>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417" name="【認定こども園・幼稚園・保育所】&#10;有形固定資産減価償却率最大値テキスト"/>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18" name="直線コネクタ 417"/>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19"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0" name="フローチャート: 判断 419"/>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21" name="フローチャート: 判断 420"/>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22" name="フローチャート: 判断 421"/>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23" name="フローチャート: 判断 422"/>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4" name="フローチャート: 判断 423"/>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34925</xdr:rowOff>
    </xdr:from>
    <xdr:to>
      <xdr:col>72</xdr:col>
      <xdr:colOff>38100</xdr:colOff>
      <xdr:row>38</xdr:row>
      <xdr:rowOff>136525</xdr:rowOff>
    </xdr:to>
    <xdr:sp macro="" textlink="">
      <xdr:nvSpPr>
        <xdr:cNvPr id="430" name="楕円 429"/>
        <xdr:cNvSpPr/>
      </xdr:nvSpPr>
      <xdr:spPr>
        <a:xfrm>
          <a:off x="13652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78740</xdr:rowOff>
    </xdr:from>
    <xdr:to>
      <xdr:col>67</xdr:col>
      <xdr:colOff>101600</xdr:colOff>
      <xdr:row>42</xdr:row>
      <xdr:rowOff>8890</xdr:rowOff>
    </xdr:to>
    <xdr:sp macro="" textlink="">
      <xdr:nvSpPr>
        <xdr:cNvPr id="431" name="楕円 430"/>
        <xdr:cNvSpPr/>
      </xdr:nvSpPr>
      <xdr:spPr>
        <a:xfrm>
          <a:off x="12763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85725</xdr:rowOff>
    </xdr:from>
    <xdr:to>
      <xdr:col>71</xdr:col>
      <xdr:colOff>177800</xdr:colOff>
      <xdr:row>41</xdr:row>
      <xdr:rowOff>129540</xdr:rowOff>
    </xdr:to>
    <xdr:cxnSp macro="">
      <xdr:nvCxnSpPr>
        <xdr:cNvPr id="432" name="直線コネクタ 431"/>
        <xdr:cNvCxnSpPr/>
      </xdr:nvCxnSpPr>
      <xdr:spPr>
        <a:xfrm flipV="1">
          <a:off x="12814300" y="6600825"/>
          <a:ext cx="889000" cy="5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78757</xdr:rowOff>
    </xdr:from>
    <xdr:ext cx="405111" cy="259045"/>
    <xdr:sp macro="" textlink="">
      <xdr:nvSpPr>
        <xdr:cNvPr id="433" name="n_1aveValue【認定こども園・幼稚園・保育所】&#10;有形固定資産減価償却率"/>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434" name="n_2aveValue【認定こども園・幼稚園・保育所】&#10;有形固定資産減価償却率"/>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435" name="n_3aveValue【認定こども園・幼稚園・保育所】&#10;有形固定資産減価償却率"/>
        <xdr:cNvSpPr txBox="1"/>
      </xdr:nvSpPr>
      <xdr:spPr>
        <a:xfrm>
          <a:off x="13500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36" name="n_4aveValue【認定こども園・幼稚園・保育所】&#10;有形固定資産減価償却率"/>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127652</xdr:rowOff>
    </xdr:from>
    <xdr:ext cx="405111" cy="259045"/>
    <xdr:sp macro="" textlink="">
      <xdr:nvSpPr>
        <xdr:cNvPr id="437" name="n_3mainValue【認定こども園・幼稚園・保育所】&#10;有形固定資産減価償却率"/>
        <xdr:cNvSpPr txBox="1"/>
      </xdr:nvSpPr>
      <xdr:spPr>
        <a:xfrm>
          <a:off x="13500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17</xdr:rowOff>
    </xdr:from>
    <xdr:ext cx="405111" cy="259045"/>
    <xdr:sp macro="" textlink="">
      <xdr:nvSpPr>
        <xdr:cNvPr id="438" name="n_4mainValue【認定こども園・幼稚園・保育所】&#10;有形固定資産減価償却率"/>
        <xdr:cNvSpPr txBox="1"/>
      </xdr:nvSpPr>
      <xdr:spPr>
        <a:xfrm>
          <a:off x="12611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9" name="直線コネクタ 4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0" name="テキスト ボックス 44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1" name="直線コネクタ 4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2" name="テキスト ボックス 45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3" name="直線コネクタ 4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4" name="テキスト ボックス 45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5" name="直線コネクタ 4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6" name="テキスト ボックス 45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7" name="直線コネクタ 4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8" name="テキスト ボックス 45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9" name="直線コネクタ 4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0" name="テキスト ボックス 45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2" name="テキスト ボックス 4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64" name="直線コネクタ 463"/>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65"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66" name="直線コネクタ 465"/>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67"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68" name="直線コネクタ 467"/>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69" name="【認定こども園・幼稚園・保育所】&#10;一人当たり面積平均値テキスト"/>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0" name="フローチャート: 判断 469"/>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71" name="フローチャート: 判断 470"/>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72" name="フローチャート: 判断 471"/>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73" name="フローチャート: 判断 472"/>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74" name="フローチャート: 判断 473"/>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160927</xdr:rowOff>
    </xdr:from>
    <xdr:to>
      <xdr:col>102</xdr:col>
      <xdr:colOff>165100</xdr:colOff>
      <xdr:row>40</xdr:row>
      <xdr:rowOff>91077</xdr:rowOff>
    </xdr:to>
    <xdr:sp macro="" textlink="">
      <xdr:nvSpPr>
        <xdr:cNvPr id="480" name="楕円 479"/>
        <xdr:cNvSpPr/>
      </xdr:nvSpPr>
      <xdr:spPr>
        <a:xfrm>
          <a:off x="19494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170724</xdr:rowOff>
    </xdr:from>
    <xdr:to>
      <xdr:col>98</xdr:col>
      <xdr:colOff>38100</xdr:colOff>
      <xdr:row>40</xdr:row>
      <xdr:rowOff>100874</xdr:rowOff>
    </xdr:to>
    <xdr:sp macro="" textlink="">
      <xdr:nvSpPr>
        <xdr:cNvPr id="481" name="楕円 480"/>
        <xdr:cNvSpPr/>
      </xdr:nvSpPr>
      <xdr:spPr>
        <a:xfrm>
          <a:off x="18605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40277</xdr:rowOff>
    </xdr:from>
    <xdr:to>
      <xdr:col>102</xdr:col>
      <xdr:colOff>114300</xdr:colOff>
      <xdr:row>40</xdr:row>
      <xdr:rowOff>50074</xdr:rowOff>
    </xdr:to>
    <xdr:cxnSp macro="">
      <xdr:nvCxnSpPr>
        <xdr:cNvPr id="482" name="直線コネクタ 481"/>
        <xdr:cNvCxnSpPr/>
      </xdr:nvCxnSpPr>
      <xdr:spPr>
        <a:xfrm flipV="1">
          <a:off x="18656300" y="68982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39024</xdr:rowOff>
    </xdr:from>
    <xdr:ext cx="469744" cy="259045"/>
    <xdr:sp macro="" textlink="">
      <xdr:nvSpPr>
        <xdr:cNvPr id="483" name="n_1aveValue【認定こども園・幼稚園・保育所】&#10;一人当たり面積"/>
        <xdr:cNvSpPr txBox="1"/>
      </xdr:nvSpPr>
      <xdr:spPr>
        <a:xfrm>
          <a:off x="210757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35758</xdr:rowOff>
    </xdr:from>
    <xdr:ext cx="469744" cy="259045"/>
    <xdr:sp macro="" textlink="">
      <xdr:nvSpPr>
        <xdr:cNvPr id="484" name="n_2aveValue【認定こども園・幼稚園・保育所】&#10;一人当たり面積"/>
        <xdr:cNvSpPr txBox="1"/>
      </xdr:nvSpPr>
      <xdr:spPr>
        <a:xfrm>
          <a:off x="20199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85"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86" name="n_4aveValue【認定こども園・幼稚園・保育所】&#10;一人当たり面積"/>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82204</xdr:rowOff>
    </xdr:from>
    <xdr:ext cx="469744" cy="259045"/>
    <xdr:sp macro="" textlink="">
      <xdr:nvSpPr>
        <xdr:cNvPr id="487" name="n_3mainValue【認定こども園・幼稚園・保育所】&#10;一人当たり面積"/>
        <xdr:cNvSpPr txBox="1"/>
      </xdr:nvSpPr>
      <xdr:spPr>
        <a:xfrm>
          <a:off x="19310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92001</xdr:rowOff>
    </xdr:from>
    <xdr:ext cx="469744" cy="259045"/>
    <xdr:sp macro="" textlink="">
      <xdr:nvSpPr>
        <xdr:cNvPr id="488" name="n_4mainValue【認定こども園・幼稚園・保育所】&#10;一人当たり面積"/>
        <xdr:cNvSpPr txBox="1"/>
      </xdr:nvSpPr>
      <xdr:spPr>
        <a:xfrm>
          <a:off x="18421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0" name="直線コネクタ 49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1" name="テキスト ボックス 50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2" name="直線コネクタ 50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3" name="テキスト ボックス 50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4" name="直線コネクタ 50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5" name="テキスト ボックス 50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6" name="直線コネクタ 50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7" name="テキスト ボックス 50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8" name="直線コネクタ 50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9" name="テキスト ボックス 50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0" name="直線コネクタ 50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1" name="テキスト ボックス 51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2" name="直線コネクタ 5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3" name="テキスト ボックス 51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515" name="直線コネクタ 514"/>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16"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17" name="直線コネクタ 516"/>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518" name="【学校施設】&#10;有形固定資産減価償却率最大値テキスト"/>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519" name="直線コネクタ 518"/>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20"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21" name="フローチャート: 判断 520"/>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522" name="フローチャート: 判断 521"/>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523" name="フローチャート: 判断 522"/>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524" name="フローチャート: 判断 523"/>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525" name="フローチャート: 判断 524"/>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531" name="楕円 530"/>
        <xdr:cNvSpPr/>
      </xdr:nvSpPr>
      <xdr:spPr>
        <a:xfrm>
          <a:off x="162687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24328</xdr:rowOff>
    </xdr:from>
    <xdr:ext cx="405111" cy="259045"/>
    <xdr:sp macro="" textlink="">
      <xdr:nvSpPr>
        <xdr:cNvPr id="532" name="【学校施設】&#10;有形固定資産減価償却率該当値テキスト"/>
        <xdr:cNvSpPr txBox="1"/>
      </xdr:nvSpPr>
      <xdr:spPr>
        <a:xfrm>
          <a:off x="16357600"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43906</xdr:rowOff>
    </xdr:from>
    <xdr:to>
      <xdr:col>81</xdr:col>
      <xdr:colOff>101600</xdr:colOff>
      <xdr:row>58</xdr:row>
      <xdr:rowOff>145506</xdr:rowOff>
    </xdr:to>
    <xdr:sp macro="" textlink="">
      <xdr:nvSpPr>
        <xdr:cNvPr id="533" name="楕円 532"/>
        <xdr:cNvSpPr/>
      </xdr:nvSpPr>
      <xdr:spPr>
        <a:xfrm>
          <a:off x="15430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52251</xdr:rowOff>
    </xdr:from>
    <xdr:to>
      <xdr:col>85</xdr:col>
      <xdr:colOff>127000</xdr:colOff>
      <xdr:row>58</xdr:row>
      <xdr:rowOff>94706</xdr:rowOff>
    </xdr:to>
    <xdr:cxnSp macro="">
      <xdr:nvCxnSpPr>
        <xdr:cNvPr id="534" name="直線コネクタ 533"/>
        <xdr:cNvCxnSpPr/>
      </xdr:nvCxnSpPr>
      <xdr:spPr>
        <a:xfrm flipV="1">
          <a:off x="15481300" y="999635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153307</xdr:rowOff>
    </xdr:from>
    <xdr:to>
      <xdr:col>76</xdr:col>
      <xdr:colOff>165100</xdr:colOff>
      <xdr:row>58</xdr:row>
      <xdr:rowOff>83457</xdr:rowOff>
    </xdr:to>
    <xdr:sp macro="" textlink="">
      <xdr:nvSpPr>
        <xdr:cNvPr id="535" name="楕円 534"/>
        <xdr:cNvSpPr/>
      </xdr:nvSpPr>
      <xdr:spPr>
        <a:xfrm>
          <a:off x="14541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32657</xdr:rowOff>
    </xdr:from>
    <xdr:to>
      <xdr:col>81</xdr:col>
      <xdr:colOff>50800</xdr:colOff>
      <xdr:row>58</xdr:row>
      <xdr:rowOff>94706</xdr:rowOff>
    </xdr:to>
    <xdr:cxnSp macro="">
      <xdr:nvCxnSpPr>
        <xdr:cNvPr id="536" name="直線コネクタ 535"/>
        <xdr:cNvCxnSpPr/>
      </xdr:nvCxnSpPr>
      <xdr:spPr>
        <a:xfrm>
          <a:off x="14592300" y="99767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84727</xdr:rowOff>
    </xdr:from>
    <xdr:to>
      <xdr:col>72</xdr:col>
      <xdr:colOff>38100</xdr:colOff>
      <xdr:row>58</xdr:row>
      <xdr:rowOff>14877</xdr:rowOff>
    </xdr:to>
    <xdr:sp macro="" textlink="">
      <xdr:nvSpPr>
        <xdr:cNvPr id="537" name="楕円 536"/>
        <xdr:cNvSpPr/>
      </xdr:nvSpPr>
      <xdr:spPr>
        <a:xfrm>
          <a:off x="13652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135527</xdr:rowOff>
    </xdr:from>
    <xdr:to>
      <xdr:col>76</xdr:col>
      <xdr:colOff>114300</xdr:colOff>
      <xdr:row>58</xdr:row>
      <xdr:rowOff>32657</xdr:rowOff>
    </xdr:to>
    <xdr:cxnSp macro="">
      <xdr:nvCxnSpPr>
        <xdr:cNvPr id="538" name="直線コネクタ 537"/>
        <xdr:cNvCxnSpPr/>
      </xdr:nvCxnSpPr>
      <xdr:spPr>
        <a:xfrm>
          <a:off x="13703300" y="99081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12881</xdr:rowOff>
    </xdr:from>
    <xdr:to>
      <xdr:col>67</xdr:col>
      <xdr:colOff>101600</xdr:colOff>
      <xdr:row>57</xdr:row>
      <xdr:rowOff>114481</xdr:rowOff>
    </xdr:to>
    <xdr:sp macro="" textlink="">
      <xdr:nvSpPr>
        <xdr:cNvPr id="539" name="楕円 538"/>
        <xdr:cNvSpPr/>
      </xdr:nvSpPr>
      <xdr:spPr>
        <a:xfrm>
          <a:off x="127635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63681</xdr:rowOff>
    </xdr:from>
    <xdr:to>
      <xdr:col>71</xdr:col>
      <xdr:colOff>177800</xdr:colOff>
      <xdr:row>57</xdr:row>
      <xdr:rowOff>135527</xdr:rowOff>
    </xdr:to>
    <xdr:cxnSp macro="">
      <xdr:nvCxnSpPr>
        <xdr:cNvPr id="540" name="直線コネクタ 539"/>
        <xdr:cNvCxnSpPr/>
      </xdr:nvCxnSpPr>
      <xdr:spPr>
        <a:xfrm>
          <a:off x="12814300" y="98363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95811</xdr:rowOff>
    </xdr:from>
    <xdr:ext cx="405111" cy="259045"/>
    <xdr:sp macro="" textlink="">
      <xdr:nvSpPr>
        <xdr:cNvPr id="541" name="n_1aveValue【学校施設】&#10;有形固定資産減価償却率"/>
        <xdr:cNvSpPr txBox="1"/>
      </xdr:nvSpPr>
      <xdr:spPr>
        <a:xfrm>
          <a:off x="15266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20700</xdr:rowOff>
    </xdr:from>
    <xdr:ext cx="405111" cy="259045"/>
    <xdr:sp macro="" textlink="">
      <xdr:nvSpPr>
        <xdr:cNvPr id="542" name="n_2aveValue【学校施設】&#10;有形固定資産減価償却率"/>
        <xdr:cNvSpPr txBox="1"/>
      </xdr:nvSpPr>
      <xdr:spPr>
        <a:xfrm>
          <a:off x="14389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166024</xdr:rowOff>
    </xdr:from>
    <xdr:ext cx="405111" cy="259045"/>
    <xdr:sp macro="" textlink="">
      <xdr:nvSpPr>
        <xdr:cNvPr id="543" name="n_3aveValue【学校施設】&#10;有形固定資産減価償却率"/>
        <xdr:cNvSpPr txBox="1"/>
      </xdr:nvSpPr>
      <xdr:spPr>
        <a:xfrm>
          <a:off x="13500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141531</xdr:rowOff>
    </xdr:from>
    <xdr:ext cx="405111" cy="259045"/>
    <xdr:sp macro="" textlink="">
      <xdr:nvSpPr>
        <xdr:cNvPr id="544" name="n_4aveValue【学校施設】&#10;有形固定資産減価償却率"/>
        <xdr:cNvSpPr txBox="1"/>
      </xdr:nvSpPr>
      <xdr:spPr>
        <a:xfrm>
          <a:off x="12611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162033</xdr:rowOff>
    </xdr:from>
    <xdr:ext cx="405111" cy="259045"/>
    <xdr:sp macro="" textlink="">
      <xdr:nvSpPr>
        <xdr:cNvPr id="545" name="n_1mainValue【学校施設】&#10;有形固定資産減価償却率"/>
        <xdr:cNvSpPr txBox="1"/>
      </xdr:nvSpPr>
      <xdr:spPr>
        <a:xfrm>
          <a:off x="152660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99984</xdr:rowOff>
    </xdr:from>
    <xdr:ext cx="405111" cy="259045"/>
    <xdr:sp macro="" textlink="">
      <xdr:nvSpPr>
        <xdr:cNvPr id="546" name="n_2mainValue【学校施設】&#10;有形固定資産減価償却率"/>
        <xdr:cNvSpPr txBox="1"/>
      </xdr:nvSpPr>
      <xdr:spPr>
        <a:xfrm>
          <a:off x="14389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31404</xdr:rowOff>
    </xdr:from>
    <xdr:ext cx="405111" cy="259045"/>
    <xdr:sp macro="" textlink="">
      <xdr:nvSpPr>
        <xdr:cNvPr id="547" name="n_3mainValue【学校施設】&#10;有形固定資産減価償却率"/>
        <xdr:cNvSpPr txBox="1"/>
      </xdr:nvSpPr>
      <xdr:spPr>
        <a:xfrm>
          <a:off x="135007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131008</xdr:rowOff>
    </xdr:from>
    <xdr:ext cx="405111" cy="259045"/>
    <xdr:sp macro="" textlink="">
      <xdr:nvSpPr>
        <xdr:cNvPr id="548" name="n_4mainValue【学校施設】&#10;有形固定資産減価償却率"/>
        <xdr:cNvSpPr txBox="1"/>
      </xdr:nvSpPr>
      <xdr:spPr>
        <a:xfrm>
          <a:off x="12611744" y="956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9" name="テキスト ボックス 5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0" name="直線コネクタ 5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1" name="テキスト ボックス 5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2" name="直線コネクタ 5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3" name="テキスト ボックス 5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4" name="直線コネクタ 5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5" name="テキスト ボックス 5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6" name="直線コネクタ 5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7" name="テキスト ボックス 5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71" name="直線コネクタ 570"/>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72" name="【学校施設】&#10;一人当たり面積最小値テキスト"/>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73" name="直線コネクタ 572"/>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74" name="【学校施設】&#10;一人当たり面積最大値テキスト"/>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75" name="直線コネクタ 574"/>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137024</xdr:rowOff>
    </xdr:from>
    <xdr:ext cx="469744" cy="259045"/>
    <xdr:sp macro="" textlink="">
      <xdr:nvSpPr>
        <xdr:cNvPr id="576" name="【学校施設】&#10;一人当たり面積平均値テキスト"/>
        <xdr:cNvSpPr txBox="1"/>
      </xdr:nvSpPr>
      <xdr:spPr>
        <a:xfrm>
          <a:off x="22199600" y="1042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77" name="フローチャート: 判断 576"/>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78" name="フローチャート: 判断 577"/>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79" name="フローチャート: 判断 578"/>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80" name="フローチャート: 判断 579"/>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81" name="フローチャート: 判断 580"/>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87" name="楕円 586"/>
        <xdr:cNvSpPr/>
      </xdr:nvSpPr>
      <xdr:spPr>
        <a:xfrm>
          <a:off x="221107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68089</xdr:rowOff>
    </xdr:from>
    <xdr:ext cx="469744" cy="259045"/>
    <xdr:sp macro="" textlink="">
      <xdr:nvSpPr>
        <xdr:cNvPr id="588" name="【学校施設】&#10;一人当たり面積該当値テキスト"/>
        <xdr:cNvSpPr txBox="1"/>
      </xdr:nvSpPr>
      <xdr:spPr>
        <a:xfrm>
          <a:off x="22199600" y="101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145796</xdr:rowOff>
    </xdr:from>
    <xdr:to>
      <xdr:col>112</xdr:col>
      <xdr:colOff>38100</xdr:colOff>
      <xdr:row>61</xdr:row>
      <xdr:rowOff>75946</xdr:rowOff>
    </xdr:to>
    <xdr:sp macro="" textlink="">
      <xdr:nvSpPr>
        <xdr:cNvPr id="589" name="楕円 588"/>
        <xdr:cNvSpPr/>
      </xdr:nvSpPr>
      <xdr:spPr>
        <a:xfrm>
          <a:off x="21272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96012</xdr:rowOff>
    </xdr:from>
    <xdr:to>
      <xdr:col>116</xdr:col>
      <xdr:colOff>63500</xdr:colOff>
      <xdr:row>61</xdr:row>
      <xdr:rowOff>25146</xdr:rowOff>
    </xdr:to>
    <xdr:cxnSp macro="">
      <xdr:nvCxnSpPr>
        <xdr:cNvPr id="590" name="直線コネクタ 589"/>
        <xdr:cNvCxnSpPr/>
      </xdr:nvCxnSpPr>
      <xdr:spPr>
        <a:xfrm flipV="1">
          <a:off x="21323300" y="103830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591" name="楕円 590"/>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25146</xdr:rowOff>
    </xdr:from>
    <xdr:to>
      <xdr:col>111</xdr:col>
      <xdr:colOff>177800</xdr:colOff>
      <xdr:row>61</xdr:row>
      <xdr:rowOff>57150</xdr:rowOff>
    </xdr:to>
    <xdr:cxnSp macro="">
      <xdr:nvCxnSpPr>
        <xdr:cNvPr id="592" name="直線コネクタ 591"/>
        <xdr:cNvCxnSpPr/>
      </xdr:nvCxnSpPr>
      <xdr:spPr>
        <a:xfrm flipV="1">
          <a:off x="20434300" y="10483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31953</xdr:rowOff>
    </xdr:from>
    <xdr:to>
      <xdr:col>102</xdr:col>
      <xdr:colOff>165100</xdr:colOff>
      <xdr:row>61</xdr:row>
      <xdr:rowOff>133553</xdr:rowOff>
    </xdr:to>
    <xdr:sp macro="" textlink="">
      <xdr:nvSpPr>
        <xdr:cNvPr id="593" name="楕円 592"/>
        <xdr:cNvSpPr/>
      </xdr:nvSpPr>
      <xdr:spPr>
        <a:xfrm>
          <a:off x="19494500" y="104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82753</xdr:rowOff>
    </xdr:to>
    <xdr:cxnSp macro="">
      <xdr:nvCxnSpPr>
        <xdr:cNvPr id="594" name="直線コネクタ 593"/>
        <xdr:cNvCxnSpPr/>
      </xdr:nvCxnSpPr>
      <xdr:spPr>
        <a:xfrm flipV="1">
          <a:off x="19545300" y="1051560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48413</xdr:rowOff>
    </xdr:from>
    <xdr:to>
      <xdr:col>98</xdr:col>
      <xdr:colOff>38100</xdr:colOff>
      <xdr:row>61</xdr:row>
      <xdr:rowOff>150013</xdr:rowOff>
    </xdr:to>
    <xdr:sp macro="" textlink="">
      <xdr:nvSpPr>
        <xdr:cNvPr id="595" name="楕円 594"/>
        <xdr:cNvSpPr/>
      </xdr:nvSpPr>
      <xdr:spPr>
        <a:xfrm>
          <a:off x="18605500" y="105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82753</xdr:rowOff>
    </xdr:from>
    <xdr:to>
      <xdr:col>102</xdr:col>
      <xdr:colOff>114300</xdr:colOff>
      <xdr:row>61</xdr:row>
      <xdr:rowOff>99213</xdr:rowOff>
    </xdr:to>
    <xdr:cxnSp macro="">
      <xdr:nvCxnSpPr>
        <xdr:cNvPr id="596" name="直線コネクタ 595"/>
        <xdr:cNvCxnSpPr/>
      </xdr:nvCxnSpPr>
      <xdr:spPr>
        <a:xfrm flipV="1">
          <a:off x="18656300" y="1054120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110050</xdr:rowOff>
    </xdr:from>
    <xdr:ext cx="469744" cy="259045"/>
    <xdr:sp macro="" textlink="">
      <xdr:nvSpPr>
        <xdr:cNvPr id="597" name="n_1aveValue【学校施設】&#10;一人当たり面積"/>
        <xdr:cNvSpPr txBox="1"/>
      </xdr:nvSpPr>
      <xdr:spPr>
        <a:xfrm>
          <a:off x="21075727" y="105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598" name="n_2aveValue【学校施設】&#10;一人当たり面積"/>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40098</xdr:rowOff>
    </xdr:from>
    <xdr:ext cx="469744" cy="259045"/>
    <xdr:sp macro="" textlink="">
      <xdr:nvSpPr>
        <xdr:cNvPr id="599" name="n_3aveValue【学校施設】&#10;一人当たり面積"/>
        <xdr:cNvSpPr txBox="1"/>
      </xdr:nvSpPr>
      <xdr:spPr>
        <a:xfrm>
          <a:off x="19310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144340</xdr:rowOff>
    </xdr:from>
    <xdr:ext cx="469744" cy="259045"/>
    <xdr:sp macro="" textlink="">
      <xdr:nvSpPr>
        <xdr:cNvPr id="600" name="n_4aveValue【学校施設】&#10;一人当たり面積"/>
        <xdr:cNvSpPr txBox="1"/>
      </xdr:nvSpPr>
      <xdr:spPr>
        <a:xfrm>
          <a:off x="18421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92473</xdr:rowOff>
    </xdr:from>
    <xdr:ext cx="469744" cy="259045"/>
    <xdr:sp macro="" textlink="">
      <xdr:nvSpPr>
        <xdr:cNvPr id="601" name="n_1mainValue【学校施設】&#10;一人当たり面積"/>
        <xdr:cNvSpPr txBox="1"/>
      </xdr:nvSpPr>
      <xdr:spPr>
        <a:xfrm>
          <a:off x="210757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02" name="n_2mainValue【学校施設】&#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150080</xdr:rowOff>
    </xdr:from>
    <xdr:ext cx="469744" cy="259045"/>
    <xdr:sp macro="" textlink="">
      <xdr:nvSpPr>
        <xdr:cNvPr id="603" name="n_3mainValue【学校施設】&#10;一人当たり面積"/>
        <xdr:cNvSpPr txBox="1"/>
      </xdr:nvSpPr>
      <xdr:spPr>
        <a:xfrm>
          <a:off x="19310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166540</xdr:rowOff>
    </xdr:from>
    <xdr:ext cx="469744" cy="259045"/>
    <xdr:sp macro="" textlink="">
      <xdr:nvSpPr>
        <xdr:cNvPr id="604" name="n_4mainValue【学校施設】&#10;一人当たり面積"/>
        <xdr:cNvSpPr txBox="1"/>
      </xdr:nvSpPr>
      <xdr:spPr>
        <a:xfrm>
          <a:off x="18421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1" name="テキスト ボックス 6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2" name="直線コネクタ 6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33" name="テキスト ボックス 63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4" name="直線コネクタ 6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5" name="テキスト ボックス 6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6" name="直線コネクタ 6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7" name="テキスト ボックス 6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8" name="直線コネクタ 6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9" name="テキスト ボックス 63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1" name="テキスト ボックス 64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643" name="直線コネクタ 642"/>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44"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45" name="直線コネクタ 64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646" name="【公民館】&#10;有形固定資産減価償却率最大値テキスト"/>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647" name="直線コネクタ 646"/>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648" name="【公民館】&#10;有形固定資産減価償却率平均値テキスト"/>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649" name="フローチャート: 判断 648"/>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650" name="フローチャート: 判断 649"/>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651" name="フローチャート: 判断 650"/>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652" name="フローチャート: 判断 651"/>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653" name="フローチャート: 判断 652"/>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148844</xdr:rowOff>
    </xdr:from>
    <xdr:to>
      <xdr:col>85</xdr:col>
      <xdr:colOff>177800</xdr:colOff>
      <xdr:row>105</xdr:row>
      <xdr:rowOff>78994</xdr:rowOff>
    </xdr:to>
    <xdr:sp macro="" textlink="">
      <xdr:nvSpPr>
        <xdr:cNvPr id="659" name="楕円 658"/>
        <xdr:cNvSpPr/>
      </xdr:nvSpPr>
      <xdr:spPr>
        <a:xfrm>
          <a:off x="162687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127271</xdr:rowOff>
    </xdr:from>
    <xdr:ext cx="405111" cy="259045"/>
    <xdr:sp macro="" textlink="">
      <xdr:nvSpPr>
        <xdr:cNvPr id="660" name="【公民館】&#10;有形固定資産減価償却率該当値テキスト"/>
        <xdr:cNvSpPr txBox="1"/>
      </xdr:nvSpPr>
      <xdr:spPr>
        <a:xfrm>
          <a:off x="16357600" y="1795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661" name="楕円 660"/>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28194</xdr:rowOff>
    </xdr:to>
    <xdr:cxnSp macro="">
      <xdr:nvCxnSpPr>
        <xdr:cNvPr id="662" name="直線コネクタ 661"/>
        <xdr:cNvCxnSpPr/>
      </xdr:nvCxnSpPr>
      <xdr:spPr>
        <a:xfrm>
          <a:off x="15481300" y="1800987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61976</xdr:rowOff>
    </xdr:from>
    <xdr:to>
      <xdr:col>76</xdr:col>
      <xdr:colOff>165100</xdr:colOff>
      <xdr:row>104</xdr:row>
      <xdr:rowOff>163576</xdr:rowOff>
    </xdr:to>
    <xdr:sp macro="" textlink="">
      <xdr:nvSpPr>
        <xdr:cNvPr id="663" name="楕円 662"/>
        <xdr:cNvSpPr/>
      </xdr:nvSpPr>
      <xdr:spPr>
        <a:xfrm>
          <a:off x="14541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112776</xdr:rowOff>
    </xdr:from>
    <xdr:to>
      <xdr:col>81</xdr:col>
      <xdr:colOff>50800</xdr:colOff>
      <xdr:row>105</xdr:row>
      <xdr:rowOff>7620</xdr:rowOff>
    </xdr:to>
    <xdr:cxnSp macro="">
      <xdr:nvCxnSpPr>
        <xdr:cNvPr id="664" name="直線コネクタ 663"/>
        <xdr:cNvCxnSpPr/>
      </xdr:nvCxnSpPr>
      <xdr:spPr>
        <a:xfrm>
          <a:off x="14592300" y="1794357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169418</xdr:rowOff>
    </xdr:from>
    <xdr:to>
      <xdr:col>72</xdr:col>
      <xdr:colOff>38100</xdr:colOff>
      <xdr:row>104</xdr:row>
      <xdr:rowOff>99568</xdr:rowOff>
    </xdr:to>
    <xdr:sp macro="" textlink="">
      <xdr:nvSpPr>
        <xdr:cNvPr id="665" name="楕円 664"/>
        <xdr:cNvSpPr/>
      </xdr:nvSpPr>
      <xdr:spPr>
        <a:xfrm>
          <a:off x="13652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48768</xdr:rowOff>
    </xdr:from>
    <xdr:to>
      <xdr:col>76</xdr:col>
      <xdr:colOff>114300</xdr:colOff>
      <xdr:row>104</xdr:row>
      <xdr:rowOff>112776</xdr:rowOff>
    </xdr:to>
    <xdr:cxnSp macro="">
      <xdr:nvCxnSpPr>
        <xdr:cNvPr id="666" name="直線コネクタ 665"/>
        <xdr:cNvCxnSpPr/>
      </xdr:nvCxnSpPr>
      <xdr:spPr>
        <a:xfrm>
          <a:off x="13703300" y="178795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103124</xdr:rowOff>
    </xdr:from>
    <xdr:to>
      <xdr:col>67</xdr:col>
      <xdr:colOff>101600</xdr:colOff>
      <xdr:row>104</xdr:row>
      <xdr:rowOff>33274</xdr:rowOff>
    </xdr:to>
    <xdr:sp macro="" textlink="">
      <xdr:nvSpPr>
        <xdr:cNvPr id="667" name="楕円 666"/>
        <xdr:cNvSpPr/>
      </xdr:nvSpPr>
      <xdr:spPr>
        <a:xfrm>
          <a:off x="12763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153924</xdr:rowOff>
    </xdr:from>
    <xdr:to>
      <xdr:col>71</xdr:col>
      <xdr:colOff>177800</xdr:colOff>
      <xdr:row>104</xdr:row>
      <xdr:rowOff>48768</xdr:rowOff>
    </xdr:to>
    <xdr:cxnSp macro="">
      <xdr:nvCxnSpPr>
        <xdr:cNvPr id="668" name="直線コネクタ 667"/>
        <xdr:cNvCxnSpPr/>
      </xdr:nvCxnSpPr>
      <xdr:spPr>
        <a:xfrm>
          <a:off x="12814300" y="1781327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669" name="n_1aveValue【公民館】&#10;有形固定資産減価償却率"/>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670" name="n_2aveValue【公民館】&#10;有形固定資産減価償却率"/>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671" name="n_3aveValue【公民館】&#10;有形固定資産減価償却率"/>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672" name="n_4aveValue【公民館】&#10;有形固定資産減価償却率"/>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49547</xdr:rowOff>
    </xdr:from>
    <xdr:ext cx="405111" cy="259045"/>
    <xdr:sp macro="" textlink="">
      <xdr:nvSpPr>
        <xdr:cNvPr id="673" name="n_1mainValue【公民館】&#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154703</xdr:rowOff>
    </xdr:from>
    <xdr:ext cx="405111" cy="259045"/>
    <xdr:sp macro="" textlink="">
      <xdr:nvSpPr>
        <xdr:cNvPr id="674" name="n_2mainValue【公民館】&#10;有形固定資産減価償却率"/>
        <xdr:cNvSpPr txBox="1"/>
      </xdr:nvSpPr>
      <xdr:spPr>
        <a:xfrm>
          <a:off x="1438974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90695</xdr:rowOff>
    </xdr:from>
    <xdr:ext cx="405111" cy="259045"/>
    <xdr:sp macro="" textlink="">
      <xdr:nvSpPr>
        <xdr:cNvPr id="675" name="n_3mainValue【公民館】&#10;有形固定資産減価償却率"/>
        <xdr:cNvSpPr txBox="1"/>
      </xdr:nvSpPr>
      <xdr:spPr>
        <a:xfrm>
          <a:off x="13500744" y="1792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24401</xdr:rowOff>
    </xdr:from>
    <xdr:ext cx="405111" cy="259045"/>
    <xdr:sp macro="" textlink="">
      <xdr:nvSpPr>
        <xdr:cNvPr id="676" name="n_4mainValue【公民館】&#10;有形固定資産減価償却率"/>
        <xdr:cNvSpPr txBox="1"/>
      </xdr:nvSpPr>
      <xdr:spPr>
        <a:xfrm>
          <a:off x="12611744" y="178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7" name="直線コネクタ 6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8" name="テキスト ボックス 6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9" name="直線コネクタ 6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0" name="テキスト ボックス 6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1" name="直線コネクタ 6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2" name="テキスト ボックス 6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3" name="直線コネクタ 6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4" name="テキスト ボックス 6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5" name="直線コネクタ 6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6" name="テキスト ボックス 6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7" name="直線コネクタ 6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8" name="テキスト ボックス 6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9" name="直線コネクタ 6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0" name="テキスト ボックス 6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702" name="直線コネクタ 701"/>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703" name="【公民館】&#10;一人当たり面積最小値テキスト"/>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704" name="直線コネクタ 703"/>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705" name="【公民館】&#10;一人当たり面積最大値テキスト"/>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706" name="直線コネクタ 705"/>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707" name="【公民館】&#10;一人当たり面積平均値テキスト"/>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708" name="フローチャート: 判断 707"/>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709" name="フローチャート: 判断 708"/>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710" name="フローチャート: 判断 709"/>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11" name="フローチャート: 判断 710"/>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712" name="フローチャート: 判断 711"/>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3" name="テキスト ボックス 7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4" name="テキスト ボックス 7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5" name="テキスト ボックス 7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6" name="テキスト ボックス 7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7" name="テキスト ボックス 7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129358</xdr:rowOff>
    </xdr:from>
    <xdr:to>
      <xdr:col>116</xdr:col>
      <xdr:colOff>114300</xdr:colOff>
      <xdr:row>108</xdr:row>
      <xdr:rowOff>59508</xdr:rowOff>
    </xdr:to>
    <xdr:sp macro="" textlink="">
      <xdr:nvSpPr>
        <xdr:cNvPr id="718" name="楕円 717"/>
        <xdr:cNvSpPr/>
      </xdr:nvSpPr>
      <xdr:spPr>
        <a:xfrm>
          <a:off x="221107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44285</xdr:rowOff>
    </xdr:from>
    <xdr:ext cx="469744" cy="259045"/>
    <xdr:sp macro="" textlink="">
      <xdr:nvSpPr>
        <xdr:cNvPr id="719" name="【公民館】&#10;一人当たり面積該当値テキスト"/>
        <xdr:cNvSpPr txBox="1"/>
      </xdr:nvSpPr>
      <xdr:spPr>
        <a:xfrm>
          <a:off x="22199600" y="1838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132624</xdr:rowOff>
    </xdr:from>
    <xdr:to>
      <xdr:col>112</xdr:col>
      <xdr:colOff>38100</xdr:colOff>
      <xdr:row>108</xdr:row>
      <xdr:rowOff>62774</xdr:rowOff>
    </xdr:to>
    <xdr:sp macro="" textlink="">
      <xdr:nvSpPr>
        <xdr:cNvPr id="720" name="楕円 719"/>
        <xdr:cNvSpPr/>
      </xdr:nvSpPr>
      <xdr:spPr>
        <a:xfrm>
          <a:off x="21272500" y="184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8708</xdr:rowOff>
    </xdr:from>
    <xdr:to>
      <xdr:col>116</xdr:col>
      <xdr:colOff>63500</xdr:colOff>
      <xdr:row>108</xdr:row>
      <xdr:rowOff>11974</xdr:rowOff>
    </xdr:to>
    <xdr:cxnSp macro="">
      <xdr:nvCxnSpPr>
        <xdr:cNvPr id="721" name="直線コネクタ 720"/>
        <xdr:cNvCxnSpPr/>
      </xdr:nvCxnSpPr>
      <xdr:spPr>
        <a:xfrm flipV="1">
          <a:off x="21323300" y="185253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135889</xdr:rowOff>
    </xdr:from>
    <xdr:to>
      <xdr:col>107</xdr:col>
      <xdr:colOff>101600</xdr:colOff>
      <xdr:row>108</xdr:row>
      <xdr:rowOff>66039</xdr:rowOff>
    </xdr:to>
    <xdr:sp macro="" textlink="">
      <xdr:nvSpPr>
        <xdr:cNvPr id="722" name="楕円 721"/>
        <xdr:cNvSpPr/>
      </xdr:nvSpPr>
      <xdr:spPr>
        <a:xfrm>
          <a:off x="2038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11974</xdr:rowOff>
    </xdr:from>
    <xdr:to>
      <xdr:col>111</xdr:col>
      <xdr:colOff>177800</xdr:colOff>
      <xdr:row>108</xdr:row>
      <xdr:rowOff>15239</xdr:rowOff>
    </xdr:to>
    <xdr:cxnSp macro="">
      <xdr:nvCxnSpPr>
        <xdr:cNvPr id="723" name="直線コネクタ 722"/>
        <xdr:cNvCxnSpPr/>
      </xdr:nvCxnSpPr>
      <xdr:spPr>
        <a:xfrm flipV="1">
          <a:off x="20434300" y="185285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138068</xdr:rowOff>
    </xdr:from>
    <xdr:to>
      <xdr:col>102</xdr:col>
      <xdr:colOff>165100</xdr:colOff>
      <xdr:row>108</xdr:row>
      <xdr:rowOff>68218</xdr:rowOff>
    </xdr:to>
    <xdr:sp macro="" textlink="">
      <xdr:nvSpPr>
        <xdr:cNvPr id="724" name="楕円 723"/>
        <xdr:cNvSpPr/>
      </xdr:nvSpPr>
      <xdr:spPr>
        <a:xfrm>
          <a:off x="19494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15239</xdr:rowOff>
    </xdr:from>
    <xdr:to>
      <xdr:col>107</xdr:col>
      <xdr:colOff>50800</xdr:colOff>
      <xdr:row>108</xdr:row>
      <xdr:rowOff>17418</xdr:rowOff>
    </xdr:to>
    <xdr:cxnSp macro="">
      <xdr:nvCxnSpPr>
        <xdr:cNvPr id="725" name="直線コネクタ 724"/>
        <xdr:cNvCxnSpPr/>
      </xdr:nvCxnSpPr>
      <xdr:spPr>
        <a:xfrm flipV="1">
          <a:off x="19545300" y="18531839"/>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140244</xdr:rowOff>
    </xdr:from>
    <xdr:to>
      <xdr:col>98</xdr:col>
      <xdr:colOff>38100</xdr:colOff>
      <xdr:row>108</xdr:row>
      <xdr:rowOff>70394</xdr:rowOff>
    </xdr:to>
    <xdr:sp macro="" textlink="">
      <xdr:nvSpPr>
        <xdr:cNvPr id="726" name="楕円 725"/>
        <xdr:cNvSpPr/>
      </xdr:nvSpPr>
      <xdr:spPr>
        <a:xfrm>
          <a:off x="18605500" y="18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17418</xdr:rowOff>
    </xdr:from>
    <xdr:to>
      <xdr:col>102</xdr:col>
      <xdr:colOff>114300</xdr:colOff>
      <xdr:row>108</xdr:row>
      <xdr:rowOff>19594</xdr:rowOff>
    </xdr:to>
    <xdr:cxnSp macro="">
      <xdr:nvCxnSpPr>
        <xdr:cNvPr id="727" name="直線コネクタ 726"/>
        <xdr:cNvCxnSpPr/>
      </xdr:nvCxnSpPr>
      <xdr:spPr>
        <a:xfrm flipV="1">
          <a:off x="18656300" y="185340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728" name="n_1aveValue【公民館】&#10;一人当たり面積"/>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729" name="n_2aveValue【公民館】&#10;一人当たり面積"/>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30"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731" name="n_4aveValue【公民館】&#10;一人当たり面積"/>
        <xdr:cNvSpPr txBox="1"/>
      </xdr:nvSpPr>
      <xdr:spPr>
        <a:xfrm>
          <a:off x="18421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53901</xdr:rowOff>
    </xdr:from>
    <xdr:ext cx="469744" cy="259045"/>
    <xdr:sp macro="" textlink="">
      <xdr:nvSpPr>
        <xdr:cNvPr id="732" name="n_1mainValue【公民館】&#10;一人当たり面積"/>
        <xdr:cNvSpPr txBox="1"/>
      </xdr:nvSpPr>
      <xdr:spPr>
        <a:xfrm>
          <a:off x="21075727"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57166</xdr:rowOff>
    </xdr:from>
    <xdr:ext cx="469744" cy="259045"/>
    <xdr:sp macro="" textlink="">
      <xdr:nvSpPr>
        <xdr:cNvPr id="733" name="n_2mainValue【公民館】&#10;一人当たり面積"/>
        <xdr:cNvSpPr txBox="1"/>
      </xdr:nvSpPr>
      <xdr:spPr>
        <a:xfrm>
          <a:off x="20199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59345</xdr:rowOff>
    </xdr:from>
    <xdr:ext cx="469744" cy="259045"/>
    <xdr:sp macro="" textlink="">
      <xdr:nvSpPr>
        <xdr:cNvPr id="734" name="n_3mainValue【公民館】&#10;一人当たり面積"/>
        <xdr:cNvSpPr txBox="1"/>
      </xdr:nvSpPr>
      <xdr:spPr>
        <a:xfrm>
          <a:off x="19310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61521</xdr:rowOff>
    </xdr:from>
    <xdr:ext cx="469744" cy="259045"/>
    <xdr:sp macro="" textlink="">
      <xdr:nvSpPr>
        <xdr:cNvPr id="735" name="n_4mainValue【公民館】&#10;一人当たり面積"/>
        <xdr:cNvSpPr txBox="1"/>
      </xdr:nvSpPr>
      <xdr:spPr>
        <a:xfrm>
          <a:off x="18421427" y="185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有形固定資産減価償却率は全体として比率が上がる傾向にあるが、学校施設については、令和元年度に実施した空調設備の整備に伴い減少している。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また、比較的町の面積が小さく、町民が集中していることから、全国平均と比較して一人当たりの各施設面積が小さい傾向にある。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引き続き施設の必要性等を踏まえながら更新・長寿命化・廃止といった施設の整理を進めていく。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18,377
18,175
52.45
9,507,107
9,289,492
214,654
4,635,191
6,720,513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4" name="楕円 73"/>
        <xdr:cNvSpPr/>
      </xdr:nvSpPr>
      <xdr:spPr>
        <a:xfrm>
          <a:off x="4584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142620</xdr:rowOff>
    </xdr:from>
    <xdr:ext cx="405111" cy="259045"/>
    <xdr:sp macro="" textlink="">
      <xdr:nvSpPr>
        <xdr:cNvPr id="75" name="【図書館】&#10;有形固定資産減価償却率該当値テキスト"/>
        <xdr:cNvSpPr txBox="1"/>
      </xdr:nvSpPr>
      <xdr:spPr>
        <a:xfrm>
          <a:off x="4673600"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6" name="楕円 75"/>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43543</xdr:rowOff>
    </xdr:to>
    <xdr:cxnSp macro="">
      <xdr:nvCxnSpPr>
        <xdr:cNvPr id="77" name="直線コネクタ 76"/>
        <xdr:cNvCxnSpPr/>
      </xdr:nvCxnSpPr>
      <xdr:spPr>
        <a:xfrm>
          <a:off x="3797300" y="652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92347</xdr:rowOff>
    </xdr:from>
    <xdr:to>
      <xdr:col>15</xdr:col>
      <xdr:colOff>101600</xdr:colOff>
      <xdr:row>38</xdr:row>
      <xdr:rowOff>22497</xdr:rowOff>
    </xdr:to>
    <xdr:sp macro="" textlink="">
      <xdr:nvSpPr>
        <xdr:cNvPr id="78" name="楕円 77"/>
        <xdr:cNvSpPr/>
      </xdr:nvSpPr>
      <xdr:spPr>
        <a:xfrm>
          <a:off x="2857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143147</xdr:rowOff>
    </xdr:from>
    <xdr:to>
      <xdr:col>19</xdr:col>
      <xdr:colOff>177800</xdr:colOff>
      <xdr:row>38</xdr:row>
      <xdr:rowOff>7620</xdr:rowOff>
    </xdr:to>
    <xdr:cxnSp macro="">
      <xdr:nvCxnSpPr>
        <xdr:cNvPr id="79" name="直線コネクタ 78"/>
        <xdr:cNvCxnSpPr/>
      </xdr:nvCxnSpPr>
      <xdr:spPr>
        <a:xfrm>
          <a:off x="2908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56424</xdr:rowOff>
    </xdr:from>
    <xdr:to>
      <xdr:col>10</xdr:col>
      <xdr:colOff>165100</xdr:colOff>
      <xdr:row>37</xdr:row>
      <xdr:rowOff>158024</xdr:rowOff>
    </xdr:to>
    <xdr:sp macro="" textlink="">
      <xdr:nvSpPr>
        <xdr:cNvPr id="80" name="楕円 79"/>
        <xdr:cNvSpPr/>
      </xdr:nvSpPr>
      <xdr:spPr>
        <a:xfrm>
          <a:off x="1968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107224</xdr:rowOff>
    </xdr:from>
    <xdr:to>
      <xdr:col>15</xdr:col>
      <xdr:colOff>50800</xdr:colOff>
      <xdr:row>37</xdr:row>
      <xdr:rowOff>143147</xdr:rowOff>
    </xdr:to>
    <xdr:cxnSp macro="">
      <xdr:nvCxnSpPr>
        <xdr:cNvPr id="81" name="直線コネクタ 80"/>
        <xdr:cNvCxnSpPr/>
      </xdr:nvCxnSpPr>
      <xdr:spPr>
        <a:xfrm>
          <a:off x="2019300" y="645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167458</xdr:rowOff>
    </xdr:from>
    <xdr:to>
      <xdr:col>6</xdr:col>
      <xdr:colOff>38100</xdr:colOff>
      <xdr:row>37</xdr:row>
      <xdr:rowOff>97608</xdr:rowOff>
    </xdr:to>
    <xdr:sp macro="" textlink="">
      <xdr:nvSpPr>
        <xdr:cNvPr id="82" name="楕円 81"/>
        <xdr:cNvSpPr/>
      </xdr:nvSpPr>
      <xdr:spPr>
        <a:xfrm>
          <a:off x="1079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46808</xdr:rowOff>
    </xdr:from>
    <xdr:to>
      <xdr:col>10</xdr:col>
      <xdr:colOff>114300</xdr:colOff>
      <xdr:row>37</xdr:row>
      <xdr:rowOff>107224</xdr:rowOff>
    </xdr:to>
    <xdr:cxnSp macro="">
      <xdr:nvCxnSpPr>
        <xdr:cNvPr id="83" name="直線コネクタ 82"/>
        <xdr:cNvCxnSpPr/>
      </xdr:nvCxnSpPr>
      <xdr:spPr>
        <a:xfrm>
          <a:off x="1130300" y="639045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85" name="n_2aveValue【図書館】&#10;有形固定資産減価償却率"/>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86" name="n_3aveValue【図書館】&#10;有形固定資産減価償却率"/>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8" name="n_1mainValue【図書館】&#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13624</xdr:rowOff>
    </xdr:from>
    <xdr:ext cx="405111" cy="259045"/>
    <xdr:sp macro="" textlink="">
      <xdr:nvSpPr>
        <xdr:cNvPr id="89" name="n_2mainValue【図書館】&#10;有形固定資産減価償却率"/>
        <xdr:cNvSpPr txBox="1"/>
      </xdr:nvSpPr>
      <xdr:spPr>
        <a:xfrm>
          <a:off x="2705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149151</xdr:rowOff>
    </xdr:from>
    <xdr:ext cx="405111" cy="259045"/>
    <xdr:sp macro="" textlink="">
      <xdr:nvSpPr>
        <xdr:cNvPr id="90" name="n_3mainValue【図書館】&#10;有形固定資産減価償却率"/>
        <xdr:cNvSpPr txBox="1"/>
      </xdr:nvSpPr>
      <xdr:spPr>
        <a:xfrm>
          <a:off x="1816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88735</xdr:rowOff>
    </xdr:from>
    <xdr:ext cx="405111" cy="259045"/>
    <xdr:sp macro="" textlink="">
      <xdr:nvSpPr>
        <xdr:cNvPr id="91" name="n_4mainValue【図書館】&#10;有形固定資産減価償却率"/>
        <xdr:cNvSpPr txBox="1"/>
      </xdr:nvSpPr>
      <xdr:spPr>
        <a:xfrm>
          <a:off x="927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7" name="直線コネクタ 116"/>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8"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9" name="直線コネクタ 118"/>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20"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21" name="直線コネクタ 120"/>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22" name="【図書館】&#10;一人当たり面積平均値テキスト"/>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3" name="フローチャート: 判断 122"/>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24" name="フローチャート: 判断 123"/>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5" name="フローチャート: 判断 124"/>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6" name="フローチャート: 判断 125"/>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7" name="フローチャート: 判断 126"/>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3" name="楕円 132"/>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4"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5" name="楕円 134"/>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6" name="直線コネクタ 135"/>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150585</xdr:rowOff>
    </xdr:from>
    <xdr:to>
      <xdr:col>46</xdr:col>
      <xdr:colOff>38100</xdr:colOff>
      <xdr:row>39</xdr:row>
      <xdr:rowOff>80735</xdr:rowOff>
    </xdr:to>
    <xdr:sp macro="" textlink="">
      <xdr:nvSpPr>
        <xdr:cNvPr id="137" name="楕円 136"/>
        <xdr:cNvSpPr/>
      </xdr:nvSpPr>
      <xdr:spPr>
        <a:xfrm>
          <a:off x="8699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29935</xdr:rowOff>
    </xdr:to>
    <xdr:cxnSp macro="">
      <xdr:nvCxnSpPr>
        <xdr:cNvPr id="138" name="直線コネクタ 137"/>
        <xdr:cNvCxnSpPr/>
      </xdr:nvCxnSpPr>
      <xdr:spPr>
        <a:xfrm flipV="1">
          <a:off x="8750300" y="67056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161472</xdr:rowOff>
    </xdr:from>
    <xdr:to>
      <xdr:col>41</xdr:col>
      <xdr:colOff>101600</xdr:colOff>
      <xdr:row>39</xdr:row>
      <xdr:rowOff>91622</xdr:rowOff>
    </xdr:to>
    <xdr:sp macro="" textlink="">
      <xdr:nvSpPr>
        <xdr:cNvPr id="139" name="楕円 138"/>
        <xdr:cNvSpPr/>
      </xdr:nvSpPr>
      <xdr:spPr>
        <a:xfrm>
          <a:off x="7810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29935</xdr:rowOff>
    </xdr:from>
    <xdr:to>
      <xdr:col>45</xdr:col>
      <xdr:colOff>177800</xdr:colOff>
      <xdr:row>39</xdr:row>
      <xdr:rowOff>40822</xdr:rowOff>
    </xdr:to>
    <xdr:cxnSp macro="">
      <xdr:nvCxnSpPr>
        <xdr:cNvPr id="140" name="直線コネクタ 139"/>
        <xdr:cNvCxnSpPr/>
      </xdr:nvCxnSpPr>
      <xdr:spPr>
        <a:xfrm flipV="1">
          <a:off x="7861300" y="67164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907</xdr:rowOff>
    </xdr:from>
    <xdr:to>
      <xdr:col>36</xdr:col>
      <xdr:colOff>165100</xdr:colOff>
      <xdr:row>39</xdr:row>
      <xdr:rowOff>102507</xdr:rowOff>
    </xdr:to>
    <xdr:sp macro="" textlink="">
      <xdr:nvSpPr>
        <xdr:cNvPr id="141" name="楕円 140"/>
        <xdr:cNvSpPr/>
      </xdr:nvSpPr>
      <xdr:spPr>
        <a:xfrm>
          <a:off x="6921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40822</xdr:rowOff>
    </xdr:from>
    <xdr:to>
      <xdr:col>41</xdr:col>
      <xdr:colOff>50800</xdr:colOff>
      <xdr:row>39</xdr:row>
      <xdr:rowOff>51707</xdr:rowOff>
    </xdr:to>
    <xdr:cxnSp macro="">
      <xdr:nvCxnSpPr>
        <xdr:cNvPr id="142" name="直線コネクタ 141"/>
        <xdr:cNvCxnSpPr/>
      </xdr:nvCxnSpPr>
      <xdr:spPr>
        <a:xfrm flipV="1">
          <a:off x="6972300" y="6727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42834</xdr:rowOff>
    </xdr:from>
    <xdr:ext cx="469744" cy="259045"/>
    <xdr:sp macro="" textlink="">
      <xdr:nvSpPr>
        <xdr:cNvPr id="143" name="n_1aveValue【図書館】&#10;一人当たり面積"/>
        <xdr:cNvSpPr txBox="1"/>
      </xdr:nvSpPr>
      <xdr:spPr>
        <a:xfrm>
          <a:off x="9391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138084</xdr:rowOff>
    </xdr:from>
    <xdr:ext cx="469744" cy="259045"/>
    <xdr:sp macro="" textlink="">
      <xdr:nvSpPr>
        <xdr:cNvPr id="144" name="n_2aveValue【図書館】&#10;一人当たり面積"/>
        <xdr:cNvSpPr txBox="1"/>
      </xdr:nvSpPr>
      <xdr:spPr>
        <a:xfrm>
          <a:off x="8515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159855</xdr:rowOff>
    </xdr:from>
    <xdr:ext cx="469744" cy="259045"/>
    <xdr:sp macro="" textlink="">
      <xdr:nvSpPr>
        <xdr:cNvPr id="145" name="n_3aveValue【図書館】&#10;一人当たり面積"/>
        <xdr:cNvSpPr txBox="1"/>
      </xdr:nvSpPr>
      <xdr:spPr>
        <a:xfrm>
          <a:off x="7626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21063</xdr:rowOff>
    </xdr:from>
    <xdr:ext cx="469744" cy="259045"/>
    <xdr:sp macro="" textlink="">
      <xdr:nvSpPr>
        <xdr:cNvPr id="146" name="n_4aveValue【図書館】&#10;一人当たり面積"/>
        <xdr:cNvSpPr txBox="1"/>
      </xdr:nvSpPr>
      <xdr:spPr>
        <a:xfrm>
          <a:off x="6737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7"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71862</xdr:rowOff>
    </xdr:from>
    <xdr:ext cx="469744" cy="259045"/>
    <xdr:sp macro="" textlink="">
      <xdr:nvSpPr>
        <xdr:cNvPr id="148" name="n_2mainValue【図書館】&#10;一人当たり面積"/>
        <xdr:cNvSpPr txBox="1"/>
      </xdr:nvSpPr>
      <xdr:spPr>
        <a:xfrm>
          <a:off x="85154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9" name="n_3mainValue【図書館】&#10;一人当たり面積"/>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93634</xdr:rowOff>
    </xdr:from>
    <xdr:ext cx="469744" cy="259045"/>
    <xdr:sp macro="" textlink="">
      <xdr:nvSpPr>
        <xdr:cNvPr id="150" name="n_4mainValue【図書館】&#10;一人当たり面積"/>
        <xdr:cNvSpPr txBox="1"/>
      </xdr:nvSpPr>
      <xdr:spPr>
        <a:xfrm>
          <a:off x="6737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3" name="テキスト ボックス 162"/>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73" name="直線コネクタ 172"/>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4" name="【体育館・プー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5" name="直線コネクタ 174"/>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76" name="【体育館・プール】&#10;有形固定資産減価償却率最大値テキスト"/>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77" name="直線コネクタ 176"/>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151655</xdr:rowOff>
    </xdr:from>
    <xdr:ext cx="405111" cy="259045"/>
    <xdr:sp macro="" textlink="">
      <xdr:nvSpPr>
        <xdr:cNvPr id="178" name="【体育館・プール】&#10;有形固定資産減価償却率平均値テキスト"/>
        <xdr:cNvSpPr txBox="1"/>
      </xdr:nvSpPr>
      <xdr:spPr>
        <a:xfrm>
          <a:off x="4673600" y="1026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79" name="フローチャート: 判断 178"/>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80" name="フローチャート: 判断 179"/>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81" name="フローチャート: 判断 180"/>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82" name="フローチャート: 判断 181"/>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183" name="フローチャート: 判断 182"/>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89" name="楕円 188"/>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63517</xdr:rowOff>
    </xdr:from>
    <xdr:ext cx="405111" cy="259045"/>
    <xdr:sp macro="" textlink="">
      <xdr:nvSpPr>
        <xdr:cNvPr id="190" name="【体育館・プール】&#10;有形固定資産減価償却率該当値テキスト"/>
        <xdr:cNvSpPr txBox="1"/>
      </xdr:nvSpPr>
      <xdr:spPr>
        <a:xfrm>
          <a:off x="4673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136652</xdr:rowOff>
    </xdr:from>
    <xdr:to>
      <xdr:col>20</xdr:col>
      <xdr:colOff>38100</xdr:colOff>
      <xdr:row>58</xdr:row>
      <xdr:rowOff>66802</xdr:rowOff>
    </xdr:to>
    <xdr:sp macro="" textlink="">
      <xdr:nvSpPr>
        <xdr:cNvPr id="191" name="楕円 190"/>
        <xdr:cNvSpPr/>
      </xdr:nvSpPr>
      <xdr:spPr>
        <a:xfrm>
          <a:off x="3746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xdr:rowOff>
    </xdr:from>
    <xdr:to>
      <xdr:col>24</xdr:col>
      <xdr:colOff>63500</xdr:colOff>
      <xdr:row>58</xdr:row>
      <xdr:rowOff>91440</xdr:rowOff>
    </xdr:to>
    <xdr:cxnSp macro="">
      <xdr:nvCxnSpPr>
        <xdr:cNvPr id="192" name="直線コネクタ 191"/>
        <xdr:cNvCxnSpPr/>
      </xdr:nvCxnSpPr>
      <xdr:spPr>
        <a:xfrm>
          <a:off x="3797300" y="9960102"/>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63500</xdr:rowOff>
    </xdr:from>
    <xdr:to>
      <xdr:col>15</xdr:col>
      <xdr:colOff>101600</xdr:colOff>
      <xdr:row>57</xdr:row>
      <xdr:rowOff>165100</xdr:rowOff>
    </xdr:to>
    <xdr:sp macro="" textlink="">
      <xdr:nvSpPr>
        <xdr:cNvPr id="193" name="楕円 192"/>
        <xdr:cNvSpPr/>
      </xdr:nvSpPr>
      <xdr:spPr>
        <a:xfrm>
          <a:off x="2857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58</xdr:row>
      <xdr:rowOff>16002</xdr:rowOff>
    </xdr:to>
    <xdr:cxnSp macro="">
      <xdr:nvCxnSpPr>
        <xdr:cNvPr id="194" name="直線コネクタ 193"/>
        <xdr:cNvCxnSpPr/>
      </xdr:nvCxnSpPr>
      <xdr:spPr>
        <a:xfrm>
          <a:off x="2908300" y="988695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159512</xdr:rowOff>
    </xdr:from>
    <xdr:to>
      <xdr:col>10</xdr:col>
      <xdr:colOff>165100</xdr:colOff>
      <xdr:row>57</xdr:row>
      <xdr:rowOff>89662</xdr:rowOff>
    </xdr:to>
    <xdr:sp macro="" textlink="">
      <xdr:nvSpPr>
        <xdr:cNvPr id="195" name="楕円 194"/>
        <xdr:cNvSpPr/>
      </xdr:nvSpPr>
      <xdr:spPr>
        <a:xfrm>
          <a:off x="1968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38862</xdr:rowOff>
    </xdr:from>
    <xdr:to>
      <xdr:col>15</xdr:col>
      <xdr:colOff>50800</xdr:colOff>
      <xdr:row>57</xdr:row>
      <xdr:rowOff>114300</xdr:rowOff>
    </xdr:to>
    <xdr:cxnSp macro="">
      <xdr:nvCxnSpPr>
        <xdr:cNvPr id="196" name="直線コネクタ 195"/>
        <xdr:cNvCxnSpPr/>
      </xdr:nvCxnSpPr>
      <xdr:spPr>
        <a:xfrm>
          <a:off x="2019300" y="981151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88646</xdr:rowOff>
    </xdr:from>
    <xdr:to>
      <xdr:col>6</xdr:col>
      <xdr:colOff>38100</xdr:colOff>
      <xdr:row>57</xdr:row>
      <xdr:rowOff>18796</xdr:rowOff>
    </xdr:to>
    <xdr:sp macro="" textlink="">
      <xdr:nvSpPr>
        <xdr:cNvPr id="197" name="楕円 196"/>
        <xdr:cNvSpPr/>
      </xdr:nvSpPr>
      <xdr:spPr>
        <a:xfrm>
          <a:off x="1079500" y="9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139446</xdr:rowOff>
    </xdr:from>
    <xdr:to>
      <xdr:col>10</xdr:col>
      <xdr:colOff>114300</xdr:colOff>
      <xdr:row>57</xdr:row>
      <xdr:rowOff>38862</xdr:rowOff>
    </xdr:to>
    <xdr:cxnSp macro="">
      <xdr:nvCxnSpPr>
        <xdr:cNvPr id="198" name="直線コネクタ 197"/>
        <xdr:cNvCxnSpPr/>
      </xdr:nvCxnSpPr>
      <xdr:spPr>
        <a:xfrm>
          <a:off x="1130300" y="974064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67073</xdr:rowOff>
    </xdr:from>
    <xdr:ext cx="405111" cy="259045"/>
    <xdr:sp macro="" textlink="">
      <xdr:nvSpPr>
        <xdr:cNvPr id="199" name="n_1aveValue【体育館・プール】&#10;有形固定資産減価償却率"/>
        <xdr:cNvSpPr txBox="1"/>
      </xdr:nvSpPr>
      <xdr:spPr>
        <a:xfrm>
          <a:off x="3582044"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200" name="n_2aveValue【体育館・プール】&#10;有形固定資産減価償却率"/>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25925</xdr:rowOff>
    </xdr:from>
    <xdr:ext cx="405111" cy="259045"/>
    <xdr:sp macro="" textlink="">
      <xdr:nvSpPr>
        <xdr:cNvPr id="201" name="n_3aveValue【体育館・プール】&#10;有形固定資産減価償却率"/>
        <xdr:cNvSpPr txBox="1"/>
      </xdr:nvSpPr>
      <xdr:spPr>
        <a:xfrm>
          <a:off x="18167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25925</xdr:rowOff>
    </xdr:from>
    <xdr:ext cx="405111" cy="259045"/>
    <xdr:sp macro="" textlink="">
      <xdr:nvSpPr>
        <xdr:cNvPr id="202" name="n_4aveValue【体育館・プール】&#10;有形固定資産減価償却率"/>
        <xdr:cNvSpPr txBox="1"/>
      </xdr:nvSpPr>
      <xdr:spPr>
        <a:xfrm>
          <a:off x="9277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83329</xdr:rowOff>
    </xdr:from>
    <xdr:ext cx="405111" cy="259045"/>
    <xdr:sp macro="" textlink="">
      <xdr:nvSpPr>
        <xdr:cNvPr id="203" name="n_1mainValue【体育館・プール】&#10;有形固定資産減価償却率"/>
        <xdr:cNvSpPr txBox="1"/>
      </xdr:nvSpPr>
      <xdr:spPr>
        <a:xfrm>
          <a:off x="35820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204" name="n_2mainValue【体育館・プー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106189</xdr:rowOff>
    </xdr:from>
    <xdr:ext cx="405111" cy="259045"/>
    <xdr:sp macro="" textlink="">
      <xdr:nvSpPr>
        <xdr:cNvPr id="205" name="n_3mainValue【体育館・プール】&#10;有形固定資産減価償却率"/>
        <xdr:cNvSpPr txBox="1"/>
      </xdr:nvSpPr>
      <xdr:spPr>
        <a:xfrm>
          <a:off x="1816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35323</xdr:rowOff>
    </xdr:from>
    <xdr:ext cx="405111" cy="259045"/>
    <xdr:sp macro="" textlink="">
      <xdr:nvSpPr>
        <xdr:cNvPr id="206" name="n_4mainValue【体育館・プール】&#10;有形固定資産減価償却率"/>
        <xdr:cNvSpPr txBox="1"/>
      </xdr:nvSpPr>
      <xdr:spPr>
        <a:xfrm>
          <a:off x="927744" y="946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32" name="直線コネクタ 231"/>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33" name="【体育館・プール】&#10;一人当たり面積最小値テキスト"/>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34" name="直線コネクタ 233"/>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35" name="【体育館・プール】&#10;一人当たり面積最大値テキスト"/>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36" name="直線コネクタ 235"/>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22333</xdr:rowOff>
    </xdr:from>
    <xdr:ext cx="469744" cy="259045"/>
    <xdr:sp macro="" textlink="">
      <xdr:nvSpPr>
        <xdr:cNvPr id="237" name="【体育館・プール】&#10;一人当たり面積平均値テキスト"/>
        <xdr:cNvSpPr txBox="1"/>
      </xdr:nvSpPr>
      <xdr:spPr>
        <a:xfrm>
          <a:off x="10515600" y="1048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38" name="フローチャート: 判断 237"/>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39" name="フローチャート: 判断 238"/>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40" name="フローチャート: 判断 239"/>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41" name="フローチャート: 判断 240"/>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42" name="フローチャート: 判断 241"/>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140244</xdr:rowOff>
    </xdr:from>
    <xdr:to>
      <xdr:col>55</xdr:col>
      <xdr:colOff>50800</xdr:colOff>
      <xdr:row>61</xdr:row>
      <xdr:rowOff>70394</xdr:rowOff>
    </xdr:to>
    <xdr:sp macro="" textlink="">
      <xdr:nvSpPr>
        <xdr:cNvPr id="248" name="楕円 247"/>
        <xdr:cNvSpPr/>
      </xdr:nvSpPr>
      <xdr:spPr>
        <a:xfrm>
          <a:off x="10426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163121</xdr:rowOff>
    </xdr:from>
    <xdr:ext cx="469744" cy="259045"/>
    <xdr:sp macro="" textlink="">
      <xdr:nvSpPr>
        <xdr:cNvPr id="249" name="【体育館・プール】&#10;一人当たり面積該当値テキスト"/>
        <xdr:cNvSpPr txBox="1"/>
      </xdr:nvSpPr>
      <xdr:spPr>
        <a:xfrm>
          <a:off x="10515600" y="1027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150041</xdr:rowOff>
    </xdr:from>
    <xdr:to>
      <xdr:col>50</xdr:col>
      <xdr:colOff>165100</xdr:colOff>
      <xdr:row>61</xdr:row>
      <xdr:rowOff>80191</xdr:rowOff>
    </xdr:to>
    <xdr:sp macro="" textlink="">
      <xdr:nvSpPr>
        <xdr:cNvPr id="250" name="楕円 249"/>
        <xdr:cNvSpPr/>
      </xdr:nvSpPr>
      <xdr:spPr>
        <a:xfrm>
          <a:off x="9588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19594</xdr:rowOff>
    </xdr:from>
    <xdr:to>
      <xdr:col>55</xdr:col>
      <xdr:colOff>0</xdr:colOff>
      <xdr:row>61</xdr:row>
      <xdr:rowOff>29391</xdr:rowOff>
    </xdr:to>
    <xdr:cxnSp macro="">
      <xdr:nvCxnSpPr>
        <xdr:cNvPr id="251" name="直線コネクタ 250"/>
        <xdr:cNvCxnSpPr/>
      </xdr:nvCxnSpPr>
      <xdr:spPr>
        <a:xfrm flipV="1">
          <a:off x="9639300" y="1047804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159838</xdr:rowOff>
    </xdr:from>
    <xdr:to>
      <xdr:col>46</xdr:col>
      <xdr:colOff>38100</xdr:colOff>
      <xdr:row>61</xdr:row>
      <xdr:rowOff>89988</xdr:rowOff>
    </xdr:to>
    <xdr:sp macro="" textlink="">
      <xdr:nvSpPr>
        <xdr:cNvPr id="252" name="楕円 251"/>
        <xdr:cNvSpPr/>
      </xdr:nvSpPr>
      <xdr:spPr>
        <a:xfrm>
          <a:off x="8699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29391</xdr:rowOff>
    </xdr:from>
    <xdr:to>
      <xdr:col>50</xdr:col>
      <xdr:colOff>114300</xdr:colOff>
      <xdr:row>61</xdr:row>
      <xdr:rowOff>39188</xdr:rowOff>
    </xdr:to>
    <xdr:cxnSp macro="">
      <xdr:nvCxnSpPr>
        <xdr:cNvPr id="253" name="直線コネクタ 252"/>
        <xdr:cNvCxnSpPr/>
      </xdr:nvCxnSpPr>
      <xdr:spPr>
        <a:xfrm flipV="1">
          <a:off x="8750300" y="1048784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158206</xdr:rowOff>
    </xdr:from>
    <xdr:to>
      <xdr:col>41</xdr:col>
      <xdr:colOff>101600</xdr:colOff>
      <xdr:row>61</xdr:row>
      <xdr:rowOff>88356</xdr:rowOff>
    </xdr:to>
    <xdr:sp macro="" textlink="">
      <xdr:nvSpPr>
        <xdr:cNvPr id="254" name="楕円 253"/>
        <xdr:cNvSpPr/>
      </xdr:nvSpPr>
      <xdr:spPr>
        <a:xfrm>
          <a:off x="7810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37556</xdr:rowOff>
    </xdr:from>
    <xdr:to>
      <xdr:col>45</xdr:col>
      <xdr:colOff>177800</xdr:colOff>
      <xdr:row>61</xdr:row>
      <xdr:rowOff>39188</xdr:rowOff>
    </xdr:to>
    <xdr:cxnSp macro="">
      <xdr:nvCxnSpPr>
        <xdr:cNvPr id="255" name="直線コネクタ 254"/>
        <xdr:cNvCxnSpPr/>
      </xdr:nvCxnSpPr>
      <xdr:spPr>
        <a:xfrm>
          <a:off x="7861300" y="104960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56969</xdr:rowOff>
    </xdr:from>
    <xdr:to>
      <xdr:col>36</xdr:col>
      <xdr:colOff>165100</xdr:colOff>
      <xdr:row>60</xdr:row>
      <xdr:rowOff>158569</xdr:rowOff>
    </xdr:to>
    <xdr:sp macro="" textlink="">
      <xdr:nvSpPr>
        <xdr:cNvPr id="256" name="楕円 255"/>
        <xdr:cNvSpPr/>
      </xdr:nvSpPr>
      <xdr:spPr>
        <a:xfrm>
          <a:off x="6921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107769</xdr:rowOff>
    </xdr:from>
    <xdr:to>
      <xdr:col>41</xdr:col>
      <xdr:colOff>50800</xdr:colOff>
      <xdr:row>61</xdr:row>
      <xdr:rowOff>37556</xdr:rowOff>
    </xdr:to>
    <xdr:cxnSp macro="">
      <xdr:nvCxnSpPr>
        <xdr:cNvPr id="257" name="直線コネクタ 256"/>
        <xdr:cNvCxnSpPr/>
      </xdr:nvCxnSpPr>
      <xdr:spPr>
        <a:xfrm>
          <a:off x="6972300" y="1039476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149696</xdr:rowOff>
    </xdr:from>
    <xdr:ext cx="469744" cy="259045"/>
    <xdr:sp macro="" textlink="">
      <xdr:nvSpPr>
        <xdr:cNvPr id="258" name="n_1aveValue【体育館・プール】&#10;一人当たり面積"/>
        <xdr:cNvSpPr txBox="1"/>
      </xdr:nvSpPr>
      <xdr:spPr>
        <a:xfrm>
          <a:off x="9391727"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59" name="n_2aveValue【体育館・プール】&#10;一人当たり面積"/>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260" name="n_3aveValue【体育館・プール】&#10;一人当たり面積"/>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48458</xdr:rowOff>
    </xdr:from>
    <xdr:ext cx="469744" cy="259045"/>
    <xdr:sp macro="" textlink="">
      <xdr:nvSpPr>
        <xdr:cNvPr id="261" name="n_4aveValue【体育館・プール】&#10;一人当たり面積"/>
        <xdr:cNvSpPr txBox="1"/>
      </xdr:nvSpPr>
      <xdr:spPr>
        <a:xfrm>
          <a:off x="67374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96718</xdr:rowOff>
    </xdr:from>
    <xdr:ext cx="469744" cy="259045"/>
    <xdr:sp macro="" textlink="">
      <xdr:nvSpPr>
        <xdr:cNvPr id="262" name="n_1mainValue【体育館・プール】&#10;一人当たり面積"/>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106515</xdr:rowOff>
    </xdr:from>
    <xdr:ext cx="469744" cy="259045"/>
    <xdr:sp macro="" textlink="">
      <xdr:nvSpPr>
        <xdr:cNvPr id="263" name="n_2mainValue【体育館・プール】&#10;一人当たり面積"/>
        <xdr:cNvSpPr txBox="1"/>
      </xdr:nvSpPr>
      <xdr:spPr>
        <a:xfrm>
          <a:off x="8515427" y="1022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104883</xdr:rowOff>
    </xdr:from>
    <xdr:ext cx="469744" cy="259045"/>
    <xdr:sp macro="" textlink="">
      <xdr:nvSpPr>
        <xdr:cNvPr id="264" name="n_3mainValue【体育館・プール】&#10;一人当たり面積"/>
        <xdr:cNvSpPr txBox="1"/>
      </xdr:nvSpPr>
      <xdr:spPr>
        <a:xfrm>
          <a:off x="7626427" y="1022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3646</xdr:rowOff>
    </xdr:from>
    <xdr:ext cx="469744" cy="259045"/>
    <xdr:sp macro="" textlink="">
      <xdr:nvSpPr>
        <xdr:cNvPr id="265" name="n_4mainValue【体育館・プール】&#10;一人当たり面積"/>
        <xdr:cNvSpPr txBox="1"/>
      </xdr:nvSpPr>
      <xdr:spPr>
        <a:xfrm>
          <a:off x="6737427" y="1011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137922</xdr:rowOff>
    </xdr:from>
    <xdr:to>
      <xdr:col>24</xdr:col>
      <xdr:colOff>62865</xdr:colOff>
      <xdr:row>106</xdr:row>
      <xdr:rowOff>85344</xdr:rowOff>
    </xdr:to>
    <xdr:cxnSp macro="">
      <xdr:nvCxnSpPr>
        <xdr:cNvPr id="304" name="直線コネクタ 303"/>
        <xdr:cNvCxnSpPr/>
      </xdr:nvCxnSpPr>
      <xdr:spPr>
        <a:xfrm flipV="1">
          <a:off x="4634865" y="1711147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305" name="【市民会館】&#10;有形固定資産減価償却率最小値テキスト"/>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306" name="直線コネクタ 305"/>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84599</xdr:rowOff>
    </xdr:from>
    <xdr:ext cx="405111" cy="259045"/>
    <xdr:sp macro="" textlink="">
      <xdr:nvSpPr>
        <xdr:cNvPr id="307" name="【市民会館】&#10;有形固定資産減価償却率最大値テキスト"/>
        <xdr:cNvSpPr txBox="1"/>
      </xdr:nvSpPr>
      <xdr:spPr>
        <a:xfrm>
          <a:off x="46736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137922</xdr:rowOff>
    </xdr:from>
    <xdr:to>
      <xdr:col>24</xdr:col>
      <xdr:colOff>152400</xdr:colOff>
      <xdr:row>99</xdr:row>
      <xdr:rowOff>137922</xdr:rowOff>
    </xdr:to>
    <xdr:cxnSp macro="">
      <xdr:nvCxnSpPr>
        <xdr:cNvPr id="308" name="直線コネクタ 307"/>
        <xdr:cNvCxnSpPr/>
      </xdr:nvCxnSpPr>
      <xdr:spPr>
        <a:xfrm>
          <a:off x="4546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23131</xdr:rowOff>
    </xdr:from>
    <xdr:ext cx="405111" cy="259045"/>
    <xdr:sp macro="" textlink="">
      <xdr:nvSpPr>
        <xdr:cNvPr id="309" name="【市民会館】&#10;有形固定資産減価償却率平均値テキスト"/>
        <xdr:cNvSpPr txBox="1"/>
      </xdr:nvSpPr>
      <xdr:spPr>
        <a:xfrm>
          <a:off x="4673600" y="17339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310" name="フローチャート: 判断 309"/>
        <xdr:cNvSpPr/>
      </xdr:nvSpPr>
      <xdr:spPr>
        <a:xfrm>
          <a:off x="4584700" y="17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121413</xdr:rowOff>
    </xdr:from>
    <xdr:to>
      <xdr:col>20</xdr:col>
      <xdr:colOff>38100</xdr:colOff>
      <xdr:row>102</xdr:row>
      <xdr:rowOff>51563</xdr:rowOff>
    </xdr:to>
    <xdr:sp macro="" textlink="">
      <xdr:nvSpPr>
        <xdr:cNvPr id="311" name="フローチャート: 判断 310"/>
        <xdr:cNvSpPr/>
      </xdr:nvSpPr>
      <xdr:spPr>
        <a:xfrm>
          <a:off x="37465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52832</xdr:rowOff>
    </xdr:from>
    <xdr:to>
      <xdr:col>15</xdr:col>
      <xdr:colOff>101600</xdr:colOff>
      <xdr:row>101</xdr:row>
      <xdr:rowOff>154432</xdr:rowOff>
    </xdr:to>
    <xdr:sp macro="" textlink="">
      <xdr:nvSpPr>
        <xdr:cNvPr id="312" name="フローチャート: 判断 311"/>
        <xdr:cNvSpPr/>
      </xdr:nvSpPr>
      <xdr:spPr>
        <a:xfrm>
          <a:off x="2857500" y="1736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313" name="フローチャート: 判断 312"/>
        <xdr:cNvSpPr/>
      </xdr:nvSpPr>
      <xdr:spPr>
        <a:xfrm>
          <a:off x="1968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64263</xdr:rowOff>
    </xdr:from>
    <xdr:to>
      <xdr:col>6</xdr:col>
      <xdr:colOff>38100</xdr:colOff>
      <xdr:row>100</xdr:row>
      <xdr:rowOff>165863</xdr:rowOff>
    </xdr:to>
    <xdr:sp macro="" textlink="">
      <xdr:nvSpPr>
        <xdr:cNvPr id="314" name="フローチャート: 判断 313"/>
        <xdr:cNvSpPr/>
      </xdr:nvSpPr>
      <xdr:spPr>
        <a:xfrm>
          <a:off x="1079500" y="1720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2539</xdr:rowOff>
    </xdr:from>
    <xdr:to>
      <xdr:col>24</xdr:col>
      <xdr:colOff>114300</xdr:colOff>
      <xdr:row>102</xdr:row>
      <xdr:rowOff>104139</xdr:rowOff>
    </xdr:to>
    <xdr:sp macro="" textlink="">
      <xdr:nvSpPr>
        <xdr:cNvPr id="320" name="楕円 319"/>
        <xdr:cNvSpPr/>
      </xdr:nvSpPr>
      <xdr:spPr>
        <a:xfrm>
          <a:off x="4584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152416</xdr:rowOff>
    </xdr:from>
    <xdr:ext cx="405111" cy="259045"/>
    <xdr:sp macro="" textlink="">
      <xdr:nvSpPr>
        <xdr:cNvPr id="321" name="【市民会館】&#10;有形固定資産減価償却率該当値テキスト"/>
        <xdr:cNvSpPr txBox="1"/>
      </xdr:nvSpPr>
      <xdr:spPr>
        <a:xfrm>
          <a:off x="4673600"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125985</xdr:rowOff>
    </xdr:from>
    <xdr:to>
      <xdr:col>20</xdr:col>
      <xdr:colOff>38100</xdr:colOff>
      <xdr:row>102</xdr:row>
      <xdr:rowOff>56135</xdr:rowOff>
    </xdr:to>
    <xdr:sp macro="" textlink="">
      <xdr:nvSpPr>
        <xdr:cNvPr id="322" name="楕円 321"/>
        <xdr:cNvSpPr/>
      </xdr:nvSpPr>
      <xdr:spPr>
        <a:xfrm>
          <a:off x="3746500" y="17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5335</xdr:rowOff>
    </xdr:from>
    <xdr:to>
      <xdr:col>24</xdr:col>
      <xdr:colOff>63500</xdr:colOff>
      <xdr:row>102</xdr:row>
      <xdr:rowOff>53339</xdr:rowOff>
    </xdr:to>
    <xdr:cxnSp macro="">
      <xdr:nvCxnSpPr>
        <xdr:cNvPr id="323" name="直線コネクタ 322"/>
        <xdr:cNvCxnSpPr/>
      </xdr:nvCxnSpPr>
      <xdr:spPr>
        <a:xfrm>
          <a:off x="3797300" y="17493235"/>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64263</xdr:rowOff>
    </xdr:from>
    <xdr:to>
      <xdr:col>15</xdr:col>
      <xdr:colOff>101600</xdr:colOff>
      <xdr:row>101</xdr:row>
      <xdr:rowOff>165863</xdr:rowOff>
    </xdr:to>
    <xdr:sp macro="" textlink="">
      <xdr:nvSpPr>
        <xdr:cNvPr id="324" name="楕円 323"/>
        <xdr:cNvSpPr/>
      </xdr:nvSpPr>
      <xdr:spPr>
        <a:xfrm>
          <a:off x="28575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115063</xdr:rowOff>
    </xdr:from>
    <xdr:to>
      <xdr:col>19</xdr:col>
      <xdr:colOff>177800</xdr:colOff>
      <xdr:row>102</xdr:row>
      <xdr:rowOff>5335</xdr:rowOff>
    </xdr:to>
    <xdr:cxnSp macro="">
      <xdr:nvCxnSpPr>
        <xdr:cNvPr id="325" name="直線コネクタ 324"/>
        <xdr:cNvCxnSpPr/>
      </xdr:nvCxnSpPr>
      <xdr:spPr>
        <a:xfrm>
          <a:off x="2908300" y="1743151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169418</xdr:rowOff>
    </xdr:from>
    <xdr:to>
      <xdr:col>10</xdr:col>
      <xdr:colOff>165100</xdr:colOff>
      <xdr:row>101</xdr:row>
      <xdr:rowOff>99568</xdr:rowOff>
    </xdr:to>
    <xdr:sp macro="" textlink="">
      <xdr:nvSpPr>
        <xdr:cNvPr id="326" name="楕円 325"/>
        <xdr:cNvSpPr/>
      </xdr:nvSpPr>
      <xdr:spPr>
        <a:xfrm>
          <a:off x="1968500" y="173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48768</xdr:rowOff>
    </xdr:from>
    <xdr:to>
      <xdr:col>15</xdr:col>
      <xdr:colOff>50800</xdr:colOff>
      <xdr:row>101</xdr:row>
      <xdr:rowOff>115063</xdr:rowOff>
    </xdr:to>
    <xdr:cxnSp macro="">
      <xdr:nvCxnSpPr>
        <xdr:cNvPr id="327" name="直線コネクタ 326"/>
        <xdr:cNvCxnSpPr/>
      </xdr:nvCxnSpPr>
      <xdr:spPr>
        <a:xfrm>
          <a:off x="2019300" y="17365218"/>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112268</xdr:rowOff>
    </xdr:from>
    <xdr:to>
      <xdr:col>6</xdr:col>
      <xdr:colOff>38100</xdr:colOff>
      <xdr:row>101</xdr:row>
      <xdr:rowOff>42418</xdr:rowOff>
    </xdr:to>
    <xdr:sp macro="" textlink="">
      <xdr:nvSpPr>
        <xdr:cNvPr id="328" name="楕円 327"/>
        <xdr:cNvSpPr/>
      </xdr:nvSpPr>
      <xdr:spPr>
        <a:xfrm>
          <a:off x="10795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163068</xdr:rowOff>
    </xdr:from>
    <xdr:to>
      <xdr:col>10</xdr:col>
      <xdr:colOff>114300</xdr:colOff>
      <xdr:row>101</xdr:row>
      <xdr:rowOff>48768</xdr:rowOff>
    </xdr:to>
    <xdr:cxnSp macro="">
      <xdr:nvCxnSpPr>
        <xdr:cNvPr id="329" name="直線コネクタ 328"/>
        <xdr:cNvCxnSpPr/>
      </xdr:nvCxnSpPr>
      <xdr:spPr>
        <a:xfrm>
          <a:off x="1130300" y="1730806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68090</xdr:rowOff>
    </xdr:from>
    <xdr:ext cx="405111" cy="259045"/>
    <xdr:sp macro="" textlink="">
      <xdr:nvSpPr>
        <xdr:cNvPr id="330" name="n_1aveValue【市民会館】&#10;有形固定資産減価償却率"/>
        <xdr:cNvSpPr txBox="1"/>
      </xdr:nvSpPr>
      <xdr:spPr>
        <a:xfrm>
          <a:off x="3582044" y="1721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170959</xdr:rowOff>
    </xdr:from>
    <xdr:ext cx="405111" cy="259045"/>
    <xdr:sp macro="" textlink="">
      <xdr:nvSpPr>
        <xdr:cNvPr id="331" name="n_2aveValue【市民会館】&#10;有形固定資産減価償却率"/>
        <xdr:cNvSpPr txBox="1"/>
      </xdr:nvSpPr>
      <xdr:spPr>
        <a:xfrm>
          <a:off x="27057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109238</xdr:rowOff>
    </xdr:from>
    <xdr:ext cx="405111" cy="259045"/>
    <xdr:sp macro="" textlink="">
      <xdr:nvSpPr>
        <xdr:cNvPr id="332" name="n_3aveValue【市民会館】&#10;有形固定資産減価償却率"/>
        <xdr:cNvSpPr txBox="1"/>
      </xdr:nvSpPr>
      <xdr:spPr>
        <a:xfrm>
          <a:off x="1816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10940</xdr:rowOff>
    </xdr:from>
    <xdr:ext cx="405111" cy="259045"/>
    <xdr:sp macro="" textlink="">
      <xdr:nvSpPr>
        <xdr:cNvPr id="333" name="n_4aveValue【市民会館】&#10;有形固定資産減価償却率"/>
        <xdr:cNvSpPr txBox="1"/>
      </xdr:nvSpPr>
      <xdr:spPr>
        <a:xfrm>
          <a:off x="927744" y="1698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47262</xdr:rowOff>
    </xdr:from>
    <xdr:ext cx="405111" cy="259045"/>
    <xdr:sp macro="" textlink="">
      <xdr:nvSpPr>
        <xdr:cNvPr id="334" name="n_1mainValue【市民会館】&#10;有形固定資産減価償却率"/>
        <xdr:cNvSpPr txBox="1"/>
      </xdr:nvSpPr>
      <xdr:spPr>
        <a:xfrm>
          <a:off x="3582044" y="1753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156990</xdr:rowOff>
    </xdr:from>
    <xdr:ext cx="405111" cy="259045"/>
    <xdr:sp macro="" textlink="">
      <xdr:nvSpPr>
        <xdr:cNvPr id="335" name="n_2mainValue【市民会館】&#10;有形固定資産減価償却率"/>
        <xdr:cNvSpPr txBox="1"/>
      </xdr:nvSpPr>
      <xdr:spPr>
        <a:xfrm>
          <a:off x="2705744" y="1747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90695</xdr:rowOff>
    </xdr:from>
    <xdr:ext cx="405111" cy="259045"/>
    <xdr:sp macro="" textlink="">
      <xdr:nvSpPr>
        <xdr:cNvPr id="336" name="n_3mainValue【市民会館】&#10;有形固定資産減価償却率"/>
        <xdr:cNvSpPr txBox="1"/>
      </xdr:nvSpPr>
      <xdr:spPr>
        <a:xfrm>
          <a:off x="1816744" y="1740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33545</xdr:rowOff>
    </xdr:from>
    <xdr:ext cx="405111" cy="259045"/>
    <xdr:sp macro="" textlink="">
      <xdr:nvSpPr>
        <xdr:cNvPr id="337" name="n_4mainValue【市民会館】&#10;有形固定資産減価償却率"/>
        <xdr:cNvSpPr txBox="1"/>
      </xdr:nvSpPr>
      <xdr:spPr>
        <a:xfrm>
          <a:off x="927744" y="1734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8" name="直線コネクタ 34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9" name="テキスト ボックス 34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0" name="直線コネクタ 34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1" name="テキスト ボックス 35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2" name="直線コネクタ 35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3" name="テキスト ボックス 35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4" name="直線コネクタ 35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5" name="テキスト ボックス 35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6" name="直線コネクタ 35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7" name="テキスト ボックス 35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8" name="直線コネクタ 35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9" name="テキスト ボックス 35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363" name="直線コネクタ 362"/>
        <xdr:cNvCxnSpPr/>
      </xdr:nvCxnSpPr>
      <xdr:spPr>
        <a:xfrm flipV="1">
          <a:off x="10476865" y="17276718"/>
          <a:ext cx="0" cy="126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364" name="【市民会館】&#10;一人当たり面積最小値テキスト"/>
        <xdr:cNvSpPr txBox="1"/>
      </xdr:nvSpPr>
      <xdr:spPr>
        <a:xfrm>
          <a:off x="1051560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365" name="直線コネクタ 364"/>
        <xdr:cNvCxnSpPr/>
      </xdr:nvCxnSpPr>
      <xdr:spPr>
        <a:xfrm>
          <a:off x="10388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366" name="【市民会館】&#10;一人当たり面積最大値テキスト"/>
        <xdr:cNvSpPr txBox="1"/>
      </xdr:nvSpPr>
      <xdr:spPr>
        <a:xfrm>
          <a:off x="10515600" y="170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367" name="直線コネクタ 366"/>
        <xdr:cNvCxnSpPr/>
      </xdr:nvCxnSpPr>
      <xdr:spPr>
        <a:xfrm>
          <a:off x="10388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157315</xdr:rowOff>
    </xdr:from>
    <xdr:ext cx="469744" cy="259045"/>
    <xdr:sp macro="" textlink="">
      <xdr:nvSpPr>
        <xdr:cNvPr id="368" name="【市民会館】&#10;一人当たり面積平均値テキスト"/>
        <xdr:cNvSpPr txBox="1"/>
      </xdr:nvSpPr>
      <xdr:spPr>
        <a:xfrm>
          <a:off x="10515600" y="1798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369" name="フローチャート: 判断 368"/>
        <xdr:cNvSpPr/>
      </xdr:nvSpPr>
      <xdr:spPr>
        <a:xfrm>
          <a:off x="104267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370" name="フローチャート: 判断 369"/>
        <xdr:cNvSpPr/>
      </xdr:nvSpPr>
      <xdr:spPr>
        <a:xfrm>
          <a:off x="9588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371" name="フローチャート: 判断 370"/>
        <xdr:cNvSpPr/>
      </xdr:nvSpPr>
      <xdr:spPr>
        <a:xfrm>
          <a:off x="869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372" name="フローチャート: 判断 371"/>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373" name="フローチャート: 判断 372"/>
        <xdr:cNvSpPr/>
      </xdr:nvSpPr>
      <xdr:spPr>
        <a:xfrm>
          <a:off x="692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80918</xdr:rowOff>
    </xdr:from>
    <xdr:to>
      <xdr:col>55</xdr:col>
      <xdr:colOff>50800</xdr:colOff>
      <xdr:row>101</xdr:row>
      <xdr:rowOff>11068</xdr:rowOff>
    </xdr:to>
    <xdr:sp macro="" textlink="">
      <xdr:nvSpPr>
        <xdr:cNvPr id="379" name="楕円 378"/>
        <xdr:cNvSpPr/>
      </xdr:nvSpPr>
      <xdr:spPr>
        <a:xfrm>
          <a:off x="104267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33945</xdr:rowOff>
    </xdr:from>
    <xdr:ext cx="469744" cy="259045"/>
    <xdr:sp macro="" textlink="">
      <xdr:nvSpPr>
        <xdr:cNvPr id="380" name="【市民会館】&#10;一人当たり面積該当値テキスト"/>
        <xdr:cNvSpPr txBox="1"/>
      </xdr:nvSpPr>
      <xdr:spPr>
        <a:xfrm>
          <a:off x="10515600" y="1717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105411</xdr:rowOff>
    </xdr:from>
    <xdr:to>
      <xdr:col>50</xdr:col>
      <xdr:colOff>165100</xdr:colOff>
      <xdr:row>102</xdr:row>
      <xdr:rowOff>35561</xdr:rowOff>
    </xdr:to>
    <xdr:sp macro="" textlink="">
      <xdr:nvSpPr>
        <xdr:cNvPr id="381" name="楕円 380"/>
        <xdr:cNvSpPr/>
      </xdr:nvSpPr>
      <xdr:spPr>
        <a:xfrm>
          <a:off x="9588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131718</xdr:rowOff>
    </xdr:from>
    <xdr:to>
      <xdr:col>55</xdr:col>
      <xdr:colOff>0</xdr:colOff>
      <xdr:row>101</xdr:row>
      <xdr:rowOff>156211</xdr:rowOff>
    </xdr:to>
    <xdr:cxnSp macro="">
      <xdr:nvCxnSpPr>
        <xdr:cNvPr id="382" name="直線コネクタ 381"/>
        <xdr:cNvCxnSpPr/>
      </xdr:nvCxnSpPr>
      <xdr:spPr>
        <a:xfrm flipV="1">
          <a:off x="9639300" y="17276718"/>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125005</xdr:rowOff>
    </xdr:from>
    <xdr:to>
      <xdr:col>46</xdr:col>
      <xdr:colOff>38100</xdr:colOff>
      <xdr:row>102</xdr:row>
      <xdr:rowOff>55155</xdr:rowOff>
    </xdr:to>
    <xdr:sp macro="" textlink="">
      <xdr:nvSpPr>
        <xdr:cNvPr id="383" name="楕円 382"/>
        <xdr:cNvSpPr/>
      </xdr:nvSpPr>
      <xdr:spPr>
        <a:xfrm>
          <a:off x="8699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156211</xdr:rowOff>
    </xdr:from>
    <xdr:to>
      <xdr:col>50</xdr:col>
      <xdr:colOff>114300</xdr:colOff>
      <xdr:row>102</xdr:row>
      <xdr:rowOff>4355</xdr:rowOff>
    </xdr:to>
    <xdr:cxnSp macro="">
      <xdr:nvCxnSpPr>
        <xdr:cNvPr id="384" name="直線コネクタ 383"/>
        <xdr:cNvCxnSpPr/>
      </xdr:nvCxnSpPr>
      <xdr:spPr>
        <a:xfrm flipV="1">
          <a:off x="8750300" y="174726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144599</xdr:rowOff>
    </xdr:from>
    <xdr:to>
      <xdr:col>41</xdr:col>
      <xdr:colOff>101600</xdr:colOff>
      <xdr:row>102</xdr:row>
      <xdr:rowOff>74749</xdr:rowOff>
    </xdr:to>
    <xdr:sp macro="" textlink="">
      <xdr:nvSpPr>
        <xdr:cNvPr id="385" name="楕円 384"/>
        <xdr:cNvSpPr/>
      </xdr:nvSpPr>
      <xdr:spPr>
        <a:xfrm>
          <a:off x="7810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4355</xdr:rowOff>
    </xdr:from>
    <xdr:to>
      <xdr:col>45</xdr:col>
      <xdr:colOff>177800</xdr:colOff>
      <xdr:row>102</xdr:row>
      <xdr:rowOff>23949</xdr:rowOff>
    </xdr:to>
    <xdr:cxnSp macro="">
      <xdr:nvCxnSpPr>
        <xdr:cNvPr id="386" name="直線コネクタ 385"/>
        <xdr:cNvCxnSpPr/>
      </xdr:nvCxnSpPr>
      <xdr:spPr>
        <a:xfrm flipV="1">
          <a:off x="7861300" y="174922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154395</xdr:rowOff>
    </xdr:from>
    <xdr:to>
      <xdr:col>36</xdr:col>
      <xdr:colOff>165100</xdr:colOff>
      <xdr:row>102</xdr:row>
      <xdr:rowOff>84545</xdr:rowOff>
    </xdr:to>
    <xdr:sp macro="" textlink="">
      <xdr:nvSpPr>
        <xdr:cNvPr id="387" name="楕円 386"/>
        <xdr:cNvSpPr/>
      </xdr:nvSpPr>
      <xdr:spPr>
        <a:xfrm>
          <a:off x="6921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23949</xdr:rowOff>
    </xdr:from>
    <xdr:to>
      <xdr:col>41</xdr:col>
      <xdr:colOff>50800</xdr:colOff>
      <xdr:row>102</xdr:row>
      <xdr:rowOff>33745</xdr:rowOff>
    </xdr:to>
    <xdr:cxnSp macro="">
      <xdr:nvCxnSpPr>
        <xdr:cNvPr id="388" name="直線コネクタ 387"/>
        <xdr:cNvCxnSpPr/>
      </xdr:nvCxnSpPr>
      <xdr:spPr>
        <a:xfrm flipV="1">
          <a:off x="6972300" y="175118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119759</xdr:rowOff>
    </xdr:from>
    <xdr:ext cx="469744" cy="259045"/>
    <xdr:sp macro="" textlink="">
      <xdr:nvSpPr>
        <xdr:cNvPr id="389" name="n_1aveValue【市民会館】&#10;一人当たり面積"/>
        <xdr:cNvSpPr txBox="1"/>
      </xdr:nvSpPr>
      <xdr:spPr>
        <a:xfrm>
          <a:off x="9391727"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67508</xdr:rowOff>
    </xdr:from>
    <xdr:ext cx="469744" cy="259045"/>
    <xdr:sp macro="" textlink="">
      <xdr:nvSpPr>
        <xdr:cNvPr id="390" name="n_2aveValue【市民会館】&#10;一人当たり面積"/>
        <xdr:cNvSpPr txBox="1"/>
      </xdr:nvSpPr>
      <xdr:spPr>
        <a:xfrm>
          <a:off x="8515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391" name="n_3aveValue【市民会館】&#10;一人当たり面積"/>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149151</xdr:rowOff>
    </xdr:from>
    <xdr:ext cx="469744" cy="259045"/>
    <xdr:sp macro="" textlink="">
      <xdr:nvSpPr>
        <xdr:cNvPr id="392" name="n_4aveValue【市民会館】&#10;一人当たり面積"/>
        <xdr:cNvSpPr txBox="1"/>
      </xdr:nvSpPr>
      <xdr:spPr>
        <a:xfrm>
          <a:off x="6737427" y="1815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52088</xdr:rowOff>
    </xdr:from>
    <xdr:ext cx="469744" cy="259045"/>
    <xdr:sp macro="" textlink="">
      <xdr:nvSpPr>
        <xdr:cNvPr id="393" name="n_1mainValue【市民会館】&#10;一人当たり面積"/>
        <xdr:cNvSpPr txBox="1"/>
      </xdr:nvSpPr>
      <xdr:spPr>
        <a:xfrm>
          <a:off x="93917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71682</xdr:rowOff>
    </xdr:from>
    <xdr:ext cx="469744" cy="259045"/>
    <xdr:sp macro="" textlink="">
      <xdr:nvSpPr>
        <xdr:cNvPr id="394" name="n_2mainValue【市民会館】&#10;一人当たり面積"/>
        <xdr:cNvSpPr txBox="1"/>
      </xdr:nvSpPr>
      <xdr:spPr>
        <a:xfrm>
          <a:off x="8515427" y="172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91276</xdr:rowOff>
    </xdr:from>
    <xdr:ext cx="469744" cy="259045"/>
    <xdr:sp macro="" textlink="">
      <xdr:nvSpPr>
        <xdr:cNvPr id="395" name="n_3mainValue【市民会館】&#10;一人当たり面積"/>
        <xdr:cNvSpPr txBox="1"/>
      </xdr:nvSpPr>
      <xdr:spPr>
        <a:xfrm>
          <a:off x="7626427" y="1723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101072</xdr:rowOff>
    </xdr:from>
    <xdr:ext cx="469744" cy="259045"/>
    <xdr:sp macro="" textlink="">
      <xdr:nvSpPr>
        <xdr:cNvPr id="396" name="n_4mainValue【市民会館】&#10;一人当たり面積"/>
        <xdr:cNvSpPr txBox="1"/>
      </xdr:nvSpPr>
      <xdr:spPr>
        <a:xfrm>
          <a:off x="6737427" y="172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7" name="テキスト ボックス 4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8" name="直線コネクタ 4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9" name="テキスト ボックス 4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0" name="直線コネクタ 4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1" name="テキスト ボックス 4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2" name="直線コネクタ 4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3" name="テキスト ボックス 4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4" name="直線コネクタ 4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5" name="テキスト ボックス 4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6" name="直線コネクタ 4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7" name="テキスト ボックス 4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8" name="直線コネクタ 4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9" name="テキスト ボックス 4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1" name="テキスト ボックス 4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453" name="直線コネクタ 452"/>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54"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55" name="直線コネクタ 454"/>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456" name="【消防施設】&#10;有形固定資産減価償却率最大値テキスト"/>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457" name="直線コネクタ 456"/>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458" name="【消防施設】&#10;有形固定資産減価償却率平均値テキスト"/>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459" name="フローチャート: 判断 458"/>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460" name="フローチャート: 判断 459"/>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461" name="フローチャート: 判断 460"/>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462" name="フローチャート: 判断 461"/>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463" name="フローチャート: 判断 462"/>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156845</xdr:rowOff>
    </xdr:from>
    <xdr:to>
      <xdr:col>85</xdr:col>
      <xdr:colOff>177800</xdr:colOff>
      <xdr:row>84</xdr:row>
      <xdr:rowOff>86995</xdr:rowOff>
    </xdr:to>
    <xdr:sp macro="" textlink="">
      <xdr:nvSpPr>
        <xdr:cNvPr id="469" name="楕円 468"/>
        <xdr:cNvSpPr/>
      </xdr:nvSpPr>
      <xdr:spPr>
        <a:xfrm>
          <a:off x="16268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135272</xdr:rowOff>
    </xdr:from>
    <xdr:ext cx="405111" cy="259045"/>
    <xdr:sp macro="" textlink="">
      <xdr:nvSpPr>
        <xdr:cNvPr id="470" name="【消防施設】&#10;有形固定資産減価償却率該当値テキスト"/>
        <xdr:cNvSpPr txBox="1"/>
      </xdr:nvSpPr>
      <xdr:spPr>
        <a:xfrm>
          <a:off x="163576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122555</xdr:rowOff>
    </xdr:from>
    <xdr:to>
      <xdr:col>81</xdr:col>
      <xdr:colOff>101600</xdr:colOff>
      <xdr:row>84</xdr:row>
      <xdr:rowOff>52705</xdr:rowOff>
    </xdr:to>
    <xdr:sp macro="" textlink="">
      <xdr:nvSpPr>
        <xdr:cNvPr id="471" name="楕円 470"/>
        <xdr:cNvSpPr/>
      </xdr:nvSpPr>
      <xdr:spPr>
        <a:xfrm>
          <a:off x="15430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xdr:rowOff>
    </xdr:from>
    <xdr:to>
      <xdr:col>85</xdr:col>
      <xdr:colOff>127000</xdr:colOff>
      <xdr:row>84</xdr:row>
      <xdr:rowOff>36195</xdr:rowOff>
    </xdr:to>
    <xdr:cxnSp macro="">
      <xdr:nvCxnSpPr>
        <xdr:cNvPr id="472" name="直線コネクタ 471"/>
        <xdr:cNvCxnSpPr/>
      </xdr:nvCxnSpPr>
      <xdr:spPr>
        <a:xfrm>
          <a:off x="15481300" y="144037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164464</xdr:rowOff>
    </xdr:from>
    <xdr:to>
      <xdr:col>76</xdr:col>
      <xdr:colOff>165100</xdr:colOff>
      <xdr:row>84</xdr:row>
      <xdr:rowOff>94614</xdr:rowOff>
    </xdr:to>
    <xdr:sp macro="" textlink="">
      <xdr:nvSpPr>
        <xdr:cNvPr id="473" name="楕円 472"/>
        <xdr:cNvSpPr/>
      </xdr:nvSpPr>
      <xdr:spPr>
        <a:xfrm>
          <a:off x="14541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1905</xdr:rowOff>
    </xdr:from>
    <xdr:to>
      <xdr:col>81</xdr:col>
      <xdr:colOff>50800</xdr:colOff>
      <xdr:row>84</xdr:row>
      <xdr:rowOff>43814</xdr:rowOff>
    </xdr:to>
    <xdr:cxnSp macro="">
      <xdr:nvCxnSpPr>
        <xdr:cNvPr id="474" name="直線コネクタ 473"/>
        <xdr:cNvCxnSpPr/>
      </xdr:nvCxnSpPr>
      <xdr:spPr>
        <a:xfrm flipV="1">
          <a:off x="14592300" y="144037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126364</xdr:rowOff>
    </xdr:from>
    <xdr:to>
      <xdr:col>72</xdr:col>
      <xdr:colOff>38100</xdr:colOff>
      <xdr:row>84</xdr:row>
      <xdr:rowOff>56514</xdr:rowOff>
    </xdr:to>
    <xdr:sp macro="" textlink="">
      <xdr:nvSpPr>
        <xdr:cNvPr id="475" name="楕円 474"/>
        <xdr:cNvSpPr/>
      </xdr:nvSpPr>
      <xdr:spPr>
        <a:xfrm>
          <a:off x="13652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5714</xdr:rowOff>
    </xdr:from>
    <xdr:to>
      <xdr:col>76</xdr:col>
      <xdr:colOff>114300</xdr:colOff>
      <xdr:row>84</xdr:row>
      <xdr:rowOff>43814</xdr:rowOff>
    </xdr:to>
    <xdr:cxnSp macro="">
      <xdr:nvCxnSpPr>
        <xdr:cNvPr id="476" name="直線コネクタ 475"/>
        <xdr:cNvCxnSpPr/>
      </xdr:nvCxnSpPr>
      <xdr:spPr>
        <a:xfrm>
          <a:off x="13703300" y="144075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48261</xdr:rowOff>
    </xdr:from>
    <xdr:to>
      <xdr:col>67</xdr:col>
      <xdr:colOff>101600</xdr:colOff>
      <xdr:row>83</xdr:row>
      <xdr:rowOff>149861</xdr:rowOff>
    </xdr:to>
    <xdr:sp macro="" textlink="">
      <xdr:nvSpPr>
        <xdr:cNvPr id="477" name="楕円 476"/>
        <xdr:cNvSpPr/>
      </xdr:nvSpPr>
      <xdr:spPr>
        <a:xfrm>
          <a:off x="12763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99061</xdr:rowOff>
    </xdr:from>
    <xdr:to>
      <xdr:col>71</xdr:col>
      <xdr:colOff>177800</xdr:colOff>
      <xdr:row>84</xdr:row>
      <xdr:rowOff>5714</xdr:rowOff>
    </xdr:to>
    <xdr:cxnSp macro="">
      <xdr:nvCxnSpPr>
        <xdr:cNvPr id="478" name="直線コネクタ 477"/>
        <xdr:cNvCxnSpPr/>
      </xdr:nvCxnSpPr>
      <xdr:spPr>
        <a:xfrm>
          <a:off x="12814300" y="1432941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160672</xdr:rowOff>
    </xdr:from>
    <xdr:ext cx="405111" cy="259045"/>
    <xdr:sp macro="" textlink="">
      <xdr:nvSpPr>
        <xdr:cNvPr id="479" name="n_1aveValue【消防施設】&#10;有形固定資産減価償却率"/>
        <xdr:cNvSpPr txBox="1"/>
      </xdr:nvSpPr>
      <xdr:spPr>
        <a:xfrm>
          <a:off x="152660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145432</xdr:rowOff>
    </xdr:from>
    <xdr:ext cx="405111" cy="259045"/>
    <xdr:sp macro="" textlink="">
      <xdr:nvSpPr>
        <xdr:cNvPr id="480" name="n_2aveValue【消防施設】&#10;有形固定資産減価償却率"/>
        <xdr:cNvSpPr txBox="1"/>
      </xdr:nvSpPr>
      <xdr:spPr>
        <a:xfrm>
          <a:off x="14389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481" name="n_3aveValue【消防施設】&#10;有形固定資産減価償却率"/>
        <xdr:cNvSpPr txBox="1"/>
      </xdr:nvSpPr>
      <xdr:spPr>
        <a:xfrm>
          <a:off x="13500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170197</xdr:rowOff>
    </xdr:from>
    <xdr:ext cx="405111" cy="259045"/>
    <xdr:sp macro="" textlink="">
      <xdr:nvSpPr>
        <xdr:cNvPr id="482" name="n_4aveValue【消防施設】&#10;有形固定資産減価償却率"/>
        <xdr:cNvSpPr txBox="1"/>
      </xdr:nvSpPr>
      <xdr:spPr>
        <a:xfrm>
          <a:off x="12611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43832</xdr:rowOff>
    </xdr:from>
    <xdr:ext cx="405111" cy="259045"/>
    <xdr:sp macro="" textlink="">
      <xdr:nvSpPr>
        <xdr:cNvPr id="483" name="n_1mainValue【消防施設】&#10;有形固定資産減価償却率"/>
        <xdr:cNvSpPr txBox="1"/>
      </xdr:nvSpPr>
      <xdr:spPr>
        <a:xfrm>
          <a:off x="152660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85741</xdr:rowOff>
    </xdr:from>
    <xdr:ext cx="405111" cy="259045"/>
    <xdr:sp macro="" textlink="">
      <xdr:nvSpPr>
        <xdr:cNvPr id="484" name="n_2mainValue【消防施設】&#10;有形固定資産減価償却率"/>
        <xdr:cNvSpPr txBox="1"/>
      </xdr:nvSpPr>
      <xdr:spPr>
        <a:xfrm>
          <a:off x="14389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47641</xdr:rowOff>
    </xdr:from>
    <xdr:ext cx="405111" cy="259045"/>
    <xdr:sp macro="" textlink="">
      <xdr:nvSpPr>
        <xdr:cNvPr id="485" name="n_3mainValue【消防施設】&#10;有形固定資産減価償却率"/>
        <xdr:cNvSpPr txBox="1"/>
      </xdr:nvSpPr>
      <xdr:spPr>
        <a:xfrm>
          <a:off x="13500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140988</xdr:rowOff>
    </xdr:from>
    <xdr:ext cx="405111" cy="259045"/>
    <xdr:sp macro="" textlink="">
      <xdr:nvSpPr>
        <xdr:cNvPr id="486" name="n_4mainValue【消防施設】&#10;有形固定資産減価償却率"/>
        <xdr:cNvSpPr txBox="1"/>
      </xdr:nvSpPr>
      <xdr:spPr>
        <a:xfrm>
          <a:off x="12611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7" name="直線コネクタ 4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8" name="テキスト ボックス 4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9" name="直線コネクタ 4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0" name="テキスト ボックス 4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1" name="直線コネクタ 5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2" name="テキスト ボックス 5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3" name="直線コネクタ 5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4" name="テキスト ボックス 5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508" name="直線コネクタ 507"/>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509" name="【消防施設】&#10;一人当たり面積最小値テキスト"/>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510" name="直線コネクタ 509"/>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511" name="【消防施設】&#10;一人当たり面積最大値テキスト"/>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512" name="直線コネクタ 511"/>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513" name="【消防施設】&#10;一人当たり面積平均値テキスト"/>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514" name="フローチャート: 判断 513"/>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515" name="フローチャート: 判断 514"/>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516" name="フローチャート: 判断 515"/>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517" name="フローチャート: 判断 516"/>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518" name="フローチャート: 判断 517"/>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524" name="楕円 523"/>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525" name="【消防施設】&#10;一人当たり面積該当値テキスト"/>
        <xdr:cNvSpPr txBox="1"/>
      </xdr:nvSpPr>
      <xdr:spPr>
        <a:xfrm>
          <a:off x="22199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33020</xdr:rowOff>
    </xdr:from>
    <xdr:to>
      <xdr:col>112</xdr:col>
      <xdr:colOff>38100</xdr:colOff>
      <xdr:row>85</xdr:row>
      <xdr:rowOff>134620</xdr:rowOff>
    </xdr:to>
    <xdr:sp macro="" textlink="">
      <xdr:nvSpPr>
        <xdr:cNvPr id="526" name="楕円 525"/>
        <xdr:cNvSpPr/>
      </xdr:nvSpPr>
      <xdr:spPr>
        <a:xfrm>
          <a:off x="2127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83820</xdr:rowOff>
    </xdr:to>
    <xdr:cxnSp macro="">
      <xdr:nvCxnSpPr>
        <xdr:cNvPr id="527" name="直線コネクタ 526"/>
        <xdr:cNvCxnSpPr/>
      </xdr:nvCxnSpPr>
      <xdr:spPr>
        <a:xfrm flipV="1">
          <a:off x="21323300" y="146547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528" name="楕円 527"/>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83820</xdr:rowOff>
    </xdr:from>
    <xdr:to>
      <xdr:col>111</xdr:col>
      <xdr:colOff>177800</xdr:colOff>
      <xdr:row>85</xdr:row>
      <xdr:rowOff>86106</xdr:rowOff>
    </xdr:to>
    <xdr:cxnSp macro="">
      <xdr:nvCxnSpPr>
        <xdr:cNvPr id="529" name="直線コネクタ 528"/>
        <xdr:cNvCxnSpPr/>
      </xdr:nvCxnSpPr>
      <xdr:spPr>
        <a:xfrm flipV="1">
          <a:off x="20434300" y="1465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530" name="楕円 529"/>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86106</xdr:rowOff>
    </xdr:to>
    <xdr:cxnSp macro="">
      <xdr:nvCxnSpPr>
        <xdr:cNvPr id="531" name="直線コネクタ 530"/>
        <xdr:cNvCxnSpPr/>
      </xdr:nvCxnSpPr>
      <xdr:spPr>
        <a:xfrm>
          <a:off x="19545300" y="14650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37592</xdr:rowOff>
    </xdr:from>
    <xdr:to>
      <xdr:col>98</xdr:col>
      <xdr:colOff>38100</xdr:colOff>
      <xdr:row>85</xdr:row>
      <xdr:rowOff>139192</xdr:rowOff>
    </xdr:to>
    <xdr:sp macro="" textlink="">
      <xdr:nvSpPr>
        <xdr:cNvPr id="532" name="楕円 531"/>
        <xdr:cNvSpPr/>
      </xdr:nvSpPr>
      <xdr:spPr>
        <a:xfrm>
          <a:off x="18605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76963</xdr:rowOff>
    </xdr:from>
    <xdr:to>
      <xdr:col>102</xdr:col>
      <xdr:colOff>114300</xdr:colOff>
      <xdr:row>85</xdr:row>
      <xdr:rowOff>88392</xdr:rowOff>
    </xdr:to>
    <xdr:cxnSp macro="">
      <xdr:nvCxnSpPr>
        <xdr:cNvPr id="533" name="直線コネクタ 532"/>
        <xdr:cNvCxnSpPr/>
      </xdr:nvCxnSpPr>
      <xdr:spPr>
        <a:xfrm flipV="1">
          <a:off x="18656300" y="1465021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534" name="n_1ave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535" name="n_2aveValue【消防施設】&#10;一人当たり面積"/>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536" name="n_3aveValue【消防施設】&#10;一人当たり面積"/>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537" name="n_4aveValue【消防施設】&#10;一人当たり面積"/>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125747</xdr:rowOff>
    </xdr:from>
    <xdr:ext cx="469744" cy="259045"/>
    <xdr:sp macro="" textlink="">
      <xdr:nvSpPr>
        <xdr:cNvPr id="538" name="n_1mainValue【消防施設】&#10;一人当たり面積"/>
        <xdr:cNvSpPr txBox="1"/>
      </xdr:nvSpPr>
      <xdr:spPr>
        <a:xfrm>
          <a:off x="21075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539" name="n_2main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540" name="n_3mainValue【消防施設】&#10;一人当たり面積"/>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130319</xdr:rowOff>
    </xdr:from>
    <xdr:ext cx="469744" cy="259045"/>
    <xdr:sp macro="" textlink="">
      <xdr:nvSpPr>
        <xdr:cNvPr id="541" name="n_4mainValue【消防施設】&#10;一人当たり面積"/>
        <xdr:cNvSpPr txBox="1"/>
      </xdr:nvSpPr>
      <xdr:spPr>
        <a:xfrm>
          <a:off x="18421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567" name="直線コネクタ 566"/>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568"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569" name="直線コネクタ 568"/>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570"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571" name="直線コネクタ 570"/>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572"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573" name="フローチャート: 判断 572"/>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574" name="フローチャート: 判断 573"/>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575" name="フローチャート: 判断 574"/>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576" name="フローチャート: 判断 575"/>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577" name="フローチャート: 判断 576"/>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108676</xdr:rowOff>
    </xdr:from>
    <xdr:to>
      <xdr:col>85</xdr:col>
      <xdr:colOff>177800</xdr:colOff>
      <xdr:row>109</xdr:row>
      <xdr:rowOff>38826</xdr:rowOff>
    </xdr:to>
    <xdr:sp macro="" textlink="">
      <xdr:nvSpPr>
        <xdr:cNvPr id="583" name="楕円 582"/>
        <xdr:cNvSpPr/>
      </xdr:nvSpPr>
      <xdr:spPr>
        <a:xfrm>
          <a:off x="162687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23603</xdr:rowOff>
    </xdr:from>
    <xdr:ext cx="405111" cy="259045"/>
    <xdr:sp macro="" textlink="">
      <xdr:nvSpPr>
        <xdr:cNvPr id="584" name="【庁舎】&#10;有形固定資産減価償却率該当値テキスト"/>
        <xdr:cNvSpPr txBox="1"/>
      </xdr:nvSpPr>
      <xdr:spPr>
        <a:xfrm>
          <a:off x="16357600" y="185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107043</xdr:rowOff>
    </xdr:from>
    <xdr:to>
      <xdr:col>81</xdr:col>
      <xdr:colOff>101600</xdr:colOff>
      <xdr:row>109</xdr:row>
      <xdr:rowOff>37193</xdr:rowOff>
    </xdr:to>
    <xdr:sp macro="" textlink="">
      <xdr:nvSpPr>
        <xdr:cNvPr id="585" name="楕円 584"/>
        <xdr:cNvSpPr/>
      </xdr:nvSpPr>
      <xdr:spPr>
        <a:xfrm>
          <a:off x="15430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157843</xdr:rowOff>
    </xdr:from>
    <xdr:to>
      <xdr:col>85</xdr:col>
      <xdr:colOff>127000</xdr:colOff>
      <xdr:row>108</xdr:row>
      <xdr:rowOff>159476</xdr:rowOff>
    </xdr:to>
    <xdr:cxnSp macro="">
      <xdr:nvCxnSpPr>
        <xdr:cNvPr id="586" name="直線コネクタ 585"/>
        <xdr:cNvCxnSpPr/>
      </xdr:nvCxnSpPr>
      <xdr:spPr>
        <a:xfrm>
          <a:off x="15481300" y="1867444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105411</xdr:rowOff>
    </xdr:from>
    <xdr:to>
      <xdr:col>76</xdr:col>
      <xdr:colOff>165100</xdr:colOff>
      <xdr:row>109</xdr:row>
      <xdr:rowOff>35561</xdr:rowOff>
    </xdr:to>
    <xdr:sp macro="" textlink="">
      <xdr:nvSpPr>
        <xdr:cNvPr id="587" name="楕円 586"/>
        <xdr:cNvSpPr/>
      </xdr:nvSpPr>
      <xdr:spPr>
        <a:xfrm>
          <a:off x="14541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156211</xdr:rowOff>
    </xdr:from>
    <xdr:to>
      <xdr:col>81</xdr:col>
      <xdr:colOff>50800</xdr:colOff>
      <xdr:row>108</xdr:row>
      <xdr:rowOff>157843</xdr:rowOff>
    </xdr:to>
    <xdr:cxnSp macro="">
      <xdr:nvCxnSpPr>
        <xdr:cNvPr id="588" name="直線コネクタ 587"/>
        <xdr:cNvCxnSpPr/>
      </xdr:nvCxnSpPr>
      <xdr:spPr>
        <a:xfrm>
          <a:off x="14592300" y="186728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108676</xdr:rowOff>
    </xdr:from>
    <xdr:to>
      <xdr:col>72</xdr:col>
      <xdr:colOff>38100</xdr:colOff>
      <xdr:row>109</xdr:row>
      <xdr:rowOff>38826</xdr:rowOff>
    </xdr:to>
    <xdr:sp macro="" textlink="">
      <xdr:nvSpPr>
        <xdr:cNvPr id="589" name="楕円 588"/>
        <xdr:cNvSpPr/>
      </xdr:nvSpPr>
      <xdr:spPr>
        <a:xfrm>
          <a:off x="13652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156211</xdr:rowOff>
    </xdr:from>
    <xdr:to>
      <xdr:col>76</xdr:col>
      <xdr:colOff>114300</xdr:colOff>
      <xdr:row>108</xdr:row>
      <xdr:rowOff>159476</xdr:rowOff>
    </xdr:to>
    <xdr:cxnSp macro="">
      <xdr:nvCxnSpPr>
        <xdr:cNvPr id="590" name="直線コネクタ 589"/>
        <xdr:cNvCxnSpPr/>
      </xdr:nvCxnSpPr>
      <xdr:spPr>
        <a:xfrm flipV="1">
          <a:off x="13703300" y="1867281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100512</xdr:rowOff>
    </xdr:from>
    <xdr:to>
      <xdr:col>67</xdr:col>
      <xdr:colOff>101600</xdr:colOff>
      <xdr:row>109</xdr:row>
      <xdr:rowOff>30662</xdr:rowOff>
    </xdr:to>
    <xdr:sp macro="" textlink="">
      <xdr:nvSpPr>
        <xdr:cNvPr id="591" name="楕円 590"/>
        <xdr:cNvSpPr/>
      </xdr:nvSpPr>
      <xdr:spPr>
        <a:xfrm>
          <a:off x="12763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151312</xdr:rowOff>
    </xdr:from>
    <xdr:to>
      <xdr:col>71</xdr:col>
      <xdr:colOff>177800</xdr:colOff>
      <xdr:row>108</xdr:row>
      <xdr:rowOff>159476</xdr:rowOff>
    </xdr:to>
    <xdr:cxnSp macro="">
      <xdr:nvCxnSpPr>
        <xdr:cNvPr id="592" name="直線コネクタ 591"/>
        <xdr:cNvCxnSpPr/>
      </xdr:nvCxnSpPr>
      <xdr:spPr>
        <a:xfrm>
          <a:off x="12814300" y="186679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593" name="n_1aveValue【庁舎】&#10;有形固定資産減価償却率"/>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594" name="n_2aveValue【庁舎】&#10;有形固定資産減価償却率"/>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595" name="n_3aveValue【庁舎】&#10;有形固定資産減価償却率"/>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596" name="n_4aveValue【庁舎】&#10;有形固定資産減価償却率"/>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28320</xdr:rowOff>
    </xdr:from>
    <xdr:ext cx="405111" cy="259045"/>
    <xdr:sp macro="" textlink="">
      <xdr:nvSpPr>
        <xdr:cNvPr id="597" name="n_1mainValue【庁舎】&#10;有形固定資産減価償却率"/>
        <xdr:cNvSpPr txBox="1"/>
      </xdr:nvSpPr>
      <xdr:spPr>
        <a:xfrm>
          <a:off x="152660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26688</xdr:rowOff>
    </xdr:from>
    <xdr:ext cx="405111" cy="259045"/>
    <xdr:sp macro="" textlink="">
      <xdr:nvSpPr>
        <xdr:cNvPr id="598" name="n_2mainValue【庁舎】&#10;有形固定資産減価償却率"/>
        <xdr:cNvSpPr txBox="1"/>
      </xdr:nvSpPr>
      <xdr:spPr>
        <a:xfrm>
          <a:off x="143897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29953</xdr:rowOff>
    </xdr:from>
    <xdr:ext cx="405111" cy="259045"/>
    <xdr:sp macro="" textlink="">
      <xdr:nvSpPr>
        <xdr:cNvPr id="599" name="n_3mainValue【庁舎】&#10;有形固定資産減価償却率"/>
        <xdr:cNvSpPr txBox="1"/>
      </xdr:nvSpPr>
      <xdr:spPr>
        <a:xfrm>
          <a:off x="13500744" y="187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21789</xdr:rowOff>
    </xdr:from>
    <xdr:ext cx="405111" cy="259045"/>
    <xdr:sp macro="" textlink="">
      <xdr:nvSpPr>
        <xdr:cNvPr id="600" name="n_4mainValue【庁舎】&#10;有形固定資産減価償却率"/>
        <xdr:cNvSpPr txBox="1"/>
      </xdr:nvSpPr>
      <xdr:spPr>
        <a:xfrm>
          <a:off x="12611744" y="1870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626" name="直線コネクタ 625"/>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627"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628" name="直線コネクタ 627"/>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629"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630" name="直線コネクタ 629"/>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631" name="【庁舎】&#10;一人当たり面積平均値テキスト"/>
        <xdr:cNvSpPr txBox="1"/>
      </xdr:nvSpPr>
      <xdr:spPr>
        <a:xfrm>
          <a:off x="221996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632" name="フローチャート: 判断 631"/>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633" name="フローチャート: 判断 632"/>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634" name="フローチャート: 判断 633"/>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635" name="フローチャート: 判断 634"/>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636" name="フローチャート: 判断 635"/>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42" name="楕円 641"/>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643" name="【庁舎】&#10;一人当たり面積該当値テキスト"/>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134801</xdr:rowOff>
    </xdr:from>
    <xdr:to>
      <xdr:col>112</xdr:col>
      <xdr:colOff>38100</xdr:colOff>
      <xdr:row>107</xdr:row>
      <xdr:rowOff>64951</xdr:rowOff>
    </xdr:to>
    <xdr:sp macro="" textlink="">
      <xdr:nvSpPr>
        <xdr:cNvPr id="644" name="楕円 643"/>
        <xdr:cNvSpPr/>
      </xdr:nvSpPr>
      <xdr:spPr>
        <a:xfrm>
          <a:off x="21272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14151</xdr:rowOff>
    </xdr:to>
    <xdr:cxnSp macro="">
      <xdr:nvCxnSpPr>
        <xdr:cNvPr id="645" name="直線コネクタ 644"/>
        <xdr:cNvCxnSpPr/>
      </xdr:nvCxnSpPr>
      <xdr:spPr>
        <a:xfrm flipV="1">
          <a:off x="21323300" y="1835277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646" name="楕円 645"/>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14151</xdr:rowOff>
    </xdr:from>
    <xdr:to>
      <xdr:col>111</xdr:col>
      <xdr:colOff>177800</xdr:colOff>
      <xdr:row>107</xdr:row>
      <xdr:rowOff>19050</xdr:rowOff>
    </xdr:to>
    <xdr:cxnSp macro="">
      <xdr:nvCxnSpPr>
        <xdr:cNvPr id="647" name="直線コネクタ 646"/>
        <xdr:cNvCxnSpPr/>
      </xdr:nvCxnSpPr>
      <xdr:spPr>
        <a:xfrm flipV="1">
          <a:off x="20434300" y="183593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144599</xdr:rowOff>
    </xdr:from>
    <xdr:to>
      <xdr:col>102</xdr:col>
      <xdr:colOff>165100</xdr:colOff>
      <xdr:row>107</xdr:row>
      <xdr:rowOff>74749</xdr:rowOff>
    </xdr:to>
    <xdr:sp macro="" textlink="">
      <xdr:nvSpPr>
        <xdr:cNvPr id="648" name="楕円 647"/>
        <xdr:cNvSpPr/>
      </xdr:nvSpPr>
      <xdr:spPr>
        <a:xfrm>
          <a:off x="19494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23949</xdr:rowOff>
    </xdr:to>
    <xdr:cxnSp macro="">
      <xdr:nvCxnSpPr>
        <xdr:cNvPr id="649" name="直線コネクタ 648"/>
        <xdr:cNvCxnSpPr/>
      </xdr:nvCxnSpPr>
      <xdr:spPr>
        <a:xfrm flipV="1">
          <a:off x="19545300" y="183642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128270</xdr:rowOff>
    </xdr:from>
    <xdr:to>
      <xdr:col>98</xdr:col>
      <xdr:colOff>38100</xdr:colOff>
      <xdr:row>107</xdr:row>
      <xdr:rowOff>58420</xdr:rowOff>
    </xdr:to>
    <xdr:sp macro="" textlink="">
      <xdr:nvSpPr>
        <xdr:cNvPr id="650" name="楕円 649"/>
        <xdr:cNvSpPr/>
      </xdr:nvSpPr>
      <xdr:spPr>
        <a:xfrm>
          <a:off x="18605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23949</xdr:rowOff>
    </xdr:to>
    <xdr:cxnSp macro="">
      <xdr:nvCxnSpPr>
        <xdr:cNvPr id="651" name="直線コネクタ 650"/>
        <xdr:cNvCxnSpPr/>
      </xdr:nvCxnSpPr>
      <xdr:spPr>
        <a:xfrm>
          <a:off x="18656300" y="1835277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652"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653" name="n_2aveValue【庁舎】&#10;一人当たり面積"/>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654" name="n_3aveValue【庁舎】&#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655" name="n_4aveValue【庁舎】&#10;一人当たり面積"/>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56078</xdr:rowOff>
    </xdr:from>
    <xdr:ext cx="469744" cy="259045"/>
    <xdr:sp macro="" textlink="">
      <xdr:nvSpPr>
        <xdr:cNvPr id="656" name="n_1mainValue【庁舎】&#10;一人当たり面積"/>
        <xdr:cNvSpPr txBox="1"/>
      </xdr:nvSpPr>
      <xdr:spPr>
        <a:xfrm>
          <a:off x="21075727" y="18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657" name="n_2mainValue【庁舎】&#10;一人当たり面積"/>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65876</xdr:rowOff>
    </xdr:from>
    <xdr:ext cx="469744" cy="259045"/>
    <xdr:sp macro="" textlink="">
      <xdr:nvSpPr>
        <xdr:cNvPr id="658" name="n_3mainValue【庁舎】&#10;一人当たり面積"/>
        <xdr:cNvSpPr txBox="1"/>
      </xdr:nvSpPr>
      <xdr:spPr>
        <a:xfrm>
          <a:off x="193104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49547</xdr:rowOff>
    </xdr:from>
    <xdr:ext cx="469744" cy="259045"/>
    <xdr:sp macro="" textlink="">
      <xdr:nvSpPr>
        <xdr:cNvPr id="659" name="n_4mainValue【庁舎】&#10;一人当たり面積"/>
        <xdr:cNvSpPr txBox="1"/>
      </xdr:nvSpPr>
      <xdr:spPr>
        <a:xfrm>
          <a:off x="18421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有形固定資産減価償却比率については、体育館・プールが平成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年度に整備した町民プールがあるため、類似団体と比較して低い水準にある。一方で、庁舎は昭和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年に建設されたものであることから、減価償却がほぼ完了した状況となっている。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年度から新庁舎の建設に着手しており、令和３年度中の完成を予定している。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施設の一人当たりの面積としては、町が所有する市民会館であるサハトべに花が大きな施設であり、全国平均と比較して一人当たりの面積が大きくなっている。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引き続き施設の必要性等を踏まえながら更新・長寿命化・廃止といった施設の整理を進めていく。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18,377
18,175
52.45
9,507,107
9,289,492
214,654
4,635,191
6,720,513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前年度と同様の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なっているが、人口の減少が続いていることに加え、ＪＲなどの大規模償却資産や中心となる産業がないこと等により、財政基盤が弱く、類似団体平均を下回っている。税収の確保が本町の大きな課題であり、人口増加のための定住や子育て支援、税収の徴収率向上対策を中心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43543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60778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78015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歳出は、過去に借り入れた一部の地方債の償還が終了し公債費が大きく減少したことや一部事務組合負担金の減少により経常経費充当一般財源が減少している。　歳入は、地方消費税交付金の減少がみられたものの普通交付税が増加した影響により経常一般財源が増加した。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経常収支比率としては、歳入が増加し、歳出が減少したことから対前年度比で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ポイント減少している。類似団体の中でも、下位の比率となっているため、行政評価により事務事業の点検・見直しを行い、民間委託の推進を図りながら義務的経費の削減に努める。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64</xdr:row>
      <xdr:rowOff>169672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328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94505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65786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424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65</xdr:row>
      <xdr:rowOff>94742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100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65</xdr:row>
      <xdr:rowOff>94742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2182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122191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84599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類似団体平均に比べて高くなっているのは、ふるさと納税して頂いた方への返礼関連費用の割合が大きくなってきたことによるものである。前年と比較すると費用自体は減少しているが、人口減少のため一人当たり決算額が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現状としては、事業の効率化のため消防、清掃、し尿、斎場について一部事務組合に加入していることや、新規採用職員の抑制を行っており、今後も定員管理の適正化や指定管理者制度の導入などにより、コストの低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49081</xdr:rowOff>
    </xdr:from>
    <xdr:to>
      <xdr:col>23</xdr:col>
      <xdr:colOff>133350</xdr:colOff>
      <xdr:row>84</xdr:row>
      <xdr:rowOff>11576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279431"/>
          <a:ext cx="838200" cy="13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9830</xdr:rowOff>
    </xdr:from>
    <xdr:to>
      <xdr:col>19</xdr:col>
      <xdr:colOff>133350</xdr:colOff>
      <xdr:row>84</xdr:row>
      <xdr:rowOff>11576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11630"/>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74127</xdr:rowOff>
    </xdr:from>
    <xdr:to>
      <xdr:col>15</xdr:col>
      <xdr:colOff>82550</xdr:colOff>
      <xdr:row>84</xdr:row>
      <xdr:rowOff>9830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04477"/>
          <a:ext cx="889000" cy="10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82014</xdr:rowOff>
    </xdr:from>
    <xdr:to>
      <xdr:col>11</xdr:col>
      <xdr:colOff>31750</xdr:colOff>
      <xdr:row>83</xdr:row>
      <xdr:rowOff>74127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69464"/>
          <a:ext cx="889000" cy="3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124623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169731</xdr:rowOff>
    </xdr:from>
    <xdr:to>
      <xdr:col>23</xdr:col>
      <xdr:colOff>184150</xdr:colOff>
      <xdr:row>83</xdr:row>
      <xdr:rowOff>99881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14808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132226</xdr:rowOff>
    </xdr:from>
    <xdr:to>
      <xdr:col>19</xdr:col>
      <xdr:colOff>184150</xdr:colOff>
      <xdr:row>84</xdr:row>
      <xdr:rowOff>62376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47153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4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130480</xdr:rowOff>
    </xdr:from>
    <xdr:to>
      <xdr:col>15</xdr:col>
      <xdr:colOff>133350</xdr:colOff>
      <xdr:row>84</xdr:row>
      <xdr:rowOff>60630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45407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23327</xdr:rowOff>
    </xdr:from>
    <xdr:to>
      <xdr:col>11</xdr:col>
      <xdr:colOff>82550</xdr:colOff>
      <xdr:row>83</xdr:row>
      <xdr:rowOff>124927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109704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4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31214</xdr:rowOff>
    </xdr:from>
    <xdr:to>
      <xdr:col>7</xdr:col>
      <xdr:colOff>31750</xdr:colOff>
      <xdr:row>81</xdr:row>
      <xdr:rowOff>132814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142991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ラスパイレス指数は類似団体平均を上回っているが、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を下回る水準で推移している。今後も定員管理計画に基づき、効率的・効果的な行政運営の確立を目指しながら、人件費の抑制に努める。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88</xdr:row>
      <xdr:rowOff>68943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66950"/>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137886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66950"/>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137886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1393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137886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1393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集中改革プランに沿った民間委託の推進や、新規採用職員の抑制策に加え、平成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年度に職員の大量退職があったことから、類似団体平均を下回り、類似団体内でも１位となっている。今後は令和３年３月に策定予定の定員管理計画に基づき、適正な職員数の管理に努める。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120106</xdr:rowOff>
    </xdr:from>
    <xdr:to>
      <xdr:col>81</xdr:col>
      <xdr:colOff>44450</xdr:colOff>
      <xdr:row>58</xdr:row>
      <xdr:rowOff>164919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064206"/>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28592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108041</xdr:rowOff>
    </xdr:from>
    <xdr:to>
      <xdr:col>77</xdr:col>
      <xdr:colOff>44450</xdr:colOff>
      <xdr:row>58</xdr:row>
      <xdr:rowOff>120106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05214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73569</xdr:rowOff>
    </xdr:from>
    <xdr:to>
      <xdr:col>72</xdr:col>
      <xdr:colOff>203200</xdr:colOff>
      <xdr:row>58</xdr:row>
      <xdr:rowOff>108041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01766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73569</xdr:rowOff>
    </xdr:from>
    <xdr:to>
      <xdr:col>68</xdr:col>
      <xdr:colOff>152400</xdr:colOff>
      <xdr:row>58</xdr:row>
      <xdr:rowOff>73569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017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114119</xdr:rowOff>
    </xdr:from>
    <xdr:to>
      <xdr:col>81</xdr:col>
      <xdr:colOff>95250</xdr:colOff>
      <xdr:row>59</xdr:row>
      <xdr:rowOff>44269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35396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97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69306</xdr:rowOff>
    </xdr:from>
    <xdr:to>
      <xdr:col>77</xdr:col>
      <xdr:colOff>95250</xdr:colOff>
      <xdr:row>58</xdr:row>
      <xdr:rowOff>170906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9633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78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57241</xdr:rowOff>
    </xdr:from>
    <xdr:to>
      <xdr:col>73</xdr:col>
      <xdr:colOff>44450</xdr:colOff>
      <xdr:row>58</xdr:row>
      <xdr:rowOff>158841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169018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7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22769</xdr:rowOff>
    </xdr:from>
    <xdr:to>
      <xdr:col>68</xdr:col>
      <xdr:colOff>203200</xdr:colOff>
      <xdr:row>58</xdr:row>
      <xdr:rowOff>124369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9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134546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73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22769</xdr:rowOff>
    </xdr:from>
    <xdr:to>
      <xdr:col>64</xdr:col>
      <xdr:colOff>152400</xdr:colOff>
      <xdr:row>58</xdr:row>
      <xdr:rowOff>124369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9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134546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73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新規発行債が元金償還額を超えないよう努めており、比率は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ポイント減少しているが、まだ類似団体平均を上回っている。今後とも新規発行債の抑制（元金償還額以内）に取り組むとともに、都市計画税区域を随時拡大して税収の増加を図り改善に取り組む。</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141224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20699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43</xdr:row>
      <xdr:rowOff>46990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3421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124206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4193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124206</xdr:rowOff>
    </xdr:from>
    <xdr:to>
      <xdr:col>68</xdr:col>
      <xdr:colOff>152400</xdr:colOff>
      <xdr:row>43</xdr:row>
      <xdr:rowOff>143510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4965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73406</xdr:rowOff>
    </xdr:from>
    <xdr:to>
      <xdr:col>68</xdr:col>
      <xdr:colOff>203200</xdr:colOff>
      <xdr:row>44</xdr:row>
      <xdr:rowOff>3556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159783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ものの、類似団体平均を下回る数値を継続している。主な要因としては、新庁舎整備事業債や学校施設空調設備設置事業債の発行による地方債残高の増加や財政調整基金や国保給付基金の残高減少による充当可能財源の減少が挙げられる。今後も後世への負担を少しでも軽減するよう、新規事業の実施等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33564</xdr:rowOff>
    </xdr:from>
    <xdr:to>
      <xdr:col>81</xdr:col>
      <xdr:colOff>44450</xdr:colOff>
      <xdr:row>14</xdr:row>
      <xdr:rowOff>126637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43386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33564</xdr:rowOff>
    </xdr:from>
    <xdr:to>
      <xdr:col>77</xdr:col>
      <xdr:colOff>44450</xdr:colOff>
      <xdr:row>15</xdr:row>
      <xdr:rowOff>104563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433864"/>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47975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104563</xdr:rowOff>
    </xdr:from>
    <xdr:to>
      <xdr:col>72</xdr:col>
      <xdr:colOff>203200</xdr:colOff>
      <xdr:row>17</xdr:row>
      <xdr:rowOff>2963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7631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2963</xdr:rowOff>
    </xdr:from>
    <xdr:to>
      <xdr:col>68</xdr:col>
      <xdr:colOff>152400</xdr:colOff>
      <xdr:row>18</xdr:row>
      <xdr:rowOff>54429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917613"/>
          <a:ext cx="889000" cy="22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146914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75837</xdr:rowOff>
    </xdr:from>
    <xdr:to>
      <xdr:col>81</xdr:col>
      <xdr:colOff>95250</xdr:colOff>
      <xdr:row>15</xdr:row>
      <xdr:rowOff>5987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92364</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32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154214</xdr:rowOff>
    </xdr:from>
    <xdr:to>
      <xdr:col>77</xdr:col>
      <xdr:colOff>95250</xdr:colOff>
      <xdr:row>14</xdr:row>
      <xdr:rowOff>84364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94541</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5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53763</xdr:rowOff>
    </xdr:from>
    <xdr:to>
      <xdr:col>73</xdr:col>
      <xdr:colOff>44450</xdr:colOff>
      <xdr:row>15</xdr:row>
      <xdr:rowOff>155363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165540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39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123613</xdr:rowOff>
    </xdr:from>
    <xdr:to>
      <xdr:col>68</xdr:col>
      <xdr:colOff>203200</xdr:colOff>
      <xdr:row>17</xdr:row>
      <xdr:rowOff>53763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38540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3629</xdr:rowOff>
    </xdr:from>
    <xdr:to>
      <xdr:col>64</xdr:col>
      <xdr:colOff>152400</xdr:colOff>
      <xdr:row>18</xdr:row>
      <xdr:rowOff>105229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08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90006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18,377
18,175
52.45
9,507,107
9,289,492
214,654
4,635,191
6,720,513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一般財源分の人件費については昨年とほぼ横ばいとなったが、基本給の高い退職者が抜け新規採用職員にスライドしたことや、育児休暇職員の増加等の要因により経常経費充当一般財源が減少したことから、経常収支比率は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ポイント増となっている。定員管理適正化計画に基づく適正な職員数の管理や民間委託の推進に努めるとともに、給与等の状況を公表し、改善を図っていく。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140607</xdr:rowOff>
    </xdr:from>
    <xdr:to>
      <xdr:col>24</xdr:col>
      <xdr:colOff>25400</xdr:colOff>
      <xdr:row>35</xdr:row>
      <xdr:rowOff>151493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41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129722</xdr:rowOff>
    </xdr:from>
    <xdr:to>
      <xdr:col>19</xdr:col>
      <xdr:colOff>187325</xdr:colOff>
      <xdr:row>35</xdr:row>
      <xdr:rowOff>140607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3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118836</xdr:rowOff>
    </xdr:from>
    <xdr:to>
      <xdr:col>15</xdr:col>
      <xdr:colOff>98425</xdr:colOff>
      <xdr:row>35</xdr:row>
      <xdr:rowOff>129722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19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86178</xdr:rowOff>
    </xdr:from>
    <xdr:to>
      <xdr:col>11</xdr:col>
      <xdr:colOff>9525</xdr:colOff>
      <xdr:row>35</xdr:row>
      <xdr:rowOff>118836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86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72770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89807</xdr:rowOff>
    </xdr:from>
    <xdr:to>
      <xdr:col>20</xdr:col>
      <xdr:colOff>38100</xdr:colOff>
      <xdr:row>36</xdr:row>
      <xdr:rowOff>19957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4734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7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78922</xdr:rowOff>
    </xdr:from>
    <xdr:to>
      <xdr:col>15</xdr:col>
      <xdr:colOff>149225</xdr:colOff>
      <xdr:row>36</xdr:row>
      <xdr:rowOff>9072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68036</xdr:rowOff>
    </xdr:from>
    <xdr:to>
      <xdr:col>11</xdr:col>
      <xdr:colOff>60325</xdr:colOff>
      <xdr:row>35</xdr:row>
      <xdr:rowOff>169636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154413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35378</xdr:rowOff>
    </xdr:from>
    <xdr:to>
      <xdr:col>6</xdr:col>
      <xdr:colOff>171450</xdr:colOff>
      <xdr:row>35</xdr:row>
      <xdr:rowOff>136978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121755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物件費の抑制に努めているものの、消費増税による経常経費の底上げの影響もあり、経常一般財源分の物件費としては昨年よりも若干増加しているため、比率としては前年度から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ポイント増加となっている。各種委託料や事務費等で増減があるものの総額が増えないように努めている。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今後も行政評価により事務事業を点検、見直しを行い効果的に事業を執行するとともに、民間委託の推進を図っていく。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31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16510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31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16510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00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157480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2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経常一般財源分の扶助費としては昨年よりも減少しており、要因としては社会福祉費や児童福祉費の事業費が減少したためとみられる。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今後は、高齢化による高齢者福祉費の増加や児童福祉の充実のための費用が増加することが懸念されることから、事業の見直しなどにより上昇傾向とならないよう努める。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09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71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中最下位となった要因は、主に公共下水道事業に対する繰出金である。多額の初期投資を行った結果と現在でも管渠延長を実施していることが影響しているものであり、その分普及率も類似団体を上回っている。令和元年度に消費税率改定に係る料金改定を行なっており、今後は建設事業を抑制するとともに、事業の進捗に合わせて都市計画税の課税区域を拡大し、比率の改善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122428</xdr:rowOff>
    </xdr:from>
    <xdr:to>
      <xdr:col>82</xdr:col>
      <xdr:colOff>107950</xdr:colOff>
      <xdr:row>60</xdr:row>
      <xdr:rowOff>85852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3782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57929</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4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85852</xdr:rowOff>
    </xdr:from>
    <xdr:to>
      <xdr:col>82</xdr:col>
      <xdr:colOff>196850</xdr:colOff>
      <xdr:row>60</xdr:row>
      <xdr:rowOff>85852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72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37355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8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122428</xdr:rowOff>
    </xdr:from>
    <xdr:to>
      <xdr:col>82</xdr:col>
      <xdr:colOff>196850</xdr:colOff>
      <xdr:row>52</xdr:row>
      <xdr:rowOff>122428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3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85852</xdr:rowOff>
    </xdr:from>
    <xdr:to>
      <xdr:col>82</xdr:col>
      <xdr:colOff>107950</xdr:colOff>
      <xdr:row>60</xdr:row>
      <xdr:rowOff>122428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3728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113301</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371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96774</xdr:rowOff>
    </xdr:from>
    <xdr:to>
      <xdr:col>82</xdr:col>
      <xdr:colOff>158750</xdr:colOff>
      <xdr:row>56</xdr:row>
      <xdr:rowOff>26924</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2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113284</xdr:rowOff>
    </xdr:from>
    <xdr:to>
      <xdr:col>78</xdr:col>
      <xdr:colOff>69850</xdr:colOff>
      <xdr:row>60</xdr:row>
      <xdr:rowOff>122428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4002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142494</xdr:rowOff>
    </xdr:from>
    <xdr:to>
      <xdr:col>78</xdr:col>
      <xdr:colOff>120650</xdr:colOff>
      <xdr:row>56</xdr:row>
      <xdr:rowOff>72644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113284</xdr:rowOff>
    </xdr:from>
    <xdr:to>
      <xdr:col>73</xdr:col>
      <xdr:colOff>180975</xdr:colOff>
      <xdr:row>60</xdr:row>
      <xdr:rowOff>140716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400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160782</xdr:rowOff>
    </xdr:from>
    <xdr:to>
      <xdr:col>74</xdr:col>
      <xdr:colOff>31750</xdr:colOff>
      <xdr:row>56</xdr:row>
      <xdr:rowOff>90932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101109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49276</xdr:rowOff>
    </xdr:from>
    <xdr:to>
      <xdr:col>69</xdr:col>
      <xdr:colOff>92075</xdr:colOff>
      <xdr:row>60</xdr:row>
      <xdr:rowOff>140716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3362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xdr:rowOff>
    </xdr:from>
    <xdr:to>
      <xdr:col>69</xdr:col>
      <xdr:colOff>142875</xdr:colOff>
      <xdr:row>56</xdr:row>
      <xdr:rowOff>118364</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78486</xdr:rowOff>
    </xdr:from>
    <xdr:to>
      <xdr:col>65</xdr:col>
      <xdr:colOff>53975</xdr:colOff>
      <xdr:row>56</xdr:row>
      <xdr:rowOff>8636</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18813</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35052</xdr:rowOff>
    </xdr:from>
    <xdr:to>
      <xdr:col>82</xdr:col>
      <xdr:colOff>158750</xdr:colOff>
      <xdr:row>60</xdr:row>
      <xdr:rowOff>136652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3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115079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23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71628</xdr:rowOff>
    </xdr:from>
    <xdr:to>
      <xdr:col>78</xdr:col>
      <xdr:colOff>120650</xdr:colOff>
      <xdr:row>61</xdr:row>
      <xdr:rowOff>1778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3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158005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4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62484</xdr:rowOff>
    </xdr:from>
    <xdr:to>
      <xdr:col>74</xdr:col>
      <xdr:colOff>31750</xdr:colOff>
      <xdr:row>60</xdr:row>
      <xdr:rowOff>164084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148861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89916</xdr:rowOff>
    </xdr:from>
    <xdr:to>
      <xdr:col>69</xdr:col>
      <xdr:colOff>142875</xdr:colOff>
      <xdr:row>61</xdr:row>
      <xdr:rowOff>20066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7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4843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169926</xdr:rowOff>
    </xdr:from>
    <xdr:to>
      <xdr:col>65</xdr:col>
      <xdr:colOff>53975</xdr:colOff>
      <xdr:row>60</xdr:row>
      <xdr:rowOff>100076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84853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7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事務改善委員会により補助交付金の見直しや廃止を行ってきたため、類似団体平均と比較して低い数値となっている。また、前年度比では一部事務組合負担金の額が増加していることから比率が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今後も既存の補助交付金の見直し・廃止を検討し、さらなる削減に努める。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89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40132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新規発行債の抑制に努めており、類似団体平均よりも低い比率となっている。今後も地方債現在高が増加しないよう新規発行債を元金償還額以内に抑制していく。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317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168911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3172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96520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705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96520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37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社会福祉費や児童福祉費の事業費が減少したことによる扶助費の減少などの要因により、経常的な費用が減少したことで、前年と比較すると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ポイントの改善となっている。人件費、物件費、繰出金の比率が類似団体と比べると高く、公債費以外の合計については類似団体と比べると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77</xdr:row>
      <xdr:rowOff>143002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35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42435</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3556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3556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143002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937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36950</xdr:rowOff>
    </xdr:from>
    <xdr:to>
      <xdr:col>29</xdr:col>
      <xdr:colOff>127000</xdr:colOff>
      <xdr:row>19</xdr:row>
      <xdr:rowOff>73641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342125"/>
          <a:ext cx="647700" cy="3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39954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3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73641</xdr:rowOff>
    </xdr:from>
    <xdr:to>
      <xdr:col>26</xdr:col>
      <xdr:colOff>50800</xdr:colOff>
      <xdr:row>19</xdr:row>
      <xdr:rowOff>94386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378816"/>
          <a:ext cx="698500" cy="2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142833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94386</xdr:rowOff>
    </xdr:from>
    <xdr:to>
      <xdr:col>22</xdr:col>
      <xdr:colOff>114300</xdr:colOff>
      <xdr:row>19</xdr:row>
      <xdr:rowOff>125019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99561"/>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138576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81756</xdr:rowOff>
    </xdr:from>
    <xdr:to>
      <xdr:col>18</xdr:col>
      <xdr:colOff>177800</xdr:colOff>
      <xdr:row>19</xdr:row>
      <xdr:rowOff>125019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386931"/>
          <a:ext cx="698500" cy="43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35491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2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73867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6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157600</xdr:rowOff>
    </xdr:from>
    <xdr:to>
      <xdr:col>29</xdr:col>
      <xdr:colOff>177800</xdr:colOff>
      <xdr:row>19</xdr:row>
      <xdr:rowOff>87750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91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129677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22841</xdr:rowOff>
    </xdr:from>
    <xdr:to>
      <xdr:col>26</xdr:col>
      <xdr:colOff>101600</xdr:colOff>
      <xdr:row>19</xdr:row>
      <xdr:rowOff>124441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28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109218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14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43586</xdr:rowOff>
    </xdr:from>
    <xdr:to>
      <xdr:col>22</xdr:col>
      <xdr:colOff>165100</xdr:colOff>
      <xdr:row>19</xdr:row>
      <xdr:rowOff>145186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4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129963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3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74219</xdr:rowOff>
    </xdr:from>
    <xdr:to>
      <xdr:col>19</xdr:col>
      <xdr:colOff>38100</xdr:colOff>
      <xdr:row>20</xdr:row>
      <xdr:rowOff>4369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79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160596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6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30956</xdr:rowOff>
    </xdr:from>
    <xdr:to>
      <xdr:col>15</xdr:col>
      <xdr:colOff>101600</xdr:colOff>
      <xdr:row>19</xdr:row>
      <xdr:rowOff>132556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36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117333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2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50396</xdr:rowOff>
    </xdr:from>
    <xdr:to>
      <xdr:col>29</xdr:col>
      <xdr:colOff>127000</xdr:colOff>
      <xdr:row>36</xdr:row>
      <xdr:rowOff>76274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03646"/>
          <a:ext cx="647700" cy="2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141647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5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9042</xdr:rowOff>
    </xdr:from>
    <xdr:to>
      <xdr:col>26</xdr:col>
      <xdr:colOff>50800</xdr:colOff>
      <xdr:row>36</xdr:row>
      <xdr:rowOff>50396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62292"/>
          <a:ext cx="698500" cy="4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37421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253896</xdr:rowOff>
    </xdr:from>
    <xdr:to>
      <xdr:col>22</xdr:col>
      <xdr:colOff>114300</xdr:colOff>
      <xdr:row>36</xdr:row>
      <xdr:rowOff>9042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864246"/>
          <a:ext cx="698500" cy="98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253896</xdr:rowOff>
    </xdr:from>
    <xdr:to>
      <xdr:col>18</xdr:col>
      <xdr:colOff>177800</xdr:colOff>
      <xdr:row>35</xdr:row>
      <xdr:rowOff>273716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64246"/>
          <a:ext cx="698500" cy="1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17599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96831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25474</xdr:rowOff>
    </xdr:from>
    <xdr:to>
      <xdr:col>29</xdr:col>
      <xdr:colOff>177800</xdr:colOff>
      <xdr:row>36</xdr:row>
      <xdr:rowOff>127074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7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340451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5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342496</xdr:rowOff>
    </xdr:from>
    <xdr:to>
      <xdr:col>26</xdr:col>
      <xdr:colOff>101600</xdr:colOff>
      <xdr:row>36</xdr:row>
      <xdr:rowOff>101196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5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85973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3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301142</xdr:rowOff>
    </xdr:from>
    <xdr:to>
      <xdr:col>22</xdr:col>
      <xdr:colOff>165100</xdr:colOff>
      <xdr:row>36</xdr:row>
      <xdr:rowOff>59842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11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44619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9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203096</xdr:rowOff>
    </xdr:from>
    <xdr:to>
      <xdr:col>19</xdr:col>
      <xdr:colOff>38100</xdr:colOff>
      <xdr:row>35</xdr:row>
      <xdr:rowOff>304696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1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314873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8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222916</xdr:rowOff>
    </xdr:from>
    <xdr:to>
      <xdr:col>15</xdr:col>
      <xdr:colOff>101600</xdr:colOff>
      <xdr:row>35</xdr:row>
      <xdr:rowOff>324516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33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334693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0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18,377
18,175
52.45
9,507,107
9,289,492
214,654
4,635,191
6,720,513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5316</xdr:rowOff>
    </xdr:from>
    <xdr:to>
      <xdr:col>24</xdr:col>
      <xdr:colOff>63500</xdr:colOff>
      <xdr:row>37</xdr:row>
      <xdr:rowOff>23865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8966"/>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23865</xdr:rowOff>
    </xdr:from>
    <xdr:to>
      <xdr:col>19</xdr:col>
      <xdr:colOff>177800</xdr:colOff>
      <xdr:row>37</xdr:row>
      <xdr:rowOff>33532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67515"/>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33532</xdr:rowOff>
    </xdr:from>
    <xdr:to>
      <xdr:col>15</xdr:col>
      <xdr:colOff>50800</xdr:colOff>
      <xdr:row>37</xdr:row>
      <xdr:rowOff>52816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77182"/>
          <a:ext cx="8890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17824</xdr:rowOff>
    </xdr:from>
    <xdr:to>
      <xdr:col>10</xdr:col>
      <xdr:colOff>114300</xdr:colOff>
      <xdr:row>37</xdr:row>
      <xdr:rowOff>52816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61474"/>
          <a:ext cx="8890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30205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125966</xdr:rowOff>
    </xdr:from>
    <xdr:to>
      <xdr:col>24</xdr:col>
      <xdr:colOff>114300</xdr:colOff>
      <xdr:row>37</xdr:row>
      <xdr:rowOff>56116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104393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144515</xdr:rowOff>
    </xdr:from>
    <xdr:to>
      <xdr:col>20</xdr:col>
      <xdr:colOff>38100</xdr:colOff>
      <xdr:row>37</xdr:row>
      <xdr:rowOff>74665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65792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154182</xdr:rowOff>
    </xdr:from>
    <xdr:to>
      <xdr:col>15</xdr:col>
      <xdr:colOff>101600</xdr:colOff>
      <xdr:row>37</xdr:row>
      <xdr:rowOff>84332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75459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2016</xdr:rowOff>
    </xdr:from>
    <xdr:to>
      <xdr:col>10</xdr:col>
      <xdr:colOff>165100</xdr:colOff>
      <xdr:row>37</xdr:row>
      <xdr:rowOff>103616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94743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138474</xdr:rowOff>
    </xdr:from>
    <xdr:to>
      <xdr:col>6</xdr:col>
      <xdr:colOff>38100</xdr:colOff>
      <xdr:row>37</xdr:row>
      <xdr:rowOff>68624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59751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124645</xdr:rowOff>
    </xdr:from>
    <xdr:to>
      <xdr:col>24</xdr:col>
      <xdr:colOff>63500</xdr:colOff>
      <xdr:row>56</xdr:row>
      <xdr:rowOff>74941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382945"/>
          <a:ext cx="838200" cy="29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103005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0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124645</xdr:rowOff>
    </xdr:from>
    <xdr:to>
      <xdr:col>19</xdr:col>
      <xdr:colOff>177800</xdr:colOff>
      <xdr:row>54</xdr:row>
      <xdr:rowOff>134785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82945"/>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134785</xdr:rowOff>
    </xdr:from>
    <xdr:to>
      <xdr:col>15</xdr:col>
      <xdr:colOff>50800</xdr:colOff>
      <xdr:row>55</xdr:row>
      <xdr:rowOff>137643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393085"/>
          <a:ext cx="889000" cy="17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137643</xdr:rowOff>
    </xdr:from>
    <xdr:to>
      <xdr:col>10</xdr:col>
      <xdr:colOff>114300</xdr:colOff>
      <xdr:row>59</xdr:row>
      <xdr:rowOff>156633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67393"/>
          <a:ext cx="889000" cy="70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149100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87812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24141</xdr:rowOff>
    </xdr:from>
    <xdr:to>
      <xdr:col>24</xdr:col>
      <xdr:colOff>114300</xdr:colOff>
      <xdr:row>56</xdr:row>
      <xdr:rowOff>125741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2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47018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73845</xdr:rowOff>
    </xdr:from>
    <xdr:to>
      <xdr:col>20</xdr:col>
      <xdr:colOff>38100</xdr:colOff>
      <xdr:row>55</xdr:row>
      <xdr:rowOff>3995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20522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10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83985</xdr:rowOff>
    </xdr:from>
    <xdr:to>
      <xdr:col>15</xdr:col>
      <xdr:colOff>101600</xdr:colOff>
      <xdr:row>55</xdr:row>
      <xdr:rowOff>14135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30662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1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86843</xdr:rowOff>
    </xdr:from>
    <xdr:to>
      <xdr:col>10</xdr:col>
      <xdr:colOff>165100</xdr:colOff>
      <xdr:row>56</xdr:row>
      <xdr:rowOff>16993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33520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9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105833</xdr:rowOff>
    </xdr:from>
    <xdr:to>
      <xdr:col>6</xdr:col>
      <xdr:colOff>38100</xdr:colOff>
      <xdr:row>60</xdr:row>
      <xdr:rowOff>35983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27110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71806</xdr:rowOff>
    </xdr:from>
    <xdr:to>
      <xdr:col>24</xdr:col>
      <xdr:colOff>63500</xdr:colOff>
      <xdr:row>76</xdr:row>
      <xdr:rowOff>110325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02006"/>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152982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40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155587</xdr:rowOff>
    </xdr:from>
    <xdr:to>
      <xdr:col>19</xdr:col>
      <xdr:colOff>177800</xdr:colOff>
      <xdr:row>76</xdr:row>
      <xdr:rowOff>71806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014337"/>
          <a:ext cx="889000" cy="8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155587</xdr:rowOff>
    </xdr:from>
    <xdr:to>
      <xdr:col>15</xdr:col>
      <xdr:colOff>50800</xdr:colOff>
      <xdr:row>76</xdr:row>
      <xdr:rowOff>57919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014337"/>
          <a:ext cx="889000" cy="7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57919</xdr:rowOff>
    </xdr:from>
    <xdr:to>
      <xdr:col>10</xdr:col>
      <xdr:colOff>114300</xdr:colOff>
      <xdr:row>76</xdr:row>
      <xdr:rowOff>154273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88119"/>
          <a:ext cx="889000" cy="9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169822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59525</xdr:rowOff>
    </xdr:from>
    <xdr:to>
      <xdr:col>24</xdr:col>
      <xdr:colOff>114300</xdr:colOff>
      <xdr:row>76</xdr:row>
      <xdr:rowOff>161125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37952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21006</xdr:rowOff>
    </xdr:from>
    <xdr:to>
      <xdr:col>20</xdr:col>
      <xdr:colOff>38100</xdr:colOff>
      <xdr:row>76</xdr:row>
      <xdr:rowOff>122606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113733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4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104787</xdr:rowOff>
    </xdr:from>
    <xdr:to>
      <xdr:col>15</xdr:col>
      <xdr:colOff>101600</xdr:colOff>
      <xdr:row>76</xdr:row>
      <xdr:rowOff>34937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26064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7119</xdr:rowOff>
    </xdr:from>
    <xdr:to>
      <xdr:col>10</xdr:col>
      <xdr:colOff>165100</xdr:colOff>
      <xdr:row>76</xdr:row>
      <xdr:rowOff>108719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99846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3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103473</xdr:rowOff>
    </xdr:from>
    <xdr:to>
      <xdr:col>6</xdr:col>
      <xdr:colOff>38100</xdr:colOff>
      <xdr:row>77</xdr:row>
      <xdr:rowOff>33623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24750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2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67486</xdr:rowOff>
    </xdr:from>
    <xdr:to>
      <xdr:col>24</xdr:col>
      <xdr:colOff>63500</xdr:colOff>
      <xdr:row>97</xdr:row>
      <xdr:rowOff>8941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26686"/>
          <a:ext cx="838200" cy="11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133768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5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8941</xdr:rowOff>
    </xdr:from>
    <xdr:to>
      <xdr:col>19</xdr:col>
      <xdr:colOff>177800</xdr:colOff>
      <xdr:row>97</xdr:row>
      <xdr:rowOff>13833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39591"/>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117507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13833</xdr:rowOff>
    </xdr:from>
    <xdr:to>
      <xdr:col>15</xdr:col>
      <xdr:colOff>50800</xdr:colOff>
      <xdr:row>97</xdr:row>
      <xdr:rowOff>56375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44483"/>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106946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56375</xdr:rowOff>
    </xdr:from>
    <xdr:to>
      <xdr:col>10</xdr:col>
      <xdr:colOff>114300</xdr:colOff>
      <xdr:row>98</xdr:row>
      <xdr:rowOff>78070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87025"/>
          <a:ext cx="889000" cy="19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16686</xdr:rowOff>
    </xdr:from>
    <xdr:to>
      <xdr:col>24</xdr:col>
      <xdr:colOff>114300</xdr:colOff>
      <xdr:row>96</xdr:row>
      <xdr:rowOff>118286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166563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5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129591</xdr:rowOff>
    </xdr:from>
    <xdr:to>
      <xdr:col>20</xdr:col>
      <xdr:colOff>38100</xdr:colOff>
      <xdr:row>97</xdr:row>
      <xdr:rowOff>59741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50868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134483</xdr:rowOff>
    </xdr:from>
    <xdr:to>
      <xdr:col>15</xdr:col>
      <xdr:colOff>101600</xdr:colOff>
      <xdr:row>97</xdr:row>
      <xdr:rowOff>64633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55760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8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5575</xdr:rowOff>
    </xdr:from>
    <xdr:to>
      <xdr:col>10</xdr:col>
      <xdr:colOff>165100</xdr:colOff>
      <xdr:row>97</xdr:row>
      <xdr:rowOff>107175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98302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2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27270</xdr:rowOff>
    </xdr:from>
    <xdr:to>
      <xdr:col>6</xdr:col>
      <xdr:colOff>38100</xdr:colOff>
      <xdr:row>98</xdr:row>
      <xdr:rowOff>128870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2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119997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2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114056</xdr:rowOff>
    </xdr:from>
    <xdr:to>
      <xdr:col>55</xdr:col>
      <xdr:colOff>0</xdr:colOff>
      <xdr:row>37</xdr:row>
      <xdr:rowOff>126263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457706"/>
          <a:ext cx="8382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122148</xdr:rowOff>
    </xdr:from>
    <xdr:to>
      <xdr:col>50</xdr:col>
      <xdr:colOff>114300</xdr:colOff>
      <xdr:row>37</xdr:row>
      <xdr:rowOff>126263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646579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122148</xdr:rowOff>
    </xdr:from>
    <xdr:to>
      <xdr:col>45</xdr:col>
      <xdr:colOff>177800</xdr:colOff>
      <xdr:row>37</xdr:row>
      <xdr:rowOff>128115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465798"/>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102141</xdr:rowOff>
    </xdr:from>
    <xdr:to>
      <xdr:col>41</xdr:col>
      <xdr:colOff>50800</xdr:colOff>
      <xdr:row>37</xdr:row>
      <xdr:rowOff>128115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445791"/>
          <a:ext cx="889000" cy="2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47524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63256</xdr:rowOff>
    </xdr:from>
    <xdr:to>
      <xdr:col>55</xdr:col>
      <xdr:colOff>50800</xdr:colOff>
      <xdr:row>37</xdr:row>
      <xdr:rowOff>164856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4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149633</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3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75463</xdr:rowOff>
    </xdr:from>
    <xdr:to>
      <xdr:col>50</xdr:col>
      <xdr:colOff>165100</xdr:colOff>
      <xdr:row>38</xdr:row>
      <xdr:rowOff>5613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4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168190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51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71348</xdr:rowOff>
    </xdr:from>
    <xdr:to>
      <xdr:col>46</xdr:col>
      <xdr:colOff>38100</xdr:colOff>
      <xdr:row>38</xdr:row>
      <xdr:rowOff>1498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164075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5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77315</xdr:rowOff>
    </xdr:from>
    <xdr:to>
      <xdr:col>41</xdr:col>
      <xdr:colOff>101600</xdr:colOff>
      <xdr:row>38</xdr:row>
      <xdr:rowOff>7465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170042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51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51341</xdr:rowOff>
    </xdr:from>
    <xdr:to>
      <xdr:col>36</xdr:col>
      <xdr:colOff>165100</xdr:colOff>
      <xdr:row>37</xdr:row>
      <xdr:rowOff>152941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39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144068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48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93835</xdr:rowOff>
    </xdr:from>
    <xdr:to>
      <xdr:col>55</xdr:col>
      <xdr:colOff>0</xdr:colOff>
      <xdr:row>58</xdr:row>
      <xdr:rowOff>21765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66485"/>
          <a:ext cx="838200" cy="9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42804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44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21765</xdr:rowOff>
    </xdr:from>
    <xdr:to>
      <xdr:col>50</xdr:col>
      <xdr:colOff>114300</xdr:colOff>
      <xdr:row>58</xdr:row>
      <xdr:rowOff>91115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965865"/>
          <a:ext cx="889000" cy="6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91115</xdr:rowOff>
    </xdr:from>
    <xdr:to>
      <xdr:col>45</xdr:col>
      <xdr:colOff>177800</xdr:colOff>
      <xdr:row>58</xdr:row>
      <xdr:rowOff>99074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10035215"/>
          <a:ext cx="889000" cy="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112950</xdr:rowOff>
    </xdr:from>
    <xdr:to>
      <xdr:col>41</xdr:col>
      <xdr:colOff>50800</xdr:colOff>
      <xdr:row>58</xdr:row>
      <xdr:rowOff>99074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85600"/>
          <a:ext cx="889000" cy="1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159109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43035</xdr:rowOff>
    </xdr:from>
    <xdr:to>
      <xdr:col>55</xdr:col>
      <xdr:colOff>50800</xdr:colOff>
      <xdr:row>57</xdr:row>
      <xdr:rowOff>144635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21462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142415</xdr:rowOff>
    </xdr:from>
    <xdr:to>
      <xdr:col>50</xdr:col>
      <xdr:colOff>165100</xdr:colOff>
      <xdr:row>58</xdr:row>
      <xdr:rowOff>72565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63692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0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40315</xdr:rowOff>
    </xdr:from>
    <xdr:to>
      <xdr:col>46</xdr:col>
      <xdr:colOff>38100</xdr:colOff>
      <xdr:row>58</xdr:row>
      <xdr:rowOff>141915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133042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7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48274</xdr:rowOff>
    </xdr:from>
    <xdr:to>
      <xdr:col>41</xdr:col>
      <xdr:colOff>101600</xdr:colOff>
      <xdr:row>58</xdr:row>
      <xdr:rowOff>149874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9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141001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62150</xdr:rowOff>
    </xdr:from>
    <xdr:to>
      <xdr:col>36</xdr:col>
      <xdr:colOff>165100</xdr:colOff>
      <xdr:row>57</xdr:row>
      <xdr:rowOff>163750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154877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2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91756</xdr:rowOff>
    </xdr:from>
    <xdr:to>
      <xdr:col>55</xdr:col>
      <xdr:colOff>0</xdr:colOff>
      <xdr:row>79</xdr:row>
      <xdr:rowOff>43245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64856"/>
          <a:ext cx="838200" cy="12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21142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35568</xdr:rowOff>
    </xdr:from>
    <xdr:to>
      <xdr:col>50</xdr:col>
      <xdr:colOff>114300</xdr:colOff>
      <xdr:row>79</xdr:row>
      <xdr:rowOff>43245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80118"/>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21696</xdr:rowOff>
    </xdr:from>
    <xdr:to>
      <xdr:col>45</xdr:col>
      <xdr:colOff>177800</xdr:colOff>
      <xdr:row>79</xdr:row>
      <xdr:rowOff>35568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66246"/>
          <a:ext cx="8890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75098</xdr:rowOff>
    </xdr:from>
    <xdr:to>
      <xdr:col>41</xdr:col>
      <xdr:colOff>50800</xdr:colOff>
      <xdr:row>79</xdr:row>
      <xdr:rowOff>21696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48198"/>
          <a:ext cx="889000" cy="1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132473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40956</xdr:rowOff>
    </xdr:from>
    <xdr:to>
      <xdr:col>55</xdr:col>
      <xdr:colOff>50800</xdr:colOff>
      <xdr:row>78</xdr:row>
      <xdr:rowOff>142556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333</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0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163895</xdr:rowOff>
    </xdr:from>
    <xdr:to>
      <xdr:col>50</xdr:col>
      <xdr:colOff>165100</xdr:colOff>
      <xdr:row>79</xdr:row>
      <xdr:rowOff>94045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85172</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50017" y="136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156218</xdr:rowOff>
    </xdr:from>
    <xdr:to>
      <xdr:col>46</xdr:col>
      <xdr:colOff>38100</xdr:colOff>
      <xdr:row>79</xdr:row>
      <xdr:rowOff>86368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77495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6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142346</xdr:rowOff>
    </xdr:from>
    <xdr:to>
      <xdr:col>41</xdr:col>
      <xdr:colOff>101600</xdr:colOff>
      <xdr:row>79</xdr:row>
      <xdr:rowOff>72496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63623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0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24298</xdr:rowOff>
    </xdr:from>
    <xdr:to>
      <xdr:col>36</xdr:col>
      <xdr:colOff>165100</xdr:colOff>
      <xdr:row>78</xdr:row>
      <xdr:rowOff>125898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117025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49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86398</xdr:rowOff>
    </xdr:from>
    <xdr:to>
      <xdr:col>55</xdr:col>
      <xdr:colOff>0</xdr:colOff>
      <xdr:row>97</xdr:row>
      <xdr:rowOff>58534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545598"/>
          <a:ext cx="838200" cy="1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58534</xdr:rowOff>
    </xdr:from>
    <xdr:to>
      <xdr:col>50</xdr:col>
      <xdr:colOff>114300</xdr:colOff>
      <xdr:row>98</xdr:row>
      <xdr:rowOff>17335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689184"/>
          <a:ext cx="889000" cy="1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171087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17335</xdr:rowOff>
    </xdr:from>
    <xdr:to>
      <xdr:col>45</xdr:col>
      <xdr:colOff>177800</xdr:colOff>
      <xdr:row>98</xdr:row>
      <xdr:rowOff>133959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19435"/>
          <a:ext cx="889000" cy="1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152531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129921</xdr:rowOff>
    </xdr:from>
    <xdr:to>
      <xdr:col>41</xdr:col>
      <xdr:colOff>50800</xdr:colOff>
      <xdr:row>98</xdr:row>
      <xdr:rowOff>133959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932021"/>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95139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35598</xdr:rowOff>
    </xdr:from>
    <xdr:to>
      <xdr:col>55</xdr:col>
      <xdr:colOff>50800</xdr:colOff>
      <xdr:row>96</xdr:row>
      <xdr:rowOff>137198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49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14025</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7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7734</xdr:rowOff>
    </xdr:from>
    <xdr:to>
      <xdr:col>50</xdr:col>
      <xdr:colOff>165100</xdr:colOff>
      <xdr:row>97</xdr:row>
      <xdr:rowOff>109334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100461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73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137985</xdr:rowOff>
    </xdr:from>
    <xdr:to>
      <xdr:col>46</xdr:col>
      <xdr:colOff>38100</xdr:colOff>
      <xdr:row>98</xdr:row>
      <xdr:rowOff>68135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59262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83159</xdr:rowOff>
    </xdr:from>
    <xdr:to>
      <xdr:col>41</xdr:col>
      <xdr:colOff>101600</xdr:colOff>
      <xdr:row>99</xdr:row>
      <xdr:rowOff>13309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4436</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97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79121</xdr:rowOff>
    </xdr:from>
    <xdr:to>
      <xdr:col>36</xdr:col>
      <xdr:colOff>165100</xdr:colOff>
      <xdr:row>99</xdr:row>
      <xdr:rowOff>9271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398</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97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43307</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98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43307</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41116</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27666"/>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50302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163957</xdr:rowOff>
    </xdr:from>
    <xdr:to>
      <xdr:col>81</xdr:col>
      <xdr:colOff>101600</xdr:colOff>
      <xdr:row>39</xdr:row>
      <xdr:rowOff>94107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85234</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161766</xdr:rowOff>
    </xdr:from>
    <xdr:to>
      <xdr:col>67</xdr:col>
      <xdr:colOff>101600</xdr:colOff>
      <xdr:row>39</xdr:row>
      <xdr:rowOff>91916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83043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69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85598</xdr:rowOff>
    </xdr:from>
    <xdr:to>
      <xdr:col>85</xdr:col>
      <xdr:colOff>127000</xdr:colOff>
      <xdr:row>78</xdr:row>
      <xdr:rowOff>88278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58698"/>
          <a:ext cx="8382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37597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67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72606</xdr:rowOff>
    </xdr:from>
    <xdr:to>
      <xdr:col>81</xdr:col>
      <xdr:colOff>50800</xdr:colOff>
      <xdr:row>78</xdr:row>
      <xdr:rowOff>88278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45706"/>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129315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36652</xdr:rowOff>
    </xdr:from>
    <xdr:to>
      <xdr:col>76</xdr:col>
      <xdr:colOff>114300</xdr:colOff>
      <xdr:row>78</xdr:row>
      <xdr:rowOff>72606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09752"/>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141177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36652</xdr:rowOff>
    </xdr:from>
    <xdr:to>
      <xdr:col>71</xdr:col>
      <xdr:colOff>177800</xdr:colOff>
      <xdr:row>78</xdr:row>
      <xdr:rowOff>52312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09752"/>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141507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34798</xdr:rowOff>
    </xdr:from>
    <xdr:to>
      <xdr:col>85</xdr:col>
      <xdr:colOff>177800</xdr:colOff>
      <xdr:row>78</xdr:row>
      <xdr:rowOff>136398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13225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8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37478</xdr:rowOff>
    </xdr:from>
    <xdr:to>
      <xdr:col>81</xdr:col>
      <xdr:colOff>101600</xdr:colOff>
      <xdr:row>78</xdr:row>
      <xdr:rowOff>139078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130205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21806</xdr:rowOff>
    </xdr:from>
    <xdr:to>
      <xdr:col>76</xdr:col>
      <xdr:colOff>165100</xdr:colOff>
      <xdr:row>78</xdr:row>
      <xdr:rowOff>123406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114533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8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157302</xdr:rowOff>
    </xdr:from>
    <xdr:to>
      <xdr:col>72</xdr:col>
      <xdr:colOff>38100</xdr:colOff>
      <xdr:row>78</xdr:row>
      <xdr:rowOff>87452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78579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5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xdr:rowOff>
    </xdr:from>
    <xdr:to>
      <xdr:col>67</xdr:col>
      <xdr:colOff>101600</xdr:colOff>
      <xdr:row>78</xdr:row>
      <xdr:rowOff>103112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94239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135144</xdr:rowOff>
    </xdr:from>
    <xdr:to>
      <xdr:col>85</xdr:col>
      <xdr:colOff>126364</xdr:colOff>
      <xdr:row>99</xdr:row>
      <xdr:rowOff>72916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6251444"/>
          <a:ext cx="1269" cy="795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76743</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5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72916</xdr:rowOff>
    </xdr:from>
    <xdr:to>
      <xdr:col>86</xdr:col>
      <xdr:colOff>25400</xdr:colOff>
      <xdr:row>99</xdr:row>
      <xdr:rowOff>72916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4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81821</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602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135144</xdr:rowOff>
    </xdr:from>
    <xdr:to>
      <xdr:col>86</xdr:col>
      <xdr:colOff>25400</xdr:colOff>
      <xdr:row>94</xdr:row>
      <xdr:rowOff>135144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2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110178</xdr:rowOff>
    </xdr:from>
    <xdr:to>
      <xdr:col>85</xdr:col>
      <xdr:colOff>127000</xdr:colOff>
      <xdr:row>95</xdr:row>
      <xdr:rowOff>8255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5540678"/>
          <a:ext cx="838200" cy="75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119595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5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141168</xdr:rowOff>
    </xdr:from>
    <xdr:to>
      <xdr:col>85</xdr:col>
      <xdr:colOff>177800</xdr:colOff>
      <xdr:row>98</xdr:row>
      <xdr:rowOff>71318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110178</xdr:rowOff>
    </xdr:from>
    <xdr:to>
      <xdr:col>81</xdr:col>
      <xdr:colOff>50800</xdr:colOff>
      <xdr:row>91</xdr:row>
      <xdr:rowOff>28632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5540678"/>
          <a:ext cx="889000" cy="8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66596</xdr:rowOff>
    </xdr:from>
    <xdr:to>
      <xdr:col>81</xdr:col>
      <xdr:colOff>101600</xdr:colOff>
      <xdr:row>97</xdr:row>
      <xdr:rowOff>168196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159323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28632</xdr:rowOff>
    </xdr:from>
    <xdr:to>
      <xdr:col>76</xdr:col>
      <xdr:colOff>114300</xdr:colOff>
      <xdr:row>92</xdr:row>
      <xdr:rowOff>140647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5630582"/>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36061</xdr:rowOff>
    </xdr:from>
    <xdr:to>
      <xdr:col>76</xdr:col>
      <xdr:colOff>165100</xdr:colOff>
      <xdr:row>97</xdr:row>
      <xdr:rowOff>137661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128788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140647</xdr:rowOff>
    </xdr:from>
    <xdr:to>
      <xdr:col>71</xdr:col>
      <xdr:colOff>177800</xdr:colOff>
      <xdr:row>97</xdr:row>
      <xdr:rowOff>133021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5914047"/>
          <a:ext cx="889000" cy="84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102845</xdr:rowOff>
    </xdr:from>
    <xdr:to>
      <xdr:col>72</xdr:col>
      <xdr:colOff>38100</xdr:colOff>
      <xdr:row>96</xdr:row>
      <xdr:rowOff>32995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24122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4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60375</xdr:rowOff>
    </xdr:from>
    <xdr:to>
      <xdr:col>67</xdr:col>
      <xdr:colOff>101600</xdr:colOff>
      <xdr:row>97</xdr:row>
      <xdr:rowOff>161975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69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7052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4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128905</xdr:rowOff>
    </xdr:from>
    <xdr:to>
      <xdr:col>85</xdr:col>
      <xdr:colOff>177800</xdr:colOff>
      <xdr:row>95</xdr:row>
      <xdr:rowOff>59055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2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43832</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1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59378</xdr:rowOff>
    </xdr:from>
    <xdr:to>
      <xdr:col>81</xdr:col>
      <xdr:colOff>101600</xdr:colOff>
      <xdr:row>90</xdr:row>
      <xdr:rowOff>160978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54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6055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526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149282</xdr:rowOff>
    </xdr:from>
    <xdr:to>
      <xdr:col>76</xdr:col>
      <xdr:colOff>165100</xdr:colOff>
      <xdr:row>91</xdr:row>
      <xdr:rowOff>79432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55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95959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89847</xdr:rowOff>
    </xdr:from>
    <xdr:to>
      <xdr:col>72</xdr:col>
      <xdr:colOff>38100</xdr:colOff>
      <xdr:row>93</xdr:row>
      <xdr:rowOff>19997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58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36524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56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82221</xdr:rowOff>
    </xdr:from>
    <xdr:to>
      <xdr:col>67</xdr:col>
      <xdr:colOff>101600</xdr:colOff>
      <xdr:row>98</xdr:row>
      <xdr:rowOff>12371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3498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8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135563</xdr:rowOff>
    </xdr:from>
    <xdr:to>
      <xdr:col>116</xdr:col>
      <xdr:colOff>63500</xdr:colOff>
      <xdr:row>52</xdr:row>
      <xdr:rowOff>47389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8879513"/>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113592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86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135563</xdr:rowOff>
    </xdr:from>
    <xdr:to>
      <xdr:col>111</xdr:col>
      <xdr:colOff>177800</xdr:colOff>
      <xdr:row>51</xdr:row>
      <xdr:rowOff>138612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8879513"/>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133948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90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70467</xdr:rowOff>
    </xdr:from>
    <xdr:to>
      <xdr:col>107</xdr:col>
      <xdr:colOff>50800</xdr:colOff>
      <xdr:row>51</xdr:row>
      <xdr:rowOff>138612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8814417"/>
          <a:ext cx="889000" cy="6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35976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98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581</xdr:rowOff>
    </xdr:from>
    <xdr:to>
      <xdr:col>102</xdr:col>
      <xdr:colOff>114300</xdr:colOff>
      <xdr:row>51</xdr:row>
      <xdr:rowOff>70467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8744531"/>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146466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9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89316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6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168039</xdr:rowOff>
    </xdr:from>
    <xdr:to>
      <xdr:col>116</xdr:col>
      <xdr:colOff>114300</xdr:colOff>
      <xdr:row>52</xdr:row>
      <xdr:rowOff>98189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89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19466</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876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84763</xdr:rowOff>
    </xdr:from>
    <xdr:to>
      <xdr:col>112</xdr:col>
      <xdr:colOff>38100</xdr:colOff>
      <xdr:row>52</xdr:row>
      <xdr:rowOff>14913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88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31440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86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87812</xdr:rowOff>
    </xdr:from>
    <xdr:to>
      <xdr:col>107</xdr:col>
      <xdr:colOff>101600</xdr:colOff>
      <xdr:row>52</xdr:row>
      <xdr:rowOff>17962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88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34489</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86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19667</xdr:rowOff>
    </xdr:from>
    <xdr:to>
      <xdr:col>102</xdr:col>
      <xdr:colOff>165100</xdr:colOff>
      <xdr:row>51</xdr:row>
      <xdr:rowOff>121267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876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137794</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853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121231</xdr:rowOff>
    </xdr:from>
    <xdr:to>
      <xdr:col>98</xdr:col>
      <xdr:colOff>38100</xdr:colOff>
      <xdr:row>51</xdr:row>
      <xdr:rowOff>51381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86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67908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846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69729</xdr:rowOff>
    </xdr:from>
    <xdr:to>
      <xdr:col>116</xdr:col>
      <xdr:colOff>63500</xdr:colOff>
      <xdr:row>74</xdr:row>
      <xdr:rowOff>77788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57029"/>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142270</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29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55956</xdr:rowOff>
    </xdr:from>
    <xdr:to>
      <xdr:col>111</xdr:col>
      <xdr:colOff>177800</xdr:colOff>
      <xdr:row>74</xdr:row>
      <xdr:rowOff>77788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74325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68051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55956</xdr:rowOff>
    </xdr:from>
    <xdr:to>
      <xdr:col>107</xdr:col>
      <xdr:colOff>50800</xdr:colOff>
      <xdr:row>74</xdr:row>
      <xdr:rowOff>80093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743256"/>
          <a:ext cx="889000" cy="2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61652</xdr:rowOff>
    </xdr:from>
    <xdr:to>
      <xdr:col>102</xdr:col>
      <xdr:colOff>114300</xdr:colOff>
      <xdr:row>74</xdr:row>
      <xdr:rowOff>80093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748952"/>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20979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39647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18929</xdr:rowOff>
    </xdr:from>
    <xdr:to>
      <xdr:col>116</xdr:col>
      <xdr:colOff>114300</xdr:colOff>
      <xdr:row>74</xdr:row>
      <xdr:rowOff>120529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7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41806</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26988</xdr:rowOff>
    </xdr:from>
    <xdr:to>
      <xdr:col>112</xdr:col>
      <xdr:colOff>38100</xdr:colOff>
      <xdr:row>74</xdr:row>
      <xdr:rowOff>128588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145115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4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5156</xdr:rowOff>
    </xdr:from>
    <xdr:to>
      <xdr:col>107</xdr:col>
      <xdr:colOff>101600</xdr:colOff>
      <xdr:row>74</xdr:row>
      <xdr:rowOff>106756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6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123283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4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29293</xdr:rowOff>
    </xdr:from>
    <xdr:to>
      <xdr:col>102</xdr:col>
      <xdr:colOff>165100</xdr:colOff>
      <xdr:row>74</xdr:row>
      <xdr:rowOff>130893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7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147420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49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10852</xdr:rowOff>
    </xdr:from>
    <xdr:to>
      <xdr:col>98</xdr:col>
      <xdr:colOff>38100</xdr:colOff>
      <xdr:row>74</xdr:row>
      <xdr:rowOff>112452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69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128979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47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繰出金の住民一人当たりコストが高い状況となっている。これは公共下水道事業において、多額の初期投資を行った結果であり、その分の公債費相当の繰出金が多額になっていることが要因と考えられるが、令和元年度に消費税率改定に係る料金改定を行い、今後は建設事業の抑制に努める。また、近年は保険給付費の伸びにより、介護保険特別会計繰出金が増加傾向にあるため、予防事業や保険事業の充実に努め、繰出金の減少を目指す。貸付金が類似団体平均を大きく上回っているのは、町内の工業団地へ立地した企業への産業立地促進資金貸付金があるのが主な要因となっている。物件費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大きく増加しているのは、ふるさと納税が大きく伸びていることが影響しており、ふるさと納税した方への返礼関連費用が増加したためである。また、本町では、寄付金の全額を基金に積み立てているため、積立金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大きく伸びている。人件費に関して、ラスパイレス指数については、類似団体平均を上回っているものの、住民一人あたりコストは類似団体平均を下回っている。これは、職員数削減の影響によ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職員数が少ないのが主な要因である。なお、普通建設事業費（うち更新整備）については、新庁舎整備事業を実施していることから増加傾向にあるが財政措置のある地方債の活用などにより財政的な負担を軽減して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18,377
18,175
52.45
9,507,107
9,289,492
214,654
4,635,191
6,720,513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40640</xdr:rowOff>
    </xdr:from>
    <xdr:to>
      <xdr:col>24</xdr:col>
      <xdr:colOff>63500</xdr:colOff>
      <xdr:row>34</xdr:row>
      <xdr:rowOff>103124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69940"/>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103124</xdr:rowOff>
    </xdr:from>
    <xdr:to>
      <xdr:col>19</xdr:col>
      <xdr:colOff>177800</xdr:colOff>
      <xdr:row>34</xdr:row>
      <xdr:rowOff>115697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3242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113030</xdr:rowOff>
    </xdr:from>
    <xdr:to>
      <xdr:col>15</xdr:col>
      <xdr:colOff>50800</xdr:colOff>
      <xdr:row>34</xdr:row>
      <xdr:rowOff>115697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4233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102743</xdr:rowOff>
    </xdr:from>
    <xdr:to>
      <xdr:col>10</xdr:col>
      <xdr:colOff>114300</xdr:colOff>
      <xdr:row>34</xdr:row>
      <xdr:rowOff>113030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60593"/>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123334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161290</xdr:rowOff>
    </xdr:from>
    <xdr:to>
      <xdr:col>24</xdr:col>
      <xdr:colOff>114300</xdr:colOff>
      <xdr:row>34</xdr:row>
      <xdr:rowOff>91440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52324</xdr:rowOff>
    </xdr:from>
    <xdr:to>
      <xdr:col>20</xdr:col>
      <xdr:colOff>38100</xdr:colOff>
      <xdr:row>34</xdr:row>
      <xdr:rowOff>153924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64897</xdr:rowOff>
    </xdr:from>
    <xdr:to>
      <xdr:col>15</xdr:col>
      <xdr:colOff>101600</xdr:colOff>
      <xdr:row>34</xdr:row>
      <xdr:rowOff>166497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11574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62230</xdr:rowOff>
    </xdr:from>
    <xdr:to>
      <xdr:col>10</xdr:col>
      <xdr:colOff>165100</xdr:colOff>
      <xdr:row>34</xdr:row>
      <xdr:rowOff>163830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8907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51943</xdr:rowOff>
    </xdr:from>
    <xdr:to>
      <xdr:col>6</xdr:col>
      <xdr:colOff>38100</xdr:colOff>
      <xdr:row>33</xdr:row>
      <xdr:rowOff>153543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170070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8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36949</xdr:rowOff>
    </xdr:from>
    <xdr:to>
      <xdr:col>24</xdr:col>
      <xdr:colOff>63500</xdr:colOff>
      <xdr:row>55</xdr:row>
      <xdr:rowOff>11712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23799"/>
          <a:ext cx="838200" cy="31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91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36949</xdr:rowOff>
    </xdr:from>
    <xdr:to>
      <xdr:col>19</xdr:col>
      <xdr:colOff>177800</xdr:colOff>
      <xdr:row>53</xdr:row>
      <xdr:rowOff>122290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23799"/>
          <a:ext cx="889000" cy="8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56597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122290</xdr:rowOff>
    </xdr:from>
    <xdr:to>
      <xdr:col>15</xdr:col>
      <xdr:colOff>50800</xdr:colOff>
      <xdr:row>54</xdr:row>
      <xdr:rowOff>114330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09140"/>
          <a:ext cx="889000" cy="16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102326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114330</xdr:rowOff>
    </xdr:from>
    <xdr:to>
      <xdr:col>10</xdr:col>
      <xdr:colOff>114300</xdr:colOff>
      <xdr:row>57</xdr:row>
      <xdr:rowOff>44100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372630"/>
          <a:ext cx="889000" cy="4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32360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6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132362</xdr:rowOff>
    </xdr:from>
    <xdr:to>
      <xdr:col>24</xdr:col>
      <xdr:colOff>114300</xdr:colOff>
      <xdr:row>55</xdr:row>
      <xdr:rowOff>62512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9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155239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4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157599</xdr:rowOff>
    </xdr:from>
    <xdr:to>
      <xdr:col>20</xdr:col>
      <xdr:colOff>38100</xdr:colOff>
      <xdr:row>53</xdr:row>
      <xdr:rowOff>87749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104276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4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71490</xdr:rowOff>
    </xdr:from>
    <xdr:to>
      <xdr:col>15</xdr:col>
      <xdr:colOff>101600</xdr:colOff>
      <xdr:row>54</xdr:row>
      <xdr:rowOff>1640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18167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93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63530</xdr:rowOff>
    </xdr:from>
    <xdr:to>
      <xdr:col>10</xdr:col>
      <xdr:colOff>165100</xdr:colOff>
      <xdr:row>54</xdr:row>
      <xdr:rowOff>165130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10207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09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164750</xdr:rowOff>
    </xdr:from>
    <xdr:to>
      <xdr:col>6</xdr:col>
      <xdr:colOff>38100</xdr:colOff>
      <xdr:row>57</xdr:row>
      <xdr:rowOff>94900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86027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138720</xdr:rowOff>
    </xdr:from>
    <xdr:to>
      <xdr:col>24</xdr:col>
      <xdr:colOff>63500</xdr:colOff>
      <xdr:row>78</xdr:row>
      <xdr:rowOff>78125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40370"/>
          <a:ext cx="838200" cy="1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69257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5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54400</xdr:rowOff>
    </xdr:from>
    <xdr:to>
      <xdr:col>19</xdr:col>
      <xdr:colOff>177800</xdr:colOff>
      <xdr:row>78</xdr:row>
      <xdr:rowOff>78125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427500"/>
          <a:ext cx="889000" cy="2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109758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162593</xdr:rowOff>
    </xdr:from>
    <xdr:to>
      <xdr:col>15</xdr:col>
      <xdr:colOff>50800</xdr:colOff>
      <xdr:row>78</xdr:row>
      <xdr:rowOff>54400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64243"/>
          <a:ext cx="8890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108321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131209</xdr:rowOff>
    </xdr:from>
    <xdr:to>
      <xdr:col>10</xdr:col>
      <xdr:colOff>114300</xdr:colOff>
      <xdr:row>77</xdr:row>
      <xdr:rowOff>162593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32859"/>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128471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87920</xdr:rowOff>
    </xdr:from>
    <xdr:to>
      <xdr:col>24</xdr:col>
      <xdr:colOff>114300</xdr:colOff>
      <xdr:row>78</xdr:row>
      <xdr:rowOff>18070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66347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27325</xdr:rowOff>
    </xdr:from>
    <xdr:to>
      <xdr:col>20</xdr:col>
      <xdr:colOff>38100</xdr:colOff>
      <xdr:row>78</xdr:row>
      <xdr:rowOff>128925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120052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9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3600</xdr:rowOff>
    </xdr:from>
    <xdr:to>
      <xdr:col>15</xdr:col>
      <xdr:colOff>101600</xdr:colOff>
      <xdr:row>78</xdr:row>
      <xdr:rowOff>105200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96327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111793</xdr:rowOff>
    </xdr:from>
    <xdr:to>
      <xdr:col>10</xdr:col>
      <xdr:colOff>165100</xdr:colOff>
      <xdr:row>78</xdr:row>
      <xdr:rowOff>41943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33070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0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80409</xdr:rowOff>
    </xdr:from>
    <xdr:to>
      <xdr:col>6</xdr:col>
      <xdr:colOff>38100</xdr:colOff>
      <xdr:row>78</xdr:row>
      <xdr:rowOff>10559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129772</xdr:rowOff>
    </xdr:from>
    <xdr:to>
      <xdr:col>24</xdr:col>
      <xdr:colOff>63500</xdr:colOff>
      <xdr:row>99</xdr:row>
      <xdr:rowOff>140320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7103322"/>
          <a:ext cx="8382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129772</xdr:rowOff>
    </xdr:from>
    <xdr:to>
      <xdr:col>19</xdr:col>
      <xdr:colOff>177800</xdr:colOff>
      <xdr:row>99</xdr:row>
      <xdr:rowOff>142672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103322"/>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141937</xdr:rowOff>
    </xdr:from>
    <xdr:to>
      <xdr:col>15</xdr:col>
      <xdr:colOff>50800</xdr:colOff>
      <xdr:row>99</xdr:row>
      <xdr:rowOff>142672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115487"/>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141937</xdr:rowOff>
    </xdr:from>
    <xdr:to>
      <xdr:col>10</xdr:col>
      <xdr:colOff>114300</xdr:colOff>
      <xdr:row>99</xdr:row>
      <xdr:rowOff>149464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115487"/>
          <a:ext cx="8890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89520</xdr:rowOff>
    </xdr:from>
    <xdr:to>
      <xdr:col>24</xdr:col>
      <xdr:colOff>114300</xdr:colOff>
      <xdr:row>100</xdr:row>
      <xdr:rowOff>19670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70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4447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97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78972</xdr:rowOff>
    </xdr:from>
    <xdr:to>
      <xdr:col>20</xdr:col>
      <xdr:colOff>38100</xdr:colOff>
      <xdr:row>100</xdr:row>
      <xdr:rowOff>9122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70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100</xdr:row>
      <xdr:rowOff>249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14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91872</xdr:rowOff>
    </xdr:from>
    <xdr:to>
      <xdr:col>15</xdr:col>
      <xdr:colOff>101600</xdr:colOff>
      <xdr:row>100</xdr:row>
      <xdr:rowOff>22022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13149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15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91137</xdr:rowOff>
    </xdr:from>
    <xdr:to>
      <xdr:col>10</xdr:col>
      <xdr:colOff>165100</xdr:colOff>
      <xdr:row>100</xdr:row>
      <xdr:rowOff>21287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12414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15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98664</xdr:rowOff>
    </xdr:from>
    <xdr:to>
      <xdr:col>6</xdr:col>
      <xdr:colOff>38100</xdr:colOff>
      <xdr:row>100</xdr:row>
      <xdr:rowOff>28814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7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19941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6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143815</xdr:rowOff>
    </xdr:from>
    <xdr:to>
      <xdr:col>55</xdr:col>
      <xdr:colOff>0</xdr:colOff>
      <xdr:row>36</xdr:row>
      <xdr:rowOff>163475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316015"/>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70070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13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143815</xdr:rowOff>
    </xdr:from>
    <xdr:to>
      <xdr:col>50</xdr:col>
      <xdr:colOff>114300</xdr:colOff>
      <xdr:row>36</xdr:row>
      <xdr:rowOff>149758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31601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171111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149758</xdr:rowOff>
    </xdr:from>
    <xdr:to>
      <xdr:col>45</xdr:col>
      <xdr:colOff>177800</xdr:colOff>
      <xdr:row>36</xdr:row>
      <xdr:rowOff>158445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2195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142765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144729</xdr:rowOff>
    </xdr:from>
    <xdr:to>
      <xdr:col>41</xdr:col>
      <xdr:colOff>50800</xdr:colOff>
      <xdr:row>36</xdr:row>
      <xdr:rowOff>158445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31692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145051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151249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112675</xdr:rowOff>
    </xdr:from>
    <xdr:to>
      <xdr:col>55</xdr:col>
      <xdr:colOff>50800</xdr:colOff>
      <xdr:row>37</xdr:row>
      <xdr:rowOff>42825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135552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3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93015</xdr:rowOff>
    </xdr:from>
    <xdr:to>
      <xdr:col>50</xdr:col>
      <xdr:colOff>165100</xdr:colOff>
      <xdr:row>37</xdr:row>
      <xdr:rowOff>23165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39692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040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98958</xdr:rowOff>
    </xdr:from>
    <xdr:to>
      <xdr:col>46</xdr:col>
      <xdr:colOff>38100</xdr:colOff>
      <xdr:row>37</xdr:row>
      <xdr:rowOff>29108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45635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046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107645</xdr:rowOff>
    </xdr:from>
    <xdr:to>
      <xdr:col>41</xdr:col>
      <xdr:colOff>101600</xdr:colOff>
      <xdr:row>37</xdr:row>
      <xdr:rowOff>37795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93929</xdr:rowOff>
    </xdr:from>
    <xdr:to>
      <xdr:col>36</xdr:col>
      <xdr:colOff>165100</xdr:colOff>
      <xdr:row>37</xdr:row>
      <xdr:rowOff>24079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15206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35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65119</xdr:rowOff>
    </xdr:from>
    <xdr:to>
      <xdr:col>55</xdr:col>
      <xdr:colOff>0</xdr:colOff>
      <xdr:row>57</xdr:row>
      <xdr:rowOff>69653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37769"/>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89508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347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46907</xdr:rowOff>
    </xdr:from>
    <xdr:to>
      <xdr:col>50</xdr:col>
      <xdr:colOff>114300</xdr:colOff>
      <xdr:row>57</xdr:row>
      <xdr:rowOff>69653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19557"/>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141667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38677</xdr:rowOff>
    </xdr:from>
    <xdr:to>
      <xdr:col>45</xdr:col>
      <xdr:colOff>177800</xdr:colOff>
      <xdr:row>57</xdr:row>
      <xdr:rowOff>46907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11327"/>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126522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147548</xdr:rowOff>
    </xdr:from>
    <xdr:to>
      <xdr:col>41</xdr:col>
      <xdr:colOff>50800</xdr:colOff>
      <xdr:row>57</xdr:row>
      <xdr:rowOff>38677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48748"/>
          <a:ext cx="889000" cy="6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93032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14319</xdr:rowOff>
    </xdr:from>
    <xdr:to>
      <xdr:col>55</xdr:col>
      <xdr:colOff>50800</xdr:colOff>
      <xdr:row>57</xdr:row>
      <xdr:rowOff>115919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164196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18853</xdr:rowOff>
    </xdr:from>
    <xdr:to>
      <xdr:col>50</xdr:col>
      <xdr:colOff>165100</xdr:colOff>
      <xdr:row>57</xdr:row>
      <xdr:rowOff>120453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111580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88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167557</xdr:rowOff>
    </xdr:from>
    <xdr:to>
      <xdr:col>46</xdr:col>
      <xdr:colOff>38100</xdr:colOff>
      <xdr:row>57</xdr:row>
      <xdr:rowOff>97707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88834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86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159327</xdr:rowOff>
    </xdr:from>
    <xdr:to>
      <xdr:col>41</xdr:col>
      <xdr:colOff>101600</xdr:colOff>
      <xdr:row>57</xdr:row>
      <xdr:rowOff>89477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80604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5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96748</xdr:rowOff>
    </xdr:from>
    <xdr:to>
      <xdr:col>36</xdr:col>
      <xdr:colOff>165100</xdr:colOff>
      <xdr:row>57</xdr:row>
      <xdr:rowOff>26898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18025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79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120021</xdr:rowOff>
    </xdr:from>
    <xdr:to>
      <xdr:col>55</xdr:col>
      <xdr:colOff>0</xdr:colOff>
      <xdr:row>76</xdr:row>
      <xdr:rowOff>142176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150221"/>
          <a:ext cx="8382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34162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101791</xdr:rowOff>
    </xdr:from>
    <xdr:to>
      <xdr:col>50</xdr:col>
      <xdr:colOff>114300</xdr:colOff>
      <xdr:row>76</xdr:row>
      <xdr:rowOff>120021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31991"/>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122362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101791</xdr:rowOff>
    </xdr:from>
    <xdr:to>
      <xdr:col>45</xdr:col>
      <xdr:colOff>177800</xdr:colOff>
      <xdr:row>76</xdr:row>
      <xdr:rowOff>156883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31991"/>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128934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96532</xdr:rowOff>
    </xdr:from>
    <xdr:to>
      <xdr:col>41</xdr:col>
      <xdr:colOff>50800</xdr:colOff>
      <xdr:row>76</xdr:row>
      <xdr:rowOff>156883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26732"/>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153128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131069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91376</xdr:rowOff>
    </xdr:from>
    <xdr:to>
      <xdr:col>55</xdr:col>
      <xdr:colOff>50800</xdr:colOff>
      <xdr:row>77</xdr:row>
      <xdr:rowOff>21526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114253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7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69221</xdr:rowOff>
    </xdr:from>
    <xdr:to>
      <xdr:col>50</xdr:col>
      <xdr:colOff>165100</xdr:colOff>
      <xdr:row>76</xdr:row>
      <xdr:rowOff>170821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15898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7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50991</xdr:rowOff>
    </xdr:from>
    <xdr:to>
      <xdr:col>46</xdr:col>
      <xdr:colOff>38100</xdr:colOff>
      <xdr:row>76</xdr:row>
      <xdr:rowOff>152591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8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169118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85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106083</xdr:rowOff>
    </xdr:from>
    <xdr:to>
      <xdr:col>41</xdr:col>
      <xdr:colOff>101600</xdr:colOff>
      <xdr:row>77</xdr:row>
      <xdr:rowOff>36233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52760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45732</xdr:rowOff>
    </xdr:from>
    <xdr:to>
      <xdr:col>36</xdr:col>
      <xdr:colOff>165100</xdr:colOff>
      <xdr:row>76</xdr:row>
      <xdr:rowOff>147332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163860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8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62033</xdr:rowOff>
    </xdr:from>
    <xdr:to>
      <xdr:col>55</xdr:col>
      <xdr:colOff>0</xdr:colOff>
      <xdr:row>98</xdr:row>
      <xdr:rowOff>66529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64133"/>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57674</xdr:rowOff>
    </xdr:from>
    <xdr:to>
      <xdr:col>50</xdr:col>
      <xdr:colOff>114300</xdr:colOff>
      <xdr:row>98</xdr:row>
      <xdr:rowOff>62033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859774"/>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49913</xdr:rowOff>
    </xdr:from>
    <xdr:to>
      <xdr:col>45</xdr:col>
      <xdr:colOff>177800</xdr:colOff>
      <xdr:row>98</xdr:row>
      <xdr:rowOff>57674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52013"/>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47265</xdr:rowOff>
    </xdr:from>
    <xdr:to>
      <xdr:col>41</xdr:col>
      <xdr:colOff>50800</xdr:colOff>
      <xdr:row>98</xdr:row>
      <xdr:rowOff>49913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49365"/>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86135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15729</xdr:rowOff>
    </xdr:from>
    <xdr:to>
      <xdr:col>55</xdr:col>
      <xdr:colOff>50800</xdr:colOff>
      <xdr:row>98</xdr:row>
      <xdr:rowOff>117329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102106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11233</xdr:rowOff>
    </xdr:from>
    <xdr:to>
      <xdr:col>50</xdr:col>
      <xdr:colOff>165100</xdr:colOff>
      <xdr:row>98</xdr:row>
      <xdr:rowOff>112833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103960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6874</xdr:rowOff>
    </xdr:from>
    <xdr:to>
      <xdr:col>46</xdr:col>
      <xdr:colOff>38100</xdr:colOff>
      <xdr:row>98</xdr:row>
      <xdr:rowOff>108474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0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99601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0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170563</xdr:rowOff>
    </xdr:from>
    <xdr:to>
      <xdr:col>41</xdr:col>
      <xdr:colOff>101600</xdr:colOff>
      <xdr:row>98</xdr:row>
      <xdr:rowOff>100713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91840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167915</xdr:rowOff>
    </xdr:from>
    <xdr:to>
      <xdr:col>36</xdr:col>
      <xdr:colOff>165100</xdr:colOff>
      <xdr:row>98</xdr:row>
      <xdr:rowOff>98065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89192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160579</xdr:rowOff>
    </xdr:from>
    <xdr:to>
      <xdr:col>85</xdr:col>
      <xdr:colOff>127000</xdr:colOff>
      <xdr:row>38</xdr:row>
      <xdr:rowOff>712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04229"/>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712</xdr:rowOff>
    </xdr:from>
    <xdr:to>
      <xdr:col>81</xdr:col>
      <xdr:colOff>50800</xdr:colOff>
      <xdr:row>38</xdr:row>
      <xdr:rowOff>7595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15812"/>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169214</xdr:rowOff>
    </xdr:from>
    <xdr:to>
      <xdr:col>76</xdr:col>
      <xdr:colOff>114300</xdr:colOff>
      <xdr:row>38</xdr:row>
      <xdr:rowOff>7595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12864"/>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3853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169214</xdr:rowOff>
    </xdr:from>
    <xdr:to>
      <xdr:col>71</xdr:col>
      <xdr:colOff>177800</xdr:colOff>
      <xdr:row>38</xdr:row>
      <xdr:rowOff>15011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12864"/>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127995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114228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109779</xdr:rowOff>
    </xdr:from>
    <xdr:to>
      <xdr:col>85</xdr:col>
      <xdr:colOff>177800</xdr:colOff>
      <xdr:row>38</xdr:row>
      <xdr:rowOff>39929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24706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121361</xdr:rowOff>
    </xdr:from>
    <xdr:to>
      <xdr:col>81</xdr:col>
      <xdr:colOff>101600</xdr:colOff>
      <xdr:row>38</xdr:row>
      <xdr:rowOff>51512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65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42639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128244</xdr:rowOff>
    </xdr:from>
    <xdr:to>
      <xdr:col>76</xdr:col>
      <xdr:colOff>165100</xdr:colOff>
      <xdr:row>38</xdr:row>
      <xdr:rowOff>58395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718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49522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6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118415</xdr:rowOff>
    </xdr:from>
    <xdr:to>
      <xdr:col>72</xdr:col>
      <xdr:colOff>38100</xdr:colOff>
      <xdr:row>38</xdr:row>
      <xdr:rowOff>48564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62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39691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5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135661</xdr:rowOff>
    </xdr:from>
    <xdr:to>
      <xdr:col>67</xdr:col>
      <xdr:colOff>101600</xdr:colOff>
      <xdr:row>38</xdr:row>
      <xdr:rowOff>65811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56938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51248</xdr:rowOff>
    </xdr:from>
    <xdr:to>
      <xdr:col>85</xdr:col>
      <xdr:colOff>127000</xdr:colOff>
      <xdr:row>56</xdr:row>
      <xdr:rowOff>92200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138098"/>
          <a:ext cx="838200" cy="5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92200</xdr:rowOff>
    </xdr:from>
    <xdr:to>
      <xdr:col>81</xdr:col>
      <xdr:colOff>50800</xdr:colOff>
      <xdr:row>57</xdr:row>
      <xdr:rowOff>23408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93400"/>
          <a:ext cx="889000" cy="10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44394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23408</xdr:rowOff>
    </xdr:from>
    <xdr:to>
      <xdr:col>76</xdr:col>
      <xdr:colOff>114300</xdr:colOff>
      <xdr:row>57</xdr:row>
      <xdr:rowOff>103450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96058"/>
          <a:ext cx="889000" cy="8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76840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48913</xdr:rowOff>
    </xdr:from>
    <xdr:to>
      <xdr:col>71</xdr:col>
      <xdr:colOff>177800</xdr:colOff>
      <xdr:row>57</xdr:row>
      <xdr:rowOff>103450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307213"/>
          <a:ext cx="889000" cy="56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56363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448</xdr:rowOff>
    </xdr:from>
    <xdr:to>
      <xdr:col>85</xdr:col>
      <xdr:colOff>177800</xdr:colOff>
      <xdr:row>53</xdr:row>
      <xdr:rowOff>102048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0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23325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93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41400</xdr:rowOff>
    </xdr:from>
    <xdr:to>
      <xdr:col>81</xdr:col>
      <xdr:colOff>101600</xdr:colOff>
      <xdr:row>56</xdr:row>
      <xdr:rowOff>143000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134127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144058</xdr:rowOff>
    </xdr:from>
    <xdr:to>
      <xdr:col>76</xdr:col>
      <xdr:colOff>165100</xdr:colOff>
      <xdr:row>57</xdr:row>
      <xdr:rowOff>74208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65335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3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52650</xdr:rowOff>
    </xdr:from>
    <xdr:to>
      <xdr:col>72</xdr:col>
      <xdr:colOff>38100</xdr:colOff>
      <xdr:row>57</xdr:row>
      <xdr:rowOff>154250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145377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169563</xdr:rowOff>
    </xdr:from>
    <xdr:to>
      <xdr:col>67</xdr:col>
      <xdr:colOff>101600</xdr:colOff>
      <xdr:row>54</xdr:row>
      <xdr:rowOff>99713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2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116240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03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43307</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78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43307</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87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41117</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5667"/>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50303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163957</xdr:rowOff>
    </xdr:from>
    <xdr:to>
      <xdr:col>81</xdr:col>
      <xdr:colOff>101600</xdr:colOff>
      <xdr:row>79</xdr:row>
      <xdr:rowOff>94107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85234</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629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161767</xdr:rowOff>
    </xdr:from>
    <xdr:to>
      <xdr:col>67</xdr:col>
      <xdr:colOff>101600</xdr:colOff>
      <xdr:row>79</xdr:row>
      <xdr:rowOff>91917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83044</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85598</xdr:rowOff>
    </xdr:from>
    <xdr:to>
      <xdr:col>85</xdr:col>
      <xdr:colOff>127000</xdr:colOff>
      <xdr:row>98</xdr:row>
      <xdr:rowOff>88278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887698"/>
          <a:ext cx="8382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37546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96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72606</xdr:rowOff>
    </xdr:from>
    <xdr:to>
      <xdr:col>81</xdr:col>
      <xdr:colOff>50800</xdr:colOff>
      <xdr:row>98</xdr:row>
      <xdr:rowOff>88278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874706"/>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129164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4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36652</xdr:rowOff>
    </xdr:from>
    <xdr:to>
      <xdr:col>76</xdr:col>
      <xdr:colOff>114300</xdr:colOff>
      <xdr:row>98</xdr:row>
      <xdr:rowOff>72606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838752"/>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141152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36652</xdr:rowOff>
    </xdr:from>
    <xdr:to>
      <xdr:col>71</xdr:col>
      <xdr:colOff>177800</xdr:colOff>
      <xdr:row>98</xdr:row>
      <xdr:rowOff>52312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838752"/>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140797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8641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34798</xdr:rowOff>
    </xdr:from>
    <xdr:to>
      <xdr:col>85</xdr:col>
      <xdr:colOff>177800</xdr:colOff>
      <xdr:row>98</xdr:row>
      <xdr:rowOff>136398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83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13225</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8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37478</xdr:rowOff>
    </xdr:from>
    <xdr:to>
      <xdr:col>81</xdr:col>
      <xdr:colOff>101600</xdr:colOff>
      <xdr:row>98</xdr:row>
      <xdr:rowOff>139078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8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130205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9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21806</xdr:rowOff>
    </xdr:from>
    <xdr:to>
      <xdr:col>76</xdr:col>
      <xdr:colOff>165100</xdr:colOff>
      <xdr:row>98</xdr:row>
      <xdr:rowOff>123406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8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114533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91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157302</xdr:rowOff>
    </xdr:from>
    <xdr:to>
      <xdr:col>72</xdr:col>
      <xdr:colOff>38100</xdr:colOff>
      <xdr:row>98</xdr:row>
      <xdr:rowOff>87452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78579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88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1512</xdr:rowOff>
    </xdr:from>
    <xdr:to>
      <xdr:col>67</xdr:col>
      <xdr:colOff>101600</xdr:colOff>
      <xdr:row>98</xdr:row>
      <xdr:rowOff>103112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8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94239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8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年度から増加傾向にあるが、ふるさと納税した方への返礼関連費用が伸びたことが影響しており、類似団体平均を上回る要因となっている。商工費が住民一人当たり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21,870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円と類似団体平均を上回っているのは、町内の工業団地へ立地した企業への産業立地促進資金貸付金があるのが主な要因となっている。議会費が住民一人当たり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を上回っているのは、町議会の様子をインターネットで見られるようにするシステム運用経費が主な要因である。労働費については、町内施設の職業訓練センターの指定管理を実施していることから類似団体平均と比較して上回っている。また、教育費が前年度比で増加しているが、学校施設空調設備設置事業を実施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財政調整基金残高は、一般的に標準財政規模の</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程度が適正とされており、同程度の額を確保している。実質収支額は、毎年黒字となっており今後も赤字にならないように努める。</a:t>
          </a:r>
        </a:p>
        <a:p>
          <a:r>
            <a:rPr kumimoji="1" lang="ja-JP" altLang="en-US" sz="1400">
              <a:solidFill>
                <a:sysClr val="windowText" lastClr="000000"/>
              </a:solidFill>
              <a:latin typeface="ＭＳ ゴシック" pitchFamily="49" charset="-128"/>
              <a:ea typeface="ＭＳ ゴシック" pitchFamily="49" charset="-128"/>
            </a:rPr>
            <a:t>　実質単年度収支は、令和元年度の単年度収支は黒字となったものの、財政調整基金取崩しがあったことから赤字となっている。今後も財政調整基金残高等に留意し、大幅な赤字にならないよう努める。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河北町水道事業会計については毎年大きな黒字が続いている。</a:t>
          </a:r>
        </a:p>
        <a:p>
          <a:r>
            <a:rPr kumimoji="1" lang="ja-JP" altLang="en-US" sz="1400">
              <a:solidFill>
                <a:sysClr val="windowText" lastClr="000000"/>
              </a:solidFill>
              <a:latin typeface="ＭＳ ゴシック" pitchFamily="49" charset="-128"/>
              <a:ea typeface="ＭＳ ゴシック" pitchFamily="49" charset="-128"/>
            </a:rPr>
            <a:t>　一般会計においても黒字であり、翌年度に実施する事業として繰越した分の財源が前年度よりも減少したことから黒字額が増加しており、標準財政規模に占める比率が増えている。</a:t>
          </a:r>
        </a:p>
        <a:p>
          <a:r>
            <a:rPr kumimoji="1" lang="ja-JP" altLang="en-US" sz="1400">
              <a:solidFill>
                <a:sysClr val="windowText" lastClr="000000"/>
              </a:solidFill>
              <a:latin typeface="ＭＳ ゴシック" pitchFamily="49" charset="-128"/>
              <a:ea typeface="ＭＳ ゴシック" pitchFamily="49" charset="-128"/>
            </a:rPr>
            <a:t>　他の特別会計についても赤字額は計上されず、標準財政規模に占める黒字額の比率は、ほぼ横ばいの状況である。今後も赤字額が生じないように財政運営を進める。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9507107</v>
      </c>
      <c r="BO4" s="431"/>
      <c r="BP4" s="431"/>
      <c r="BQ4" s="431"/>
      <c r="BR4" s="431"/>
      <c r="BS4" s="431"/>
      <c r="BT4" s="431"/>
      <c r="BU4" s="432"/>
      <c r="BV4" s="430">
        <v>10227481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4.5999999999999996</v>
      </c>
      <c r="CU4" s="437"/>
      <c r="CV4" s="437"/>
      <c r="CW4" s="437"/>
      <c r="CX4" s="437"/>
      <c r="CY4" s="437"/>
      <c r="CZ4" s="437"/>
      <c r="DA4" s="438"/>
      <c r="DB4" s="436">
        <v>4.0999999999999996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9289492</v>
      </c>
      <c r="BO5" s="468"/>
      <c r="BP5" s="468"/>
      <c r="BQ5" s="468"/>
      <c r="BR5" s="468"/>
      <c r="BS5" s="468"/>
      <c r="BT5" s="468"/>
      <c r="BU5" s="469"/>
      <c r="BV5" s="467">
        <v>9992212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v>
      </c>
      <c r="CU5" s="465"/>
      <c r="CV5" s="465"/>
      <c r="CW5" s="465"/>
      <c r="CX5" s="465"/>
      <c r="CY5" s="465"/>
      <c r="CZ5" s="465"/>
      <c r="DA5" s="466"/>
      <c r="DB5" s="464">
        <v>92.2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217615</v>
      </c>
      <c r="BO6" s="468"/>
      <c r="BP6" s="468"/>
      <c r="BQ6" s="468"/>
      <c r="BR6" s="468"/>
      <c r="BS6" s="468"/>
      <c r="BT6" s="468"/>
      <c r="BU6" s="469"/>
      <c r="BV6" s="467">
        <v>235269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95.9</v>
      </c>
      <c r="CU6" s="505"/>
      <c r="CV6" s="505"/>
      <c r="CW6" s="505"/>
      <c r="CX6" s="505"/>
      <c r="CY6" s="505"/>
      <c r="CZ6" s="505"/>
      <c r="DA6" s="506"/>
      <c r="DB6" s="504">
        <v>97.3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2961</v>
      </c>
      <c r="BO7" s="468"/>
      <c r="BP7" s="468"/>
      <c r="BQ7" s="468"/>
      <c r="BR7" s="468"/>
      <c r="BS7" s="468"/>
      <c r="BT7" s="468"/>
      <c r="BU7" s="469"/>
      <c r="BV7" s="467">
        <v>42439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4635191</v>
      </c>
      <c r="CU7" s="468"/>
      <c r="CV7" s="468"/>
      <c r="CW7" s="468"/>
      <c r="CX7" s="468"/>
      <c r="CY7" s="468"/>
      <c r="CZ7" s="468"/>
      <c r="DA7" s="469"/>
      <c r="DB7" s="467">
        <v>4654978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214654</v>
      </c>
      <c r="BO8" s="468"/>
      <c r="BP8" s="468"/>
      <c r="BQ8" s="468"/>
      <c r="BR8" s="468"/>
      <c r="BS8" s="468"/>
      <c r="BT8" s="468"/>
      <c r="BU8" s="469"/>
      <c r="BV8" s="467">
        <v>192830</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0.45</v>
      </c>
      <c r="CU8" s="508"/>
      <c r="CV8" s="508"/>
      <c r="CW8" s="508"/>
      <c r="CX8" s="508"/>
      <c r="CY8" s="508"/>
      <c r="CZ8" s="508"/>
      <c r="DA8" s="509"/>
      <c r="DB8" s="507">
        <v>0.45</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18952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21824</v>
      </c>
      <c r="BO9" s="468"/>
      <c r="BP9" s="468"/>
      <c r="BQ9" s="468"/>
      <c r="BR9" s="468"/>
      <c r="BS9" s="468"/>
      <c r="BT9" s="468"/>
      <c r="BU9" s="469"/>
      <c r="BV9" s="467">
        <v>-7091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12.1</v>
      </c>
      <c r="CU9" s="465"/>
      <c r="CV9" s="465"/>
      <c r="CW9" s="465"/>
      <c r="CX9" s="465"/>
      <c r="CY9" s="465"/>
      <c r="CZ9" s="465"/>
      <c r="DA9" s="466"/>
      <c r="DB9" s="464">
        <v>10.7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19959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113</v>
      </c>
      <c r="BO10" s="468"/>
      <c r="BP10" s="468"/>
      <c r="BQ10" s="468"/>
      <c r="BR10" s="468"/>
      <c r="BS10" s="468"/>
      <c r="BT10" s="468"/>
      <c r="BU10" s="469"/>
      <c r="BV10" s="467">
        <v>165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102</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18377</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216061</v>
      </c>
      <c r="BO12" s="468"/>
      <c r="BP12" s="468"/>
      <c r="BQ12" s="468"/>
      <c r="BR12" s="468"/>
      <c r="BS12" s="468"/>
      <c r="BT12" s="468"/>
      <c r="BU12" s="469"/>
      <c r="BV12" s="467">
        <v>154159</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18175</v>
      </c>
      <c r="S13" s="552"/>
      <c r="T13" s="552"/>
      <c r="U13" s="552"/>
      <c r="V13" s="553"/>
      <c r="W13" s="483" t="s">
        <v>138</v>
      </c>
      <c r="X13" s="484"/>
      <c r="Y13" s="484"/>
      <c r="Z13" s="484"/>
      <c r="AA13" s="484"/>
      <c r="AB13" s="474"/>
      <c r="AC13" s="518">
        <v>1141</v>
      </c>
      <c r="AD13" s="519"/>
      <c r="AE13" s="519"/>
      <c r="AF13" s="519"/>
      <c r="AG13" s="561"/>
      <c r="AH13" s="518">
        <v>1146</v>
      </c>
      <c r="AI13" s="519"/>
      <c r="AJ13" s="519"/>
      <c r="AK13" s="519"/>
      <c r="AL13" s="520"/>
      <c r="AM13" s="496" t="s">
        <v>139</v>
      </c>
      <c r="AN13" s="497"/>
      <c r="AO13" s="497"/>
      <c r="AP13" s="497"/>
      <c r="AQ13" s="497"/>
      <c r="AR13" s="497"/>
      <c r="AS13" s="497"/>
      <c r="AT13" s="498"/>
      <c r="AU13" s="499" t="s">
        <v>134</v>
      </c>
      <c r="AV13" s="500"/>
      <c r="AW13" s="500"/>
      <c r="AX13" s="500"/>
      <c r="AY13" s="501" t="s">
        <v>140</v>
      </c>
      <c r="AZ13" s="502"/>
      <c r="BA13" s="502"/>
      <c r="BB13" s="502"/>
      <c r="BC13" s="502"/>
      <c r="BD13" s="502"/>
      <c r="BE13" s="502"/>
      <c r="BF13" s="502"/>
      <c r="BG13" s="502"/>
      <c r="BH13" s="502"/>
      <c r="BI13" s="502"/>
      <c r="BJ13" s="502"/>
      <c r="BK13" s="502"/>
      <c r="BL13" s="502"/>
      <c r="BM13" s="503"/>
      <c r="BN13" s="467">
        <v>-194124</v>
      </c>
      <c r="BO13" s="468"/>
      <c r="BP13" s="468"/>
      <c r="BQ13" s="468"/>
      <c r="BR13" s="468"/>
      <c r="BS13" s="468"/>
      <c r="BT13" s="468"/>
      <c r="BU13" s="469"/>
      <c r="BV13" s="467">
        <v>-161085</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9.8000000000000007</v>
      </c>
      <c r="CU13" s="465"/>
      <c r="CV13" s="465"/>
      <c r="CW13" s="465"/>
      <c r="CX13" s="465"/>
      <c r="CY13" s="465"/>
      <c r="CZ13" s="465"/>
      <c r="DA13" s="466"/>
      <c r="DB13" s="464">
        <v>11.2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18651</v>
      </c>
      <c r="S14" s="552"/>
      <c r="T14" s="552"/>
      <c r="U14" s="552"/>
      <c r="V14" s="553"/>
      <c r="W14" s="457"/>
      <c r="X14" s="458"/>
      <c r="Y14" s="458"/>
      <c r="Z14" s="458"/>
      <c r="AA14" s="458"/>
      <c r="AB14" s="447"/>
      <c r="AC14" s="554">
        <v>11.7</v>
      </c>
      <c r="AD14" s="555"/>
      <c r="AE14" s="555"/>
      <c r="AF14" s="555"/>
      <c r="AG14" s="556"/>
      <c r="AH14" s="554">
        <v>11.7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18.600000000000001</v>
      </c>
      <c r="CU14" s="566"/>
      <c r="CV14" s="566"/>
      <c r="CW14" s="566"/>
      <c r="CX14" s="566"/>
      <c r="CY14" s="566"/>
      <c r="CZ14" s="566"/>
      <c r="DA14" s="567"/>
      <c r="DB14" s="565">
        <v>10.5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18489</v>
      </c>
      <c r="S15" s="552"/>
      <c r="T15" s="552"/>
      <c r="U15" s="552"/>
      <c r="V15" s="553"/>
      <c r="W15" s="483" t="s">
        <v>144</v>
      </c>
      <c r="X15" s="484"/>
      <c r="Y15" s="484"/>
      <c r="Z15" s="484"/>
      <c r="AA15" s="484"/>
      <c r="AB15" s="474"/>
      <c r="AC15" s="518">
        <v>3433</v>
      </c>
      <c r="AD15" s="519"/>
      <c r="AE15" s="519"/>
      <c r="AF15" s="519"/>
      <c r="AG15" s="561"/>
      <c r="AH15" s="518">
        <v>3514</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1800768</v>
      </c>
      <c r="BO15" s="431"/>
      <c r="BP15" s="431"/>
      <c r="BQ15" s="431"/>
      <c r="BR15" s="431"/>
      <c r="BS15" s="431"/>
      <c r="BT15" s="431"/>
      <c r="BU15" s="432"/>
      <c r="BV15" s="430">
        <v>1801021</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35.299999999999997</v>
      </c>
      <c r="AD16" s="555"/>
      <c r="AE16" s="555"/>
      <c r="AF16" s="555"/>
      <c r="AG16" s="556"/>
      <c r="AH16" s="554">
        <v>35.9</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3975212</v>
      </c>
      <c r="BO16" s="468"/>
      <c r="BP16" s="468"/>
      <c r="BQ16" s="468"/>
      <c r="BR16" s="468"/>
      <c r="BS16" s="468"/>
      <c r="BT16" s="468"/>
      <c r="BU16" s="469"/>
      <c r="BV16" s="467">
        <v>3941335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5139</v>
      </c>
      <c r="AD17" s="519"/>
      <c r="AE17" s="519"/>
      <c r="AF17" s="519"/>
      <c r="AG17" s="561"/>
      <c r="AH17" s="518">
        <v>5125</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2274201</v>
      </c>
      <c r="BO17" s="468"/>
      <c r="BP17" s="468"/>
      <c r="BQ17" s="468"/>
      <c r="BR17" s="468"/>
      <c r="BS17" s="468"/>
      <c r="BT17" s="468"/>
      <c r="BU17" s="469"/>
      <c r="BV17" s="467">
        <v>2268758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52.45</v>
      </c>
      <c r="M18" s="583"/>
      <c r="N18" s="583"/>
      <c r="O18" s="583"/>
      <c r="P18" s="583"/>
      <c r="Q18" s="583"/>
      <c r="R18" s="584"/>
      <c r="S18" s="584"/>
      <c r="T18" s="584"/>
      <c r="U18" s="584"/>
      <c r="V18" s="585"/>
      <c r="W18" s="485"/>
      <c r="X18" s="486"/>
      <c r="Y18" s="486"/>
      <c r="Z18" s="486"/>
      <c r="AA18" s="486"/>
      <c r="AB18" s="477"/>
      <c r="AC18" s="586">
        <v>52.9</v>
      </c>
      <c r="AD18" s="587"/>
      <c r="AE18" s="587"/>
      <c r="AF18" s="587"/>
      <c r="AG18" s="588"/>
      <c r="AH18" s="586">
        <v>52.4</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4282068</v>
      </c>
      <c r="BO18" s="468"/>
      <c r="BP18" s="468"/>
      <c r="BQ18" s="468"/>
      <c r="BR18" s="468"/>
      <c r="BS18" s="468"/>
      <c r="BT18" s="468"/>
      <c r="BU18" s="469"/>
      <c r="BV18" s="467">
        <v>4322303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361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6018149</v>
      </c>
      <c r="BO19" s="468"/>
      <c r="BP19" s="468"/>
      <c r="BQ19" s="468"/>
      <c r="BR19" s="468"/>
      <c r="BS19" s="468"/>
      <c r="BT19" s="468"/>
      <c r="BU19" s="469"/>
      <c r="BV19" s="467">
        <v>6851553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5865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6720513</v>
      </c>
      <c r="BO23" s="468"/>
      <c r="BP23" s="468"/>
      <c r="BQ23" s="468"/>
      <c r="BR23" s="468"/>
      <c r="BS23" s="468"/>
      <c r="BT23" s="468"/>
      <c r="BU23" s="469"/>
      <c r="BV23" s="467">
        <v>6393331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8400</v>
      </c>
      <c r="R24" s="519"/>
      <c r="S24" s="519"/>
      <c r="T24" s="519"/>
      <c r="U24" s="519"/>
      <c r="V24" s="561"/>
      <c r="W24" s="620"/>
      <c r="X24" s="608"/>
      <c r="Y24" s="609"/>
      <c r="Z24" s="517" t="s">
        <v>168</v>
      </c>
      <c r="AA24" s="497"/>
      <c r="AB24" s="497"/>
      <c r="AC24" s="497"/>
      <c r="AD24" s="497"/>
      <c r="AE24" s="497"/>
      <c r="AF24" s="497"/>
      <c r="AG24" s="498"/>
      <c r="AH24" s="518">
        <v>127</v>
      </c>
      <c r="AI24" s="519"/>
      <c r="AJ24" s="519"/>
      <c r="AK24" s="519"/>
      <c r="AL24" s="561"/>
      <c r="AM24" s="518">
        <v>401066</v>
      </c>
      <c r="AN24" s="519"/>
      <c r="AO24" s="519"/>
      <c r="AP24" s="519"/>
      <c r="AQ24" s="519"/>
      <c r="AR24" s="561"/>
      <c r="AS24" s="518">
        <v>3158</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4786486</v>
      </c>
      <c r="BO24" s="468"/>
      <c r="BP24" s="468"/>
      <c r="BQ24" s="468"/>
      <c r="BR24" s="468"/>
      <c r="BS24" s="468"/>
      <c r="BT24" s="468"/>
      <c r="BU24" s="469"/>
      <c r="BV24" s="467">
        <v>4722260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6450</v>
      </c>
      <c r="R25" s="519"/>
      <c r="S25" s="519"/>
      <c r="T25" s="519"/>
      <c r="U25" s="519"/>
      <c r="V25" s="561"/>
      <c r="W25" s="620"/>
      <c r="X25" s="608"/>
      <c r="Y25" s="609"/>
      <c r="Z25" s="517" t="s">
        <v>171</v>
      </c>
      <c r="AA25" s="497"/>
      <c r="AB25" s="497"/>
      <c r="AC25" s="497"/>
      <c r="AD25" s="497"/>
      <c r="AE25" s="497"/>
      <c r="AF25" s="497"/>
      <c r="AG25" s="498"/>
      <c r="AH25" s="518" t="s">
        <v>172</v>
      </c>
      <c r="AI25" s="519"/>
      <c r="AJ25" s="519"/>
      <c r="AK25" s="519"/>
      <c r="AL25" s="561"/>
      <c r="AM25" s="518" t="s">
        <v>128</v>
      </c>
      <c r="AN25" s="519"/>
      <c r="AO25" s="519"/>
      <c r="AP25" s="519"/>
      <c r="AQ25" s="519"/>
      <c r="AR25" s="561"/>
      <c r="AS25" s="518" t="s">
        <v>172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3307142</v>
      </c>
      <c r="BO25" s="431"/>
      <c r="BP25" s="431"/>
      <c r="BQ25" s="431"/>
      <c r="BR25" s="431"/>
      <c r="BS25" s="431"/>
      <c r="BT25" s="431"/>
      <c r="BU25" s="432"/>
      <c r="BV25" s="430">
        <v>3479004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5850</v>
      </c>
      <c r="R26" s="519"/>
      <c r="S26" s="519"/>
      <c r="T26" s="519"/>
      <c r="U26" s="519"/>
      <c r="V26" s="561"/>
      <c r="W26" s="620"/>
      <c r="X26" s="608"/>
      <c r="Y26" s="609"/>
      <c r="Z26" s="517" t="s">
        <v>175</v>
      </c>
      <c r="AA26" s="630"/>
      <c r="AB26" s="630"/>
      <c r="AC26" s="630"/>
      <c r="AD26" s="630"/>
      <c r="AE26" s="630"/>
      <c r="AF26" s="630"/>
      <c r="AG26" s="631"/>
      <c r="AH26" s="518">
        <v>7</v>
      </c>
      <c r="AI26" s="519"/>
      <c r="AJ26" s="519"/>
      <c r="AK26" s="519"/>
      <c r="AL26" s="561"/>
      <c r="AM26" s="518">
        <v>24885</v>
      </c>
      <c r="AN26" s="519"/>
      <c r="AO26" s="519"/>
      <c r="AP26" s="519"/>
      <c r="AQ26" s="519"/>
      <c r="AR26" s="561"/>
      <c r="AS26" s="518">
        <v>3555</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172</v>
      </c>
      <c r="BO26" s="468"/>
      <c r="BP26" s="468"/>
      <c r="BQ26" s="468"/>
      <c r="BR26" s="468"/>
      <c r="BS26" s="468"/>
      <c r="BT26" s="468"/>
      <c r="BU26" s="469"/>
      <c r="BV26" s="467" t="s">
        <v>172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3300</v>
      </c>
      <c r="R27" s="519"/>
      <c r="S27" s="519"/>
      <c r="T27" s="519"/>
      <c r="U27" s="519"/>
      <c r="V27" s="561"/>
      <c r="W27" s="620"/>
      <c r="X27" s="608"/>
      <c r="Y27" s="609"/>
      <c r="Z27" s="517" t="s">
        <v>178</v>
      </c>
      <c r="AA27" s="497"/>
      <c r="AB27" s="497"/>
      <c r="AC27" s="497"/>
      <c r="AD27" s="497"/>
      <c r="AE27" s="497"/>
      <c r="AF27" s="497"/>
      <c r="AG27" s="498"/>
      <c r="AH27" s="518">
        <v>2</v>
      </c>
      <c r="AI27" s="519"/>
      <c r="AJ27" s="519"/>
      <c r="AK27" s="519"/>
      <c r="AL27" s="561"/>
      <c r="AM27" s="518" t="s">
        <v>179</v>
      </c>
      <c r="AN27" s="519"/>
      <c r="AO27" s="519"/>
      <c r="AP27" s="519"/>
      <c r="AQ27" s="519"/>
      <c r="AR27" s="561"/>
      <c r="AS27" s="518" t="s">
        <v>179</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257507</v>
      </c>
      <c r="BO27" s="644"/>
      <c r="BP27" s="644"/>
      <c r="BQ27" s="644"/>
      <c r="BR27" s="644"/>
      <c r="BS27" s="644"/>
      <c r="BT27" s="644"/>
      <c r="BU27" s="645"/>
      <c r="BV27" s="643">
        <v>257484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2750</v>
      </c>
      <c r="R28" s="519"/>
      <c r="S28" s="519"/>
      <c r="T28" s="519"/>
      <c r="U28" s="519"/>
      <c r="V28" s="561"/>
      <c r="W28" s="620"/>
      <c r="X28" s="608"/>
      <c r="Y28" s="609"/>
      <c r="Z28" s="517" t="s">
        <v>182</v>
      </c>
      <c r="AA28" s="497"/>
      <c r="AB28" s="497"/>
      <c r="AC28" s="497"/>
      <c r="AD28" s="497"/>
      <c r="AE28" s="497"/>
      <c r="AF28" s="497"/>
      <c r="AG28" s="498"/>
      <c r="AH28" s="518" t="s">
        <v>128</v>
      </c>
      <c r="AI28" s="519"/>
      <c r="AJ28" s="519"/>
      <c r="AK28" s="519"/>
      <c r="AL28" s="561"/>
      <c r="AM28" s="518" t="s">
        <v>172</v>
      </c>
      <c r="AN28" s="519"/>
      <c r="AO28" s="519"/>
      <c r="AP28" s="519"/>
      <c r="AQ28" s="519"/>
      <c r="AR28" s="561"/>
      <c r="AS28" s="518" t="s">
        <v>128</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546288</v>
      </c>
      <c r="BO28" s="431"/>
      <c r="BP28" s="431"/>
      <c r="BQ28" s="431"/>
      <c r="BR28" s="431"/>
      <c r="BS28" s="431"/>
      <c r="BT28" s="431"/>
      <c r="BU28" s="432"/>
      <c r="BV28" s="430">
        <v>582236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12</v>
      </c>
      <c r="M29" s="519"/>
      <c r="N29" s="519"/>
      <c r="O29" s="519"/>
      <c r="P29" s="561"/>
      <c r="Q29" s="518">
        <v>2600</v>
      </c>
      <c r="R29" s="519"/>
      <c r="S29" s="519"/>
      <c r="T29" s="519"/>
      <c r="U29" s="519"/>
      <c r="V29" s="561"/>
      <c r="W29" s="621"/>
      <c r="X29" s="622"/>
      <c r="Y29" s="623"/>
      <c r="Z29" s="517" t="s">
        <v>185</v>
      </c>
      <c r="AA29" s="497"/>
      <c r="AB29" s="497"/>
      <c r="AC29" s="497"/>
      <c r="AD29" s="497"/>
      <c r="AE29" s="497"/>
      <c r="AF29" s="497"/>
      <c r="AG29" s="498"/>
      <c r="AH29" s="518">
        <v>129</v>
      </c>
      <c r="AI29" s="519"/>
      <c r="AJ29" s="519"/>
      <c r="AK29" s="519"/>
      <c r="AL29" s="561"/>
      <c r="AM29" s="518">
        <v>409018</v>
      </c>
      <c r="AN29" s="519"/>
      <c r="AO29" s="519"/>
      <c r="AP29" s="519"/>
      <c r="AQ29" s="519"/>
      <c r="AR29" s="561"/>
      <c r="AS29" s="518">
        <v>3171</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8774</v>
      </c>
      <c r="BO29" s="468"/>
      <c r="BP29" s="468"/>
      <c r="BQ29" s="468"/>
      <c r="BR29" s="468"/>
      <c r="BS29" s="468"/>
      <c r="BT29" s="468"/>
      <c r="BU29" s="469"/>
      <c r="BV29" s="467">
        <v>9693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98.2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2104923</v>
      </c>
      <c r="BO30" s="644"/>
      <c r="BP30" s="644"/>
      <c r="BQ30" s="644"/>
      <c r="BR30" s="644"/>
      <c r="BS30" s="644"/>
      <c r="BT30" s="644"/>
      <c r="BU30" s="645"/>
      <c r="BV30" s="643">
        <v>2048550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河北町国民健康保険特別会計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河北町水道事業会計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河北町公共下水道事業特別会計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山形県消防補償等組合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河北スポーツセンター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河北町介護保険特別会計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河北町農業集落排水事業特別会計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山形県自治会館管理組合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河北町べに花の里振興公社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河北町後期高齢者医療特別会計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山形県市町村職員退職手当組合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河北町土地開発公社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東根市外二市一町共立衛生処理組合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西村山広域行政事務組合（普通会計分）</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河北町ほか２市広域斎場事務組合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西村山広域行政事務組合（事業会計分）</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山形県後期高齢者医療広域連合（普通会計分）</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山形県後期高齢者医療広域連合（事業会計分）</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RExXDzaYoSaqQSKUAAYTmmvb7yr5kMlB2Pc3HwtsfVKbwWR454WTE6tpEkNSwK7ypRWdBJxabs77HHeyTwtjNw==" saltValue="D4J2DGOU8V5hJRfl53u6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8" t="s">
        <v>555</v>
      </c>
      <c r="D34" s="1248"/>
      <c r="E34" s="1249"/>
      <c r="F34" s="32">
        <v>14.67</v>
      </c>
      <c r="G34" s="33">
        <v>16.600000000000001</v>
      </c>
      <c r="H34" s="33">
        <v>18.25</v>
      </c>
      <c r="I34" s="33">
        <v>19.36</v>
      </c>
      <c r="J34" s="34">
        <v>20.97</v>
      </c>
      <c r="K34" s="22"/>
      <c r="L34" s="22"/>
      <c r="M34" s="22"/>
      <c r="N34" s="22"/>
      <c r="O34" s="22"/>
      <c r="P34" s="22"/>
    </row>
    <row r="35" spans="1:16" ht="39" customHeight="1" x14ac:dyDescent="0.15">
      <c r="A35" s="22"/>
      <c r="B35" s="35"/>
      <c r="C35" s="1242" t="s">
        <v>556</v>
      </c>
      <c r="D35" s="1243"/>
      <c r="E35" s="1244"/>
      <c r="F35" s="36">
        <v>4.1100000000000003</v>
      </c>
      <c r="G35" s="37">
        <v>4.08</v>
      </c>
      <c r="H35" s="37">
        <v>4.28</v>
      </c>
      <c r="I35" s="37">
        <v>4.1399999999999997</v>
      </c>
      <c r="J35" s="38">
        <v>4.63</v>
      </c>
      <c r="K35" s="22"/>
      <c r="L35" s="22"/>
      <c r="M35" s="22"/>
      <c r="N35" s="22"/>
      <c r="O35" s="22"/>
      <c r="P35" s="22"/>
    </row>
    <row r="36" spans="1:16" ht="39" customHeight="1" x14ac:dyDescent="0.15">
      <c r="A36" s="22"/>
      <c r="B36" s="35"/>
      <c r="C36" s="1242" t="s">
        <v>557</v>
      </c>
      <c r="D36" s="1243"/>
      <c r="E36" s="1244"/>
      <c r="F36" s="36">
        <v>2.0299999999999998</v>
      </c>
      <c r="G36" s="37">
        <v>3.12</v>
      </c>
      <c r="H36" s="37">
        <v>2.23</v>
      </c>
      <c r="I36" s="37">
        <v>1.1000000000000001</v>
      </c>
      <c r="J36" s="38">
        <v>0.94</v>
      </c>
      <c r="K36" s="22"/>
      <c r="L36" s="22"/>
      <c r="M36" s="22"/>
      <c r="N36" s="22"/>
      <c r="O36" s="22"/>
      <c r="P36" s="22"/>
    </row>
    <row r="37" spans="1:16" ht="39" customHeight="1" x14ac:dyDescent="0.15">
      <c r="A37" s="22"/>
      <c r="B37" s="35"/>
      <c r="C37" s="1242" t="s">
        <v>558</v>
      </c>
      <c r="D37" s="1243"/>
      <c r="E37" s="1244"/>
      <c r="F37" s="36">
        <v>0.42</v>
      </c>
      <c r="G37" s="37">
        <v>0.53</v>
      </c>
      <c r="H37" s="37">
        <v>0.13</v>
      </c>
      <c r="I37" s="37">
        <v>1.29</v>
      </c>
      <c r="J37" s="38">
        <v>0.89</v>
      </c>
      <c r="K37" s="22"/>
      <c r="L37" s="22"/>
      <c r="M37" s="22"/>
      <c r="N37" s="22"/>
      <c r="O37" s="22"/>
      <c r="P37" s="22"/>
    </row>
    <row r="38" spans="1:16" ht="39" customHeight="1" x14ac:dyDescent="0.15">
      <c r="A38" s="22"/>
      <c r="B38" s="35"/>
      <c r="C38" s="1242" t="s">
        <v>559</v>
      </c>
      <c r="D38" s="1243"/>
      <c r="E38" s="1244"/>
      <c r="F38" s="36">
        <v>0.02</v>
      </c>
      <c r="G38" s="37">
        <v>0.04</v>
      </c>
      <c r="H38" s="37">
        <v>0.05</v>
      </c>
      <c r="I38" s="37">
        <v>0.05</v>
      </c>
      <c r="J38" s="38">
        <v>0.03</v>
      </c>
      <c r="K38" s="22"/>
      <c r="L38" s="22"/>
      <c r="M38" s="22"/>
      <c r="N38" s="22"/>
      <c r="O38" s="22"/>
      <c r="P38" s="22"/>
    </row>
    <row r="39" spans="1:16" ht="39" customHeight="1" x14ac:dyDescent="0.15">
      <c r="A39" s="22"/>
      <c r="B39" s="35"/>
      <c r="C39" s="1242" t="s">
        <v>560</v>
      </c>
      <c r="D39" s="1243"/>
      <c r="E39" s="1244"/>
      <c r="F39" s="36">
        <v>0</v>
      </c>
      <c r="G39" s="37">
        <v>0</v>
      </c>
      <c r="H39" s="37">
        <v>0</v>
      </c>
      <c r="I39" s="37">
        <v>0</v>
      </c>
      <c r="J39" s="38">
        <v>0</v>
      </c>
      <c r="K39" s="22"/>
      <c r="L39" s="22"/>
      <c r="M39" s="22"/>
      <c r="N39" s="22"/>
      <c r="O39" s="22"/>
      <c r="P39" s="22"/>
    </row>
    <row r="40" spans="1:16" ht="39" customHeight="1" x14ac:dyDescent="0.15">
      <c r="A40" s="22"/>
      <c r="B40" s="35"/>
      <c r="C40" s="1242" t="s">
        <v>561</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562</v>
      </c>
      <c r="D42" s="1243"/>
      <c r="E42" s="1244"/>
      <c r="F42" s="36" t="s">
        <v>503</v>
      </c>
      <c r="G42" s="37" t="s">
        <v>503</v>
      </c>
      <c r="H42" s="37" t="s">
        <v>503</v>
      </c>
      <c r="I42" s="37" t="s">
        <v>503</v>
      </c>
      <c r="J42" s="38" t="s">
        <v>503</v>
      </c>
      <c r="K42" s="22"/>
      <c r="L42" s="22"/>
      <c r="M42" s="22"/>
      <c r="N42" s="22"/>
      <c r="O42" s="22"/>
      <c r="P42" s="22"/>
    </row>
    <row r="43" spans="1:16" ht="39" customHeight="1" thickBot="1" x14ac:dyDescent="0.2">
      <c r="A43" s="22"/>
      <c r="B43" s="40"/>
      <c r="C43" s="1245" t="s">
        <v>563</v>
      </c>
      <c r="D43" s="1246"/>
      <c r="E43" s="1247"/>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18zF9IgySCJ86eX+WehYGtE5H7LrvB7NHApWquSgB+U5TFG0srCFEcbMnQgenP6JewhYM096RMgo+vfBgRTPg==" saltValue="vfYRqeG2eRx2PfA0C94a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85" zoomScaleNormal="85" zoomScaleSheetLayoutView="55" workbookViewId="0">
      <selection activeCell="N2" sqref="N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833</v>
      </c>
      <c r="L45" s="60">
        <v>849</v>
      </c>
      <c r="M45" s="60">
        <v>783</v>
      </c>
      <c r="N45" s="60">
        <v>747</v>
      </c>
      <c r="O45" s="61">
        <v>740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503</v>
      </c>
      <c r="L46" s="64" t="s">
        <v>503</v>
      </c>
      <c r="M46" s="64" t="s">
        <v>503</v>
      </c>
      <c r="N46" s="64" t="s">
        <v>503</v>
      </c>
      <c r="O46" s="65" t="s">
        <v>503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503</v>
      </c>
      <c r="L47" s="64" t="s">
        <v>503</v>
      </c>
      <c r="M47" s="64" t="s">
        <v>503</v>
      </c>
      <c r="N47" s="64" t="s">
        <v>503</v>
      </c>
      <c r="O47" s="65" t="s">
        <v>503</v>
      </c>
      <c r="P47" s="48"/>
      <c r="Q47" s="48"/>
      <c r="R47" s="48"/>
      <c r="S47" s="48"/>
      <c r="T47" s="48"/>
      <c r="U47" s="48"/>
    </row>
    <row r="48" spans="1:21" ht="30.75" customHeight="1" x14ac:dyDescent="0.15">
      <c r="A48" s="48"/>
      <c r="B48" s="1252"/>
      <c r="C48" s="1253"/>
      <c r="D48" s="62"/>
      <c r="E48" s="1258" t="s">
        <v>15</v>
      </c>
      <c r="F48" s="1258"/>
      <c r="G48" s="1258"/>
      <c r="H48" s="1258"/>
      <c r="I48" s="1258"/>
      <c r="J48" s="1259"/>
      <c r="K48" s="63">
        <v>459</v>
      </c>
      <c r="L48" s="64">
        <v>434</v>
      </c>
      <c r="M48" s="64">
        <v>401</v>
      </c>
      <c r="N48" s="64">
        <v>377</v>
      </c>
      <c r="O48" s="65">
        <v>352</v>
      </c>
      <c r="P48" s="48"/>
      <c r="Q48" s="48"/>
      <c r="R48" s="48"/>
      <c r="S48" s="48"/>
      <c r="T48" s="48"/>
      <c r="U48" s="48"/>
    </row>
    <row r="49" spans="1:21" ht="30.75" customHeight="1" x14ac:dyDescent="0.15">
      <c r="A49" s="48"/>
      <c r="B49" s="1252"/>
      <c r="C49" s="1253"/>
      <c r="D49" s="62"/>
      <c r="E49" s="1258" t="s">
        <v>16</v>
      </c>
      <c r="F49" s="1258"/>
      <c r="G49" s="1258"/>
      <c r="H49" s="1258"/>
      <c r="I49" s="1258"/>
      <c r="J49" s="1259"/>
      <c r="K49" s="63">
        <v>47</v>
      </c>
      <c r="L49" s="64">
        <v>61</v>
      </c>
      <c r="M49" s="64">
        <v>54</v>
      </c>
      <c r="N49" s="64">
        <v>47</v>
      </c>
      <c r="O49" s="65">
        <v>40</v>
      </c>
      <c r="P49" s="48"/>
      <c r="Q49" s="48"/>
      <c r="R49" s="48"/>
      <c r="S49" s="48"/>
      <c r="T49" s="48"/>
      <c r="U49" s="48"/>
    </row>
    <row r="50" spans="1:21" ht="30.75" customHeight="1" x14ac:dyDescent="0.15">
      <c r="A50" s="48"/>
      <c r="B50" s="1252"/>
      <c r="C50" s="1253"/>
      <c r="D50" s="62"/>
      <c r="E50" s="1258" t="s">
        <v>17</v>
      </c>
      <c r="F50" s="1258"/>
      <c r="G50" s="1258"/>
      <c r="H50" s="1258"/>
      <c r="I50" s="1258"/>
      <c r="J50" s="1259"/>
      <c r="K50" s="63">
        <v>19</v>
      </c>
      <c r="L50" s="64">
        <v>31</v>
      </c>
      <c r="M50" s="64">
        <v>29</v>
      </c>
      <c r="N50" s="64">
        <v>29</v>
      </c>
      <c r="O50" s="65">
        <v>28</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503</v>
      </c>
      <c r="L51" s="64" t="s">
        <v>503</v>
      </c>
      <c r="M51" s="64" t="s">
        <v>503</v>
      </c>
      <c r="N51" s="64" t="s">
        <v>503</v>
      </c>
      <c r="O51" s="65" t="s">
        <v>503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851</v>
      </c>
      <c r="L52" s="64">
        <v>857</v>
      </c>
      <c r="M52" s="64">
        <v>839</v>
      </c>
      <c r="N52" s="64">
        <v>811</v>
      </c>
      <c r="O52" s="65">
        <v>797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507</v>
      </c>
      <c r="L53" s="69">
        <v>518</v>
      </c>
      <c r="M53" s="69">
        <v>428</v>
      </c>
      <c r="N53" s="69">
        <v>389</v>
      </c>
      <c r="O53" s="70">
        <v>363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503</v>
      </c>
      <c r="L57" s="84" t="s">
        <v>503</v>
      </c>
      <c r="M57" s="84" t="s">
        <v>503</v>
      </c>
      <c r="N57" s="84" t="s">
        <v>503</v>
      </c>
      <c r="O57" s="85" t="s">
        <v>503</v>
      </c>
    </row>
    <row r="58" spans="1:21" ht="31.5" customHeight="1" thickBot="1" x14ac:dyDescent="0.2">
      <c r="B58" s="1268"/>
      <c r="C58" s="1269"/>
      <c r="D58" s="1273" t="s">
        <v>27</v>
      </c>
      <c r="E58" s="1274"/>
      <c r="F58" s="1274"/>
      <c r="G58" s="1274"/>
      <c r="H58" s="1274"/>
      <c r="I58" s="1274"/>
      <c r="J58" s="1275"/>
      <c r="K58" s="86" t="s">
        <v>503</v>
      </c>
      <c r="L58" s="87" t="s">
        <v>503</v>
      </c>
      <c r="M58" s="87" t="s">
        <v>503</v>
      </c>
      <c r="N58" s="87" t="s">
        <v>503</v>
      </c>
      <c r="O58" s="88" t="s">
        <v>503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atDf4dmfpfIQJ3t9Fs3pJfBQGHY1QCU7yLYbWEoy6qvhak0/0DL68bdw3i3G6sRDz6QPikqG/9FGNrE9W7CfQ==" saltValue="7ywGRyVOmqrXb8Yhtk4x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70" zoomScaleNormal="70" zoomScaleSheetLayoutView="100" workbookViewId="0">
      <selection sqref="A1:XFD10485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76" t="s">
        <v>30</v>
      </c>
      <c r="C41" s="1277"/>
      <c r="D41" s="102"/>
      <c r="E41" s="1282" t="s">
        <v>31</v>
      </c>
      <c r="F41" s="1282"/>
      <c r="G41" s="1282"/>
      <c r="H41" s="1283"/>
      <c r="I41" s="103">
        <v>7260</v>
      </c>
      <c r="J41" s="104">
        <v>6847</v>
      </c>
      <c r="K41" s="104">
        <v>6578</v>
      </c>
      <c r="L41" s="104">
        <v>6393</v>
      </c>
      <c r="M41" s="105">
        <v>6721</v>
      </c>
    </row>
    <row r="42" spans="2:13" ht="27.75" customHeight="1" x14ac:dyDescent="0.15">
      <c r="B42" s="1278"/>
      <c r="C42" s="1279"/>
      <c r="D42" s="106"/>
      <c r="E42" s="1284" t="s">
        <v>32</v>
      </c>
      <c r="F42" s="1284"/>
      <c r="G42" s="1284"/>
      <c r="H42" s="1285"/>
      <c r="I42" s="107">
        <v>322</v>
      </c>
      <c r="J42" s="108">
        <v>291</v>
      </c>
      <c r="K42" s="108">
        <v>261</v>
      </c>
      <c r="L42" s="108">
        <v>233</v>
      </c>
      <c r="M42" s="109">
        <v>205</v>
      </c>
    </row>
    <row r="43" spans="2:13" ht="27.75" customHeight="1" x14ac:dyDescent="0.15">
      <c r="B43" s="1278"/>
      <c r="C43" s="1279"/>
      <c r="D43" s="106"/>
      <c r="E43" s="1284" t="s">
        <v>33</v>
      </c>
      <c r="F43" s="1284"/>
      <c r="G43" s="1284"/>
      <c r="H43" s="1285"/>
      <c r="I43" s="107">
        <v>4425</v>
      </c>
      <c r="J43" s="108">
        <v>4220</v>
      </c>
      <c r="K43" s="108">
        <v>4011</v>
      </c>
      <c r="L43" s="108">
        <v>3803</v>
      </c>
      <c r="M43" s="109">
        <v>3625</v>
      </c>
    </row>
    <row r="44" spans="2:13" ht="27.75" customHeight="1" x14ac:dyDescent="0.15">
      <c r="B44" s="1278"/>
      <c r="C44" s="1279"/>
      <c r="D44" s="106"/>
      <c r="E44" s="1284" t="s">
        <v>34</v>
      </c>
      <c r="F44" s="1284"/>
      <c r="G44" s="1284"/>
      <c r="H44" s="1285"/>
      <c r="I44" s="107">
        <v>232</v>
      </c>
      <c r="J44" s="108">
        <v>185</v>
      </c>
      <c r="K44" s="108">
        <v>155</v>
      </c>
      <c r="L44" s="108">
        <v>179</v>
      </c>
      <c r="M44" s="109">
        <v>182</v>
      </c>
    </row>
    <row r="45" spans="2:13" ht="27.75" customHeight="1" x14ac:dyDescent="0.15">
      <c r="B45" s="1278"/>
      <c r="C45" s="1279"/>
      <c r="D45" s="106"/>
      <c r="E45" s="1284" t="s">
        <v>35</v>
      </c>
      <c r="F45" s="1284"/>
      <c r="G45" s="1284"/>
      <c r="H45" s="1285"/>
      <c r="I45" s="107">
        <v>1370</v>
      </c>
      <c r="J45" s="108">
        <v>1356</v>
      </c>
      <c r="K45" s="108">
        <v>1283</v>
      </c>
      <c r="L45" s="108">
        <v>1231</v>
      </c>
      <c r="M45" s="109">
        <v>1195</v>
      </c>
    </row>
    <row r="46" spans="2:13" ht="27.75" customHeight="1" x14ac:dyDescent="0.15">
      <c r="B46" s="1278"/>
      <c r="C46" s="1279"/>
      <c r="D46" s="110"/>
      <c r="E46" s="1284" t="s">
        <v>36</v>
      </c>
      <c r="F46" s="1284"/>
      <c r="G46" s="1284"/>
      <c r="H46" s="1285"/>
      <c r="I46" s="107">
        <v>270</v>
      </c>
      <c r="J46" s="108">
        <v>288</v>
      </c>
      <c r="K46" s="108">
        <v>299</v>
      </c>
      <c r="L46" s="108">
        <v>135</v>
      </c>
      <c r="M46" s="109">
        <v>141</v>
      </c>
    </row>
    <row r="47" spans="2:13" ht="27.75" customHeight="1" x14ac:dyDescent="0.15">
      <c r="B47" s="1278"/>
      <c r="C47" s="1279"/>
      <c r="D47" s="111"/>
      <c r="E47" s="1286" t="s">
        <v>37</v>
      </c>
      <c r="F47" s="1287"/>
      <c r="G47" s="1287"/>
      <c r="H47" s="1288"/>
      <c r="I47" s="107" t="s">
        <v>503</v>
      </c>
      <c r="J47" s="108" t="s">
        <v>503</v>
      </c>
      <c r="K47" s="108" t="s">
        <v>503</v>
      </c>
      <c r="L47" s="108" t="s">
        <v>503</v>
      </c>
      <c r="M47" s="109" t="s">
        <v>503</v>
      </c>
    </row>
    <row r="48" spans="2:13" ht="27.75" customHeight="1" x14ac:dyDescent="0.15">
      <c r="B48" s="1278"/>
      <c r="C48" s="1279"/>
      <c r="D48" s="106"/>
      <c r="E48" s="1284" t="s">
        <v>38</v>
      </c>
      <c r="F48" s="1284"/>
      <c r="G48" s="1284"/>
      <c r="H48" s="1285"/>
      <c r="I48" s="107" t="s">
        <v>503</v>
      </c>
      <c r="J48" s="108" t="s">
        <v>503</v>
      </c>
      <c r="K48" s="108" t="s">
        <v>503</v>
      </c>
      <c r="L48" s="108" t="s">
        <v>503</v>
      </c>
      <c r="M48" s="109" t="s">
        <v>503</v>
      </c>
    </row>
    <row r="49" spans="2:13" ht="27.75" customHeight="1" x14ac:dyDescent="0.15">
      <c r="B49" s="1280"/>
      <c r="C49" s="1281"/>
      <c r="D49" s="106"/>
      <c r="E49" s="1284" t="s">
        <v>39</v>
      </c>
      <c r="F49" s="1284"/>
      <c r="G49" s="1284"/>
      <c r="H49" s="1285"/>
      <c r="I49" s="107" t="s">
        <v>503</v>
      </c>
      <c r="J49" s="108" t="s">
        <v>503</v>
      </c>
      <c r="K49" s="108" t="s">
        <v>503</v>
      </c>
      <c r="L49" s="108" t="s">
        <v>503</v>
      </c>
      <c r="M49" s="109" t="s">
        <v>503</v>
      </c>
    </row>
    <row r="50" spans="2:13" ht="27.75" customHeight="1" x14ac:dyDescent="0.15">
      <c r="B50" s="1289" t="s">
        <v>40</v>
      </c>
      <c r="C50" s="1290"/>
      <c r="D50" s="112"/>
      <c r="E50" s="1284" t="s">
        <v>41</v>
      </c>
      <c r="F50" s="1284"/>
      <c r="G50" s="1284"/>
      <c r="H50" s="1285"/>
      <c r="I50" s="107">
        <v>2243</v>
      </c>
      <c r="J50" s="108">
        <v>2710</v>
      </c>
      <c r="K50" s="108">
        <v>3182</v>
      </c>
      <c r="L50" s="108">
        <v>3451</v>
      </c>
      <c r="M50" s="109">
        <v>3420</v>
      </c>
    </row>
    <row r="51" spans="2:13" ht="27.75" customHeight="1" x14ac:dyDescent="0.15">
      <c r="B51" s="1278"/>
      <c r="C51" s="1279"/>
      <c r="D51" s="106"/>
      <c r="E51" s="1284" t="s">
        <v>42</v>
      </c>
      <c r="F51" s="1284"/>
      <c r="G51" s="1284"/>
      <c r="H51" s="1285"/>
      <c r="I51" s="107">
        <v>1224</v>
      </c>
      <c r="J51" s="108">
        <v>1205</v>
      </c>
      <c r="K51" s="108">
        <v>1227</v>
      </c>
      <c r="L51" s="108">
        <v>1270</v>
      </c>
      <c r="M51" s="109">
        <v>1309</v>
      </c>
    </row>
    <row r="52" spans="2:13" ht="27.75" customHeight="1" x14ac:dyDescent="0.15">
      <c r="B52" s="1280"/>
      <c r="C52" s="1281"/>
      <c r="D52" s="106"/>
      <c r="E52" s="1284" t="s">
        <v>43</v>
      </c>
      <c r="F52" s="1284"/>
      <c r="G52" s="1284"/>
      <c r="H52" s="1285"/>
      <c r="I52" s="107">
        <v>7433</v>
      </c>
      <c r="J52" s="108">
        <v>7181</v>
      </c>
      <c r="K52" s="108">
        <v>6921</v>
      </c>
      <c r="L52" s="108">
        <v>6832</v>
      </c>
      <c r="M52" s="109">
        <v>6598</v>
      </c>
    </row>
    <row r="53" spans="2:13" ht="27.75" customHeight="1" thickBot="1" x14ac:dyDescent="0.2">
      <c r="B53" s="1291" t="s">
        <v>44</v>
      </c>
      <c r="C53" s="1292"/>
      <c r="D53" s="113"/>
      <c r="E53" s="1293" t="s">
        <v>45</v>
      </c>
      <c r="F53" s="1293"/>
      <c r="G53" s="1293"/>
      <c r="H53" s="1294"/>
      <c r="I53" s="114">
        <v>2979</v>
      </c>
      <c r="J53" s="115">
        <v>2092</v>
      </c>
      <c r="K53" s="115">
        <v>1257</v>
      </c>
      <c r="L53" s="115">
        <v>421</v>
      </c>
      <c r="M53" s="116">
        <v>741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UltHH+ds45M5ZfzSK4h9MEKARQr2Q+KM6nn1jep4xPVwP+aNRL0Y8hoYobIZ3Qdm2lDndkIlgQzpWrffGKCxw==" saltValue="USmTGgRtOMYR6yEru4Gr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2" zoomScale="55" zoomScaleNormal="55" zoomScaleSheetLayoutView="100" workbookViewId="0">
      <selection activeCell="I2" sqref="I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303" t="s">
        <v>48</v>
      </c>
      <c r="D55" s="1303"/>
      <c r="E55" s="1304"/>
      <c r="F55" s="128">
        <v>559</v>
      </c>
      <c r="G55" s="128">
        <v>582</v>
      </c>
      <c r="H55" s="129">
        <v>546</v>
      </c>
    </row>
    <row r="56" spans="2:8" ht="52.5" customHeight="1" x14ac:dyDescent="0.15">
      <c r="B56" s="130"/>
      <c r="C56" s="1305" t="s">
        <v>49</v>
      </c>
      <c r="D56" s="1305"/>
      <c r="E56" s="1306"/>
      <c r="F56" s="131">
        <v>11</v>
      </c>
      <c r="G56" s="131">
        <v>10</v>
      </c>
      <c r="H56" s="132">
        <v>9</v>
      </c>
    </row>
    <row r="57" spans="2:8" ht="53.25" customHeight="1" x14ac:dyDescent="0.15">
      <c r="B57" s="130"/>
      <c r="C57" s="1307" t="s">
        <v>50</v>
      </c>
      <c r="D57" s="1307"/>
      <c r="E57" s="1308"/>
      <c r="F57" s="133">
        <v>1803</v>
      </c>
      <c r="G57" s="133">
        <v>2049</v>
      </c>
      <c r="H57" s="134">
        <v>2105</v>
      </c>
    </row>
    <row r="58" spans="2:8" ht="45.75" customHeight="1" x14ac:dyDescent="0.15">
      <c r="B58" s="135"/>
      <c r="C58" s="1295" t="s">
        <v>570</v>
      </c>
      <c r="D58" s="1296"/>
      <c r="E58" s="1297"/>
      <c r="F58" s="136">
        <v>791</v>
      </c>
      <c r="G58" s="136">
        <v>1242</v>
      </c>
      <c r="H58" s="137">
        <v>1281</v>
      </c>
    </row>
    <row r="59" spans="2:8" ht="45.75" customHeight="1" x14ac:dyDescent="0.15">
      <c r="B59" s="135"/>
      <c r="C59" s="1295" t="s">
        <v>571</v>
      </c>
      <c r="D59" s="1296"/>
      <c r="E59" s="1297"/>
      <c r="F59" s="136">
        <v>953</v>
      </c>
      <c r="G59" s="136">
        <v>733</v>
      </c>
      <c r="H59" s="137">
        <v>751</v>
      </c>
    </row>
    <row r="60" spans="2:8" ht="45.75" customHeight="1" x14ac:dyDescent="0.15">
      <c r="B60" s="135"/>
      <c r="C60" s="1295" t="s">
        <v>572</v>
      </c>
      <c r="D60" s="1296"/>
      <c r="E60" s="1297"/>
      <c r="F60" s="136">
        <v>26</v>
      </c>
      <c r="G60" s="136">
        <v>33</v>
      </c>
      <c r="H60" s="137">
        <v>29</v>
      </c>
    </row>
    <row r="61" spans="2:8" ht="45.75" customHeight="1" x14ac:dyDescent="0.15">
      <c r="B61" s="135"/>
      <c r="C61" s="1295" t="s">
        <v>573</v>
      </c>
      <c r="D61" s="1296"/>
      <c r="E61" s="1297"/>
      <c r="F61" s="136">
        <v>26</v>
      </c>
      <c r="G61" s="136">
        <v>26</v>
      </c>
      <c r="H61" s="137">
        <v>26</v>
      </c>
    </row>
    <row r="62" spans="2:8" ht="45.75" customHeight="1" thickBot="1" x14ac:dyDescent="0.2">
      <c r="B62" s="138"/>
      <c r="C62" s="1298" t="s">
        <v>574</v>
      </c>
      <c r="D62" s="1299"/>
      <c r="E62" s="1300"/>
      <c r="F62" s="139">
        <v>2</v>
      </c>
      <c r="G62" s="139">
        <v>9</v>
      </c>
      <c r="H62" s="140">
        <v>13</v>
      </c>
    </row>
    <row r="63" spans="2:8" ht="52.5" customHeight="1" thickBot="1" x14ac:dyDescent="0.2">
      <c r="B63" s="141"/>
      <c r="C63" s="1301" t="s">
        <v>51</v>
      </c>
      <c r="D63" s="1301"/>
      <c r="E63" s="1302"/>
      <c r="F63" s="142">
        <v>2372</v>
      </c>
      <c r="G63" s="142">
        <v>2640</v>
      </c>
      <c r="H63" s="143">
        <v>2660</v>
      </c>
    </row>
    <row r="64" spans="2:8" ht="15" customHeight="1" x14ac:dyDescent="0.15"/>
  </sheetData>
  <sheetProtection algorithmName="SHA-512" hashValue="kKhSWWv9rdgaS8JtIJVX02Pl4X8awn/WyNRl7P+Xu9DYri5/rKOYVOvUhol8mqZNqyi+2GrFJq6l4RfrICt0Kw==" saltValue="E6XcQl8Qydq4956uEWNl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0" zoomScale="55" zoomScaleNormal="55"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593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545</v>
      </c>
      <c r="BQ50" s="1315"/>
      <c r="BR50" s="1315"/>
      <c r="BS50" s="1315"/>
      <c r="BT50" s="1315"/>
      <c r="BU50" s="1315"/>
      <c r="BV50" s="1315"/>
      <c r="BW50" s="1315"/>
      <c r="BX50" s="1315" t="s">
        <v>546</v>
      </c>
      <c r="BY50" s="1315"/>
      <c r="BZ50" s="1315"/>
      <c r="CA50" s="1315"/>
      <c r="CB50" s="1315"/>
      <c r="CC50" s="1315"/>
      <c r="CD50" s="1315"/>
      <c r="CE50" s="1315"/>
      <c r="CF50" s="1315" t="s">
        <v>547</v>
      </c>
      <c r="CG50" s="1315"/>
      <c r="CH50" s="1315"/>
      <c r="CI50" s="1315"/>
      <c r="CJ50" s="1315"/>
      <c r="CK50" s="1315"/>
      <c r="CL50" s="1315"/>
      <c r="CM50" s="1315"/>
      <c r="CN50" s="1315" t="s">
        <v>548</v>
      </c>
      <c r="CO50" s="1315"/>
      <c r="CP50" s="1315"/>
      <c r="CQ50" s="1315"/>
      <c r="CR50" s="1315"/>
      <c r="CS50" s="1315"/>
      <c r="CT50" s="1315"/>
      <c r="CU50" s="1315"/>
      <c r="CV50" s="1315" t="s">
        <v>549</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595</v>
      </c>
      <c r="AO51" s="1314"/>
      <c r="AP51" s="1314"/>
      <c r="AQ51" s="1314"/>
      <c r="AR51" s="1314"/>
      <c r="AS51" s="1314"/>
      <c r="AT51" s="1314"/>
      <c r="AU51" s="1314"/>
      <c r="AV51" s="1314"/>
      <c r="AW51" s="1314"/>
      <c r="AX51" s="1314"/>
      <c r="AY51" s="1314"/>
      <c r="AZ51" s="1314"/>
      <c r="BA51" s="1314"/>
      <c r="BB51" s="1314" t="s">
        <v>596</v>
      </c>
      <c r="BC51" s="1314"/>
      <c r="BD51" s="1314"/>
      <c r="BE51" s="1314"/>
      <c r="BF51" s="1314"/>
      <c r="BG51" s="1314"/>
      <c r="BH51" s="1314"/>
      <c r="BI51" s="1314"/>
      <c r="BJ51" s="1314"/>
      <c r="BK51" s="1314"/>
      <c r="BL51" s="1314"/>
      <c r="BM51" s="1314"/>
      <c r="BN51" s="1314"/>
      <c r="BO51" s="1314"/>
      <c r="BP51" s="1311">
        <v>72</v>
      </c>
      <c r="BQ51" s="1311"/>
      <c r="BR51" s="1311"/>
      <c r="BS51" s="1311"/>
      <c r="BT51" s="1311"/>
      <c r="BU51" s="1311"/>
      <c r="BV51" s="1311"/>
      <c r="BW51" s="1311"/>
      <c r="BX51" s="1311">
        <v>52.6</v>
      </c>
      <c r="BY51" s="1311"/>
      <c r="BZ51" s="1311"/>
      <c r="CA51" s="1311"/>
      <c r="CB51" s="1311"/>
      <c r="CC51" s="1311"/>
      <c r="CD51" s="1311"/>
      <c r="CE51" s="1311"/>
      <c r="CF51" s="1311">
        <v>31.6</v>
      </c>
      <c r="CG51" s="1311"/>
      <c r="CH51" s="1311"/>
      <c r="CI51" s="1311"/>
      <c r="CJ51" s="1311"/>
      <c r="CK51" s="1311"/>
      <c r="CL51" s="1311"/>
      <c r="CM51" s="1311"/>
      <c r="CN51" s="1311">
        <v>10.5</v>
      </c>
      <c r="CO51" s="1311"/>
      <c r="CP51" s="1311"/>
      <c r="CQ51" s="1311"/>
      <c r="CR51" s="1311"/>
      <c r="CS51" s="1311"/>
      <c r="CT51" s="1311"/>
      <c r="CU51" s="1311"/>
      <c r="CV51" s="1311">
        <v>18.600000000000001</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597</v>
      </c>
      <c r="BC53" s="1314"/>
      <c r="BD53" s="1314"/>
      <c r="BE53" s="1314"/>
      <c r="BF53" s="1314"/>
      <c r="BG53" s="1314"/>
      <c r="BH53" s="1314"/>
      <c r="BI53" s="1314"/>
      <c r="BJ53" s="1314"/>
      <c r="BK53" s="1314"/>
      <c r="BL53" s="1314"/>
      <c r="BM53" s="1314"/>
      <c r="BN53" s="1314"/>
      <c r="BO53" s="1314"/>
      <c r="BP53" s="1311">
        <v>51.5</v>
      </c>
      <c r="BQ53" s="1311"/>
      <c r="BR53" s="1311"/>
      <c r="BS53" s="1311"/>
      <c r="BT53" s="1311"/>
      <c r="BU53" s="1311"/>
      <c r="BV53" s="1311"/>
      <c r="BW53" s="1311"/>
      <c r="BX53" s="1311">
        <v>58</v>
      </c>
      <c r="BY53" s="1311"/>
      <c r="BZ53" s="1311"/>
      <c r="CA53" s="1311"/>
      <c r="CB53" s="1311"/>
      <c r="CC53" s="1311"/>
      <c r="CD53" s="1311"/>
      <c r="CE53" s="1311"/>
      <c r="CF53" s="1311">
        <v>60.5</v>
      </c>
      <c r="CG53" s="1311"/>
      <c r="CH53" s="1311"/>
      <c r="CI53" s="1311"/>
      <c r="CJ53" s="1311"/>
      <c r="CK53" s="1311"/>
      <c r="CL53" s="1311"/>
      <c r="CM53" s="1311"/>
      <c r="CN53" s="1311">
        <v>62.4</v>
      </c>
      <c r="CO53" s="1311"/>
      <c r="CP53" s="1311"/>
      <c r="CQ53" s="1311"/>
      <c r="CR53" s="1311"/>
      <c r="CS53" s="1311"/>
      <c r="CT53" s="1311"/>
      <c r="CU53" s="1311"/>
      <c r="CV53" s="1311">
        <v>63.4</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598</v>
      </c>
      <c r="AO55" s="1315"/>
      <c r="AP55" s="1315"/>
      <c r="AQ55" s="1315"/>
      <c r="AR55" s="1315"/>
      <c r="AS55" s="1315"/>
      <c r="AT55" s="1315"/>
      <c r="AU55" s="1315"/>
      <c r="AV55" s="1315"/>
      <c r="AW55" s="1315"/>
      <c r="AX55" s="1315"/>
      <c r="AY55" s="1315"/>
      <c r="AZ55" s="1315"/>
      <c r="BA55" s="1315"/>
      <c r="BB55" s="1314" t="s">
        <v>596</v>
      </c>
      <c r="BC55" s="1314"/>
      <c r="BD55" s="1314"/>
      <c r="BE55" s="1314"/>
      <c r="BF55" s="1314"/>
      <c r="BG55" s="1314"/>
      <c r="BH55" s="1314"/>
      <c r="BI55" s="1314"/>
      <c r="BJ55" s="1314"/>
      <c r="BK55" s="1314"/>
      <c r="BL55" s="1314"/>
      <c r="BM55" s="1314"/>
      <c r="BN55" s="1314"/>
      <c r="BO55" s="1314"/>
      <c r="BP55" s="1311">
        <v>44.9</v>
      </c>
      <c r="BQ55" s="1311"/>
      <c r="BR55" s="1311"/>
      <c r="BS55" s="1311"/>
      <c r="BT55" s="1311"/>
      <c r="BU55" s="1311"/>
      <c r="BV55" s="1311"/>
      <c r="BW55" s="1311"/>
      <c r="BX55" s="1311">
        <v>44.9</v>
      </c>
      <c r="BY55" s="1311"/>
      <c r="BZ55" s="1311"/>
      <c r="CA55" s="1311"/>
      <c r="CB55" s="1311"/>
      <c r="CC55" s="1311"/>
      <c r="CD55" s="1311"/>
      <c r="CE55" s="1311"/>
      <c r="CF55" s="1311">
        <v>40.799999999999997</v>
      </c>
      <c r="CG55" s="1311"/>
      <c r="CH55" s="1311"/>
      <c r="CI55" s="1311"/>
      <c r="CJ55" s="1311"/>
      <c r="CK55" s="1311"/>
      <c r="CL55" s="1311"/>
      <c r="CM55" s="1311"/>
      <c r="CN55" s="1311">
        <v>38.5</v>
      </c>
      <c r="CO55" s="1311"/>
      <c r="CP55" s="1311"/>
      <c r="CQ55" s="1311"/>
      <c r="CR55" s="1311"/>
      <c r="CS55" s="1311"/>
      <c r="CT55" s="1311"/>
      <c r="CU55" s="1311"/>
      <c r="CV55" s="1311">
        <v>35.5</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597</v>
      </c>
      <c r="BC57" s="1314"/>
      <c r="BD57" s="1314"/>
      <c r="BE57" s="1314"/>
      <c r="BF57" s="1314"/>
      <c r="BG57" s="1314"/>
      <c r="BH57" s="1314"/>
      <c r="BI57" s="1314"/>
      <c r="BJ57" s="1314"/>
      <c r="BK57" s="1314"/>
      <c r="BL57" s="1314"/>
      <c r="BM57" s="1314"/>
      <c r="BN57" s="1314"/>
      <c r="BO57" s="1314"/>
      <c r="BP57" s="1311">
        <v>61.9</v>
      </c>
      <c r="BQ57" s="1311"/>
      <c r="BR57" s="1311"/>
      <c r="BS57" s="1311"/>
      <c r="BT57" s="1311"/>
      <c r="BU57" s="1311"/>
      <c r="BV57" s="1311"/>
      <c r="BW57" s="1311"/>
      <c r="BX57" s="1311">
        <v>62.6</v>
      </c>
      <c r="BY57" s="1311"/>
      <c r="BZ57" s="1311"/>
      <c r="CA57" s="1311"/>
      <c r="CB57" s="1311"/>
      <c r="CC57" s="1311"/>
      <c r="CD57" s="1311"/>
      <c r="CE57" s="1311"/>
      <c r="CF57" s="1311">
        <v>63.5</v>
      </c>
      <c r="CG57" s="1311"/>
      <c r="CH57" s="1311"/>
      <c r="CI57" s="1311"/>
      <c r="CJ57" s="1311"/>
      <c r="CK57" s="1311"/>
      <c r="CL57" s="1311"/>
      <c r="CM57" s="1311"/>
      <c r="CN57" s="1311">
        <v>66</v>
      </c>
      <c r="CO57" s="1311"/>
      <c r="CP57" s="1311"/>
      <c r="CQ57" s="1311"/>
      <c r="CR57" s="1311"/>
      <c r="CS57" s="1311"/>
      <c r="CT57" s="1311"/>
      <c r="CU57" s="1311"/>
      <c r="CV57" s="1311">
        <v>66.3</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599</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545</v>
      </c>
      <c r="BQ72" s="1315"/>
      <c r="BR72" s="1315"/>
      <c r="BS72" s="1315"/>
      <c r="BT72" s="1315"/>
      <c r="BU72" s="1315"/>
      <c r="BV72" s="1315"/>
      <c r="BW72" s="1315"/>
      <c r="BX72" s="1315" t="s">
        <v>546</v>
      </c>
      <c r="BY72" s="1315"/>
      <c r="BZ72" s="1315"/>
      <c r="CA72" s="1315"/>
      <c r="CB72" s="1315"/>
      <c r="CC72" s="1315"/>
      <c r="CD72" s="1315"/>
      <c r="CE72" s="1315"/>
      <c r="CF72" s="1315" t="s">
        <v>547</v>
      </c>
      <c r="CG72" s="1315"/>
      <c r="CH72" s="1315"/>
      <c r="CI72" s="1315"/>
      <c r="CJ72" s="1315"/>
      <c r="CK72" s="1315"/>
      <c r="CL72" s="1315"/>
      <c r="CM72" s="1315"/>
      <c r="CN72" s="1315" t="s">
        <v>548</v>
      </c>
      <c r="CO72" s="1315"/>
      <c r="CP72" s="1315"/>
      <c r="CQ72" s="1315"/>
      <c r="CR72" s="1315"/>
      <c r="CS72" s="1315"/>
      <c r="CT72" s="1315"/>
      <c r="CU72" s="1315"/>
      <c r="CV72" s="1315" t="s">
        <v>549</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595</v>
      </c>
      <c r="AO73" s="1314"/>
      <c r="AP73" s="1314"/>
      <c r="AQ73" s="1314"/>
      <c r="AR73" s="1314"/>
      <c r="AS73" s="1314"/>
      <c r="AT73" s="1314"/>
      <c r="AU73" s="1314"/>
      <c r="AV73" s="1314"/>
      <c r="AW73" s="1314"/>
      <c r="AX73" s="1314"/>
      <c r="AY73" s="1314"/>
      <c r="AZ73" s="1314"/>
      <c r="BA73" s="1314"/>
      <c r="BB73" s="1314" t="s">
        <v>596</v>
      </c>
      <c r="BC73" s="1314"/>
      <c r="BD73" s="1314"/>
      <c r="BE73" s="1314"/>
      <c r="BF73" s="1314"/>
      <c r="BG73" s="1314"/>
      <c r="BH73" s="1314"/>
      <c r="BI73" s="1314"/>
      <c r="BJ73" s="1314"/>
      <c r="BK73" s="1314"/>
      <c r="BL73" s="1314"/>
      <c r="BM73" s="1314"/>
      <c r="BN73" s="1314"/>
      <c r="BO73" s="1314"/>
      <c r="BP73" s="1311">
        <v>72</v>
      </c>
      <c r="BQ73" s="1311"/>
      <c r="BR73" s="1311"/>
      <c r="BS73" s="1311"/>
      <c r="BT73" s="1311"/>
      <c r="BU73" s="1311"/>
      <c r="BV73" s="1311"/>
      <c r="BW73" s="1311"/>
      <c r="BX73" s="1311">
        <v>52.6</v>
      </c>
      <c r="BY73" s="1311"/>
      <c r="BZ73" s="1311"/>
      <c r="CA73" s="1311"/>
      <c r="CB73" s="1311"/>
      <c r="CC73" s="1311"/>
      <c r="CD73" s="1311"/>
      <c r="CE73" s="1311"/>
      <c r="CF73" s="1311">
        <v>31.6</v>
      </c>
      <c r="CG73" s="1311"/>
      <c r="CH73" s="1311"/>
      <c r="CI73" s="1311"/>
      <c r="CJ73" s="1311"/>
      <c r="CK73" s="1311"/>
      <c r="CL73" s="1311"/>
      <c r="CM73" s="1311"/>
      <c r="CN73" s="1311">
        <v>10.5</v>
      </c>
      <c r="CO73" s="1311"/>
      <c r="CP73" s="1311"/>
      <c r="CQ73" s="1311"/>
      <c r="CR73" s="1311"/>
      <c r="CS73" s="1311"/>
      <c r="CT73" s="1311"/>
      <c r="CU73" s="1311"/>
      <c r="CV73" s="1311">
        <v>18.600000000000001</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600</v>
      </c>
      <c r="BC75" s="1314"/>
      <c r="BD75" s="1314"/>
      <c r="BE75" s="1314"/>
      <c r="BF75" s="1314"/>
      <c r="BG75" s="1314"/>
      <c r="BH75" s="1314"/>
      <c r="BI75" s="1314"/>
      <c r="BJ75" s="1314"/>
      <c r="BK75" s="1314"/>
      <c r="BL75" s="1314"/>
      <c r="BM75" s="1314"/>
      <c r="BN75" s="1314"/>
      <c r="BO75" s="1314"/>
      <c r="BP75" s="1311">
        <v>13</v>
      </c>
      <c r="BQ75" s="1311"/>
      <c r="BR75" s="1311"/>
      <c r="BS75" s="1311"/>
      <c r="BT75" s="1311"/>
      <c r="BU75" s="1311"/>
      <c r="BV75" s="1311"/>
      <c r="BW75" s="1311"/>
      <c r="BX75" s="1311">
        <v>12.8</v>
      </c>
      <c r="BY75" s="1311"/>
      <c r="BZ75" s="1311"/>
      <c r="CA75" s="1311"/>
      <c r="CB75" s="1311"/>
      <c r="CC75" s="1311"/>
      <c r="CD75" s="1311"/>
      <c r="CE75" s="1311"/>
      <c r="CF75" s="1311">
        <v>12</v>
      </c>
      <c r="CG75" s="1311"/>
      <c r="CH75" s="1311"/>
      <c r="CI75" s="1311"/>
      <c r="CJ75" s="1311"/>
      <c r="CK75" s="1311"/>
      <c r="CL75" s="1311"/>
      <c r="CM75" s="1311"/>
      <c r="CN75" s="1311">
        <v>11.2</v>
      </c>
      <c r="CO75" s="1311"/>
      <c r="CP75" s="1311"/>
      <c r="CQ75" s="1311"/>
      <c r="CR75" s="1311"/>
      <c r="CS75" s="1311"/>
      <c r="CT75" s="1311"/>
      <c r="CU75" s="1311"/>
      <c r="CV75" s="1311">
        <v>9.8000000000000007</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598</v>
      </c>
      <c r="AO77" s="1315"/>
      <c r="AP77" s="1315"/>
      <c r="AQ77" s="1315"/>
      <c r="AR77" s="1315"/>
      <c r="AS77" s="1315"/>
      <c r="AT77" s="1315"/>
      <c r="AU77" s="1315"/>
      <c r="AV77" s="1315"/>
      <c r="AW77" s="1315"/>
      <c r="AX77" s="1315"/>
      <c r="AY77" s="1315"/>
      <c r="AZ77" s="1315"/>
      <c r="BA77" s="1315"/>
      <c r="BB77" s="1314" t="s">
        <v>596</v>
      </c>
      <c r="BC77" s="1314"/>
      <c r="BD77" s="1314"/>
      <c r="BE77" s="1314"/>
      <c r="BF77" s="1314"/>
      <c r="BG77" s="1314"/>
      <c r="BH77" s="1314"/>
      <c r="BI77" s="1314"/>
      <c r="BJ77" s="1314"/>
      <c r="BK77" s="1314"/>
      <c r="BL77" s="1314"/>
      <c r="BM77" s="1314"/>
      <c r="BN77" s="1314"/>
      <c r="BO77" s="1314"/>
      <c r="BP77" s="1311">
        <v>44.9</v>
      </c>
      <c r="BQ77" s="1311"/>
      <c r="BR77" s="1311"/>
      <c r="BS77" s="1311"/>
      <c r="BT77" s="1311"/>
      <c r="BU77" s="1311"/>
      <c r="BV77" s="1311"/>
      <c r="BW77" s="1311"/>
      <c r="BX77" s="1311">
        <v>44.9</v>
      </c>
      <c r="BY77" s="1311"/>
      <c r="BZ77" s="1311"/>
      <c r="CA77" s="1311"/>
      <c r="CB77" s="1311"/>
      <c r="CC77" s="1311"/>
      <c r="CD77" s="1311"/>
      <c r="CE77" s="1311"/>
      <c r="CF77" s="1311">
        <v>40.799999999999997</v>
      </c>
      <c r="CG77" s="1311"/>
      <c r="CH77" s="1311"/>
      <c r="CI77" s="1311"/>
      <c r="CJ77" s="1311"/>
      <c r="CK77" s="1311"/>
      <c r="CL77" s="1311"/>
      <c r="CM77" s="1311"/>
      <c r="CN77" s="1311">
        <v>38.5</v>
      </c>
      <c r="CO77" s="1311"/>
      <c r="CP77" s="1311"/>
      <c r="CQ77" s="1311"/>
      <c r="CR77" s="1311"/>
      <c r="CS77" s="1311"/>
      <c r="CT77" s="1311"/>
      <c r="CU77" s="1311"/>
      <c r="CV77" s="1311">
        <v>35.5</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600</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9.1</v>
      </c>
      <c r="BY79" s="1311"/>
      <c r="BZ79" s="1311"/>
      <c r="CA79" s="1311"/>
      <c r="CB79" s="1311"/>
      <c r="CC79" s="1311"/>
      <c r="CD79" s="1311"/>
      <c r="CE79" s="1311"/>
      <c r="CF79" s="1311">
        <v>8.9</v>
      </c>
      <c r="CG79" s="1311"/>
      <c r="CH79" s="1311"/>
      <c r="CI79" s="1311"/>
      <c r="CJ79" s="1311"/>
      <c r="CK79" s="1311"/>
      <c r="CL79" s="1311"/>
      <c r="CM79" s="1311"/>
      <c r="CN79" s="1311">
        <v>8.9</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Eq22Kf/SkjmVJapKTl7boNHDVbopvZqxfZ4zJb9fuMU418DaO6CVEUK3Dn/pppIkEMhb47G+OBfNPusTsAdXA==" saltValue="6IUhGHDEQcYY8OxLTmCDa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K68" zoomScale="115" zoomScaleNormal="11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GRAzkQesXVxIdXcdbbAX0J9g9k/u0oUR1Upvpy2Z48F7H6c5Yrt6TZJcJlnHH8XaU1CkmrGDep6mDtZuffUvw==" saltValue="K9qVa6JEeot81iDQKlZ4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7" zoomScale="70" zoomScaleNormal="70" zoomScaleSheetLayoutView="55" workbookViewId="0">
      <selection activeCell="AF112" sqref="AF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pBJbkreQYOd1bGWH6QEjj771MuXTGtgMK+G7YBDB33iQ74vcL/VRgDFoUyj4zCP7xZ7zWTgHOHg9w2S70YhyHA==" saltValue="1vo1UXP9LCp0sGAMSzIN8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542</v>
      </c>
      <c r="G2" s="157"/>
      <c r="H2" s="158"/>
    </row>
    <row r="3" spans="1:8" x14ac:dyDescent="0.15">
      <c r="A3" s="154" t="s">
        <v>535</v>
      </c>
      <c r="B3" s="159"/>
      <c r="C3" s="160"/>
      <c r="D3" s="161">
        <v>72021</v>
      </c>
      <c r="E3" s="162"/>
      <c r="F3" s="163">
        <v>77577</v>
      </c>
      <c r="G3" s="164"/>
      <c r="H3" s="165"/>
    </row>
    <row r="4" spans="1:8" x14ac:dyDescent="0.15">
      <c r="A4" s="166"/>
      <c r="B4" s="167"/>
      <c r="C4" s="168"/>
      <c r="D4" s="169">
        <v>33513</v>
      </c>
      <c r="E4" s="170"/>
      <c r="F4" s="171">
        <v>40870</v>
      </c>
      <c r="G4" s="172"/>
      <c r="H4" s="173"/>
    </row>
    <row r="5" spans="1:8" x14ac:dyDescent="0.15">
      <c r="A5" s="154" t="s">
        <v>537</v>
      </c>
      <c r="B5" s="159"/>
      <c r="C5" s="160"/>
      <c r="D5" s="161">
        <v>30663</v>
      </c>
      <c r="E5" s="162"/>
      <c r="F5" s="163">
        <v>115123</v>
      </c>
      <c r="G5" s="164"/>
      <c r="H5" s="165"/>
    </row>
    <row r="6" spans="1:8" x14ac:dyDescent="0.15">
      <c r="A6" s="166"/>
      <c r="B6" s="167"/>
      <c r="C6" s="168"/>
      <c r="D6" s="169">
        <v>12687</v>
      </c>
      <c r="E6" s="170"/>
      <c r="F6" s="171">
        <v>46026</v>
      </c>
      <c r="G6" s="172"/>
      <c r="H6" s="173"/>
    </row>
    <row r="7" spans="1:8" x14ac:dyDescent="0.15">
      <c r="A7" s="154" t="s">
        <v>538</v>
      </c>
      <c r="B7" s="159"/>
      <c r="C7" s="160"/>
      <c r="D7" s="161">
        <v>32752</v>
      </c>
      <c r="E7" s="162"/>
      <c r="F7" s="163">
        <v>98899</v>
      </c>
      <c r="G7" s="164"/>
      <c r="H7" s="165"/>
    </row>
    <row r="8" spans="1:8" x14ac:dyDescent="0.15">
      <c r="A8" s="166"/>
      <c r="B8" s="167"/>
      <c r="C8" s="168"/>
      <c r="D8" s="169">
        <v>23088</v>
      </c>
      <c r="E8" s="170"/>
      <c r="F8" s="171">
        <v>43734</v>
      </c>
      <c r="G8" s="172"/>
      <c r="H8" s="173"/>
    </row>
    <row r="9" spans="1:8" x14ac:dyDescent="0.15">
      <c r="A9" s="154" t="s">
        <v>539</v>
      </c>
      <c r="B9" s="159"/>
      <c r="C9" s="160"/>
      <c r="D9" s="161">
        <v>50954</v>
      </c>
      <c r="E9" s="162"/>
      <c r="F9" s="163">
        <v>96462</v>
      </c>
      <c r="G9" s="164"/>
      <c r="H9" s="165"/>
    </row>
    <row r="10" spans="1:8" x14ac:dyDescent="0.15">
      <c r="A10" s="166"/>
      <c r="B10" s="167"/>
      <c r="C10" s="168"/>
      <c r="D10" s="169">
        <v>39047</v>
      </c>
      <c r="E10" s="170"/>
      <c r="F10" s="171">
        <v>39886</v>
      </c>
      <c r="G10" s="172"/>
      <c r="H10" s="173"/>
    </row>
    <row r="11" spans="1:8" x14ac:dyDescent="0.15">
      <c r="A11" s="154" t="s">
        <v>540</v>
      </c>
      <c r="B11" s="159"/>
      <c r="C11" s="160"/>
      <c r="D11" s="161">
        <v>77038</v>
      </c>
      <c r="E11" s="162"/>
      <c r="F11" s="163">
        <v>83103</v>
      </c>
      <c r="G11" s="164"/>
      <c r="H11" s="165"/>
    </row>
    <row r="12" spans="1:8" x14ac:dyDescent="0.15">
      <c r="A12" s="166"/>
      <c r="B12" s="167"/>
      <c r="C12" s="174"/>
      <c r="D12" s="169">
        <v>44874</v>
      </c>
      <c r="E12" s="170"/>
      <c r="F12" s="171">
        <v>41378</v>
      </c>
      <c r="G12" s="172"/>
      <c r="H12" s="173"/>
    </row>
    <row r="13" spans="1:8" x14ac:dyDescent="0.15">
      <c r="A13" s="154"/>
      <c r="B13" s="159"/>
      <c r="C13" s="175"/>
      <c r="D13" s="176">
        <v>52686</v>
      </c>
      <c r="E13" s="177"/>
      <c r="F13" s="178">
        <v>94233</v>
      </c>
      <c r="G13" s="179"/>
      <c r="H13" s="165"/>
    </row>
    <row r="14" spans="1:8" x14ac:dyDescent="0.15">
      <c r="A14" s="166"/>
      <c r="B14" s="167"/>
      <c r="C14" s="168"/>
      <c r="D14" s="169">
        <v>30642</v>
      </c>
      <c r="E14" s="170"/>
      <c r="F14" s="171">
        <v>42379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4.1100000000000003</v>
      </c>
      <c r="C19" s="180">
        <f>ROUND(VALUE(SUBSTITUTE(実質収支比率等に係る経年分析!G$48,"▲","-")),2)</f>
        <v>4.08</v>
      </c>
      <c r="D19" s="180">
        <f>ROUND(VALUE(SUBSTITUTE(実質収支比率等に係る経年分析!H$48,"▲","-")),2)</f>
        <v>4.29</v>
      </c>
      <c r="E19" s="180">
        <f>ROUND(VALUE(SUBSTITUTE(実質収支比率等に係る経年分析!I$48,"▲","-")),2)</f>
        <v>4.1399999999999997</v>
      </c>
      <c r="F19" s="180">
        <f>ROUND(VALUE(SUBSTITUTE(実質収支比率等に係る経年分析!J$48,"▲","-")),2)</f>
        <v>4.63</v>
      </c>
    </row>
    <row r="20" spans="1:11" x14ac:dyDescent="0.15">
      <c r="A20" s="180" t="s">
        <v>55</v>
      </c>
      <c r="B20" s="180">
        <f>ROUND(VALUE(SUBSTITUTE(実質収支比率等に係る経年分析!F$47,"▲","-")),2)</f>
        <v>11</v>
      </c>
      <c r="C20" s="180">
        <f>ROUND(VALUE(SUBSTITUTE(実質収支比率等に係る経年分析!G$47,"▲","-")),2)</f>
        <v>11.46</v>
      </c>
      <c r="D20" s="180">
        <f>ROUND(VALUE(SUBSTITUTE(実質収支比率等に係る経年分析!H$47,"▲","-")),2)</f>
        <v>11.99</v>
      </c>
      <c r="E20" s="180">
        <f>ROUND(VALUE(SUBSTITUTE(実質収支比率等に係る経年分析!I$47,"▲","-")),2)</f>
        <v>12.51</v>
      </c>
      <c r="F20" s="180">
        <f>ROUND(VALUE(SUBSTITUTE(実質収支比率等に係る経年分析!J$47,"▲","-")),2)</f>
        <v>11.79</v>
      </c>
    </row>
    <row r="21" spans="1:11" x14ac:dyDescent="0.15">
      <c r="A21" s="180" t="s">
        <v>56</v>
      </c>
      <c r="B21" s="180">
        <f>IF(ISNUMBER(VALUE(SUBSTITUTE(実質収支比率等に係る経年分析!F$49,"▲","-"))),ROUND(VALUE(SUBSTITUTE(実質収支比率等に係る経年分析!F$49,"▲","-")),2),NA())</f>
        <v>-1.89</v>
      </c>
      <c r="C21" s="180">
        <f>IF(ISNUMBER(VALUE(SUBSTITUTE(実質収支比率等に係る経年分析!G$49,"▲","-"))),ROUND(VALUE(SUBSTITUTE(実質収支比率等に係る経年分析!G$49,"▲","-")),2),NA())</f>
        <v>-3.99</v>
      </c>
      <c r="D21" s="180">
        <f>IF(ISNUMBER(VALUE(SUBSTITUTE(実質収支比率等に係る経年分析!H$49,"▲","-"))),ROUND(VALUE(SUBSTITUTE(実質収支比率等に係る経年分析!H$49,"▲","-")),2),NA())</f>
        <v>-3</v>
      </c>
      <c r="E21" s="180">
        <f>IF(ISNUMBER(VALUE(SUBSTITUTE(実質収支比率等に係る経年分析!I$49,"▲","-"))),ROUND(VALUE(SUBSTITUTE(実質収支比率等に係る経年分析!I$49,"▲","-")),2),NA())</f>
        <v>-3.46</v>
      </c>
      <c r="F21" s="180">
        <f>IF(ISNUMBER(VALUE(SUBSTITUTE(実質収支比率等に係る経年分析!J$49,"▲","-"))),ROUND(VALUE(SUBSTITUTE(実質収支比率等に係る経年分析!J$49,"▲","-")),2),NA())</f>
        <v>-4.1900000000000004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河北町農業集落排水事業特別会計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河北町公共下水道事業特別会計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河北町後期高齢者医療特別会計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河北町介護保険特別会計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0.89</v>
      </c>
    </row>
    <row r="34" spans="1:16" x14ac:dyDescent="0.15">
      <c r="A34" s="181" t="str">
        <f>IF(連結実質赤字比率に係る赤字・黒字の構成分析!C$36="",NA(),連結実質赤字比率に係る赤字・黒字の構成分析!C$36)</f>
        <v>河北町国民健康保険特別会計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2.0299999999999998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1.1000000000000001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4.1100000000000003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4.1399999999999997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4.63</v>
      </c>
    </row>
    <row r="36" spans="1:16" x14ac:dyDescent="0.15">
      <c r="A36" s="181" t="str">
        <f>IF(連結実質赤字比率に係る赤字・黒字の構成分析!C$34="",NA(),連結実質赤字比率に係る赤字・黒字の構成分析!C$34)</f>
        <v>河北町水道事業会計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16.600000000000001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20.97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851</v>
      </c>
      <c r="E42" s="182"/>
      <c r="F42" s="182"/>
      <c r="G42" s="182">
        <f>'実質公債費比率（分子）の構造'!L$52</f>
        <v>857</v>
      </c>
      <c r="H42" s="182"/>
      <c r="I42" s="182"/>
      <c r="J42" s="182">
        <f>'実質公債費比率（分子）の構造'!M$52</f>
        <v>839</v>
      </c>
      <c r="K42" s="182"/>
      <c r="L42" s="182"/>
      <c r="M42" s="182">
        <f>'実質公債費比率（分子）の構造'!N$52</f>
        <v>811</v>
      </c>
      <c r="N42" s="182"/>
      <c r="O42" s="182"/>
      <c r="P42" s="182">
        <f>'実質公債費比率（分子）の構造'!O$52</f>
        <v>797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19</v>
      </c>
      <c r="C44" s="182"/>
      <c r="D44" s="182"/>
      <c r="E44" s="182">
        <f>'実質公債費比率（分子）の構造'!L$50</f>
        <v>31</v>
      </c>
      <c r="F44" s="182"/>
      <c r="G44" s="182"/>
      <c r="H44" s="182">
        <f>'実質公債費比率（分子）の構造'!M$50</f>
        <v>29</v>
      </c>
      <c r="I44" s="182"/>
      <c r="J44" s="182"/>
      <c r="K44" s="182">
        <f>'実質公債費比率（分子）の構造'!N$50</f>
        <v>29</v>
      </c>
      <c r="L44" s="182"/>
      <c r="M44" s="182"/>
      <c r="N44" s="182">
        <f>'実質公債費比率（分子）の構造'!O$50</f>
        <v>28</v>
      </c>
      <c r="O44" s="182"/>
      <c r="P44" s="182"/>
    </row>
    <row r="45" spans="1:16" x14ac:dyDescent="0.15">
      <c r="A45" s="182" t="s">
        <v>66</v>
      </c>
      <c r="B45" s="182">
        <f>'実質公債費比率（分子）の構造'!K$49</f>
        <v>47</v>
      </c>
      <c r="C45" s="182"/>
      <c r="D45" s="182"/>
      <c r="E45" s="182">
        <f>'実質公債費比率（分子）の構造'!L$49</f>
        <v>61</v>
      </c>
      <c r="F45" s="182"/>
      <c r="G45" s="182"/>
      <c r="H45" s="182">
        <f>'実質公債費比率（分子）の構造'!M$49</f>
        <v>54</v>
      </c>
      <c r="I45" s="182"/>
      <c r="J45" s="182"/>
      <c r="K45" s="182">
        <f>'実質公債費比率（分子）の構造'!N$49</f>
        <v>47</v>
      </c>
      <c r="L45" s="182"/>
      <c r="M45" s="182"/>
      <c r="N45" s="182">
        <f>'実質公債費比率（分子）の構造'!O$49</f>
        <v>40</v>
      </c>
      <c r="O45" s="182"/>
      <c r="P45" s="182"/>
    </row>
    <row r="46" spans="1:16" x14ac:dyDescent="0.15">
      <c r="A46" s="182" t="s">
        <v>67</v>
      </c>
      <c r="B46" s="182">
        <f>'実質公債費比率（分子）の構造'!K$48</f>
        <v>459</v>
      </c>
      <c r="C46" s="182"/>
      <c r="D46" s="182"/>
      <c r="E46" s="182">
        <f>'実質公債費比率（分子）の構造'!L$48</f>
        <v>434</v>
      </c>
      <c r="F46" s="182"/>
      <c r="G46" s="182"/>
      <c r="H46" s="182">
        <f>'実質公債費比率（分子）の構造'!M$48</f>
        <v>401</v>
      </c>
      <c r="I46" s="182"/>
      <c r="J46" s="182"/>
      <c r="K46" s="182">
        <f>'実質公債費比率（分子）の構造'!N$48</f>
        <v>377</v>
      </c>
      <c r="L46" s="182"/>
      <c r="M46" s="182"/>
      <c r="N46" s="182">
        <f>'実質公債費比率（分子）の構造'!O$48</f>
        <v>352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833</v>
      </c>
      <c r="C49" s="182"/>
      <c r="D49" s="182"/>
      <c r="E49" s="182">
        <f>'実質公債費比率（分子）の構造'!L$45</f>
        <v>849</v>
      </c>
      <c r="F49" s="182"/>
      <c r="G49" s="182"/>
      <c r="H49" s="182">
        <f>'実質公債費比率（分子）の構造'!M$45</f>
        <v>783</v>
      </c>
      <c r="I49" s="182"/>
      <c r="J49" s="182"/>
      <c r="K49" s="182">
        <f>'実質公債費比率（分子）の構造'!N$45</f>
        <v>747</v>
      </c>
      <c r="L49" s="182"/>
      <c r="M49" s="182"/>
      <c r="N49" s="182">
        <f>'実質公債費比率（分子）の構造'!O$45</f>
        <v>740</v>
      </c>
      <c r="O49" s="182"/>
      <c r="P49" s="182"/>
    </row>
    <row r="50" spans="1:16" x14ac:dyDescent="0.15">
      <c r="A50" s="182" t="s">
        <v>71</v>
      </c>
      <c r="B50" s="182" t="e">
        <f>NA()</f>
        <v>#N/A</v>
      </c>
      <c r="C50" s="182">
        <f>IF(ISNUMBER('実質公債費比率（分子）の構造'!K$53),'実質公債費比率（分子）の構造'!K$53,NA())</f>
        <v>507</v>
      </c>
      <c r="D50" s="182" t="e">
        <f>NA()</f>
        <v>#N/A</v>
      </c>
      <c r="E50" s="182" t="e">
        <f>NA()</f>
        <v>#N/A</v>
      </c>
      <c r="F50" s="182">
        <f>IF(ISNUMBER('実質公債費比率（分子）の構造'!L$53),'実質公債費比率（分子）の構造'!L$53,NA())</f>
        <v>518</v>
      </c>
      <c r="G50" s="182" t="e">
        <f>NA()</f>
        <v>#N/A</v>
      </c>
      <c r="H50" s="182" t="e">
        <f>NA()</f>
        <v>#N/A</v>
      </c>
      <c r="I50" s="182">
        <f>IF(ISNUMBER('実質公債費比率（分子）の構造'!M$53),'実質公債費比率（分子）の構造'!M$53,NA())</f>
        <v>428</v>
      </c>
      <c r="J50" s="182" t="e">
        <f>NA()</f>
        <v>#N/A</v>
      </c>
      <c r="K50" s="182" t="e">
        <f>NA()</f>
        <v>#N/A</v>
      </c>
      <c r="L50" s="182">
        <f>IF(ISNUMBER('実質公債費比率（分子）の構造'!N$53),'実質公債費比率（分子）の構造'!N$53,NA())</f>
        <v>389</v>
      </c>
      <c r="M50" s="182" t="e">
        <f>NA()</f>
        <v>#N/A</v>
      </c>
      <c r="N50" s="182" t="e">
        <f>NA()</f>
        <v>#N/A</v>
      </c>
      <c r="O50" s="182">
        <f>IF(ISNUMBER('実質公債費比率（分子）の構造'!O$53),'実質公債費比率（分子）の構造'!O$53,NA())</f>
        <v>363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7433</v>
      </c>
      <c r="E56" s="181"/>
      <c r="F56" s="181"/>
      <c r="G56" s="181">
        <f>'将来負担比率（分子）の構造'!J$52</f>
        <v>7181</v>
      </c>
      <c r="H56" s="181"/>
      <c r="I56" s="181"/>
      <c r="J56" s="181">
        <f>'将来負担比率（分子）の構造'!K$52</f>
        <v>6921</v>
      </c>
      <c r="K56" s="181"/>
      <c r="L56" s="181"/>
      <c r="M56" s="181">
        <f>'将来負担比率（分子）の構造'!L$52</f>
        <v>6832</v>
      </c>
      <c r="N56" s="181"/>
      <c r="O56" s="181"/>
      <c r="P56" s="181">
        <f>'将来負担比率（分子）の構造'!M$52</f>
        <v>6598</v>
      </c>
    </row>
    <row r="57" spans="1:16" x14ac:dyDescent="0.15">
      <c r="A57" s="181" t="s">
        <v>42</v>
      </c>
      <c r="B57" s="181"/>
      <c r="C57" s="181"/>
      <c r="D57" s="181">
        <f>'将来負担比率（分子）の構造'!I$51</f>
        <v>1224</v>
      </c>
      <c r="E57" s="181"/>
      <c r="F57" s="181"/>
      <c r="G57" s="181">
        <f>'将来負担比率（分子）の構造'!J$51</f>
        <v>1205</v>
      </c>
      <c r="H57" s="181"/>
      <c r="I57" s="181"/>
      <c r="J57" s="181">
        <f>'将来負担比率（分子）の構造'!K$51</f>
        <v>1227</v>
      </c>
      <c r="K57" s="181"/>
      <c r="L57" s="181"/>
      <c r="M57" s="181">
        <f>'将来負担比率（分子）の構造'!L$51</f>
        <v>1270</v>
      </c>
      <c r="N57" s="181"/>
      <c r="O57" s="181"/>
      <c r="P57" s="181">
        <f>'将来負担比率（分子）の構造'!M$51</f>
        <v>1309</v>
      </c>
    </row>
    <row r="58" spans="1:16" x14ac:dyDescent="0.15">
      <c r="A58" s="181" t="s">
        <v>41</v>
      </c>
      <c r="B58" s="181"/>
      <c r="C58" s="181"/>
      <c r="D58" s="181">
        <f>'将来負担比率（分子）の構造'!I$50</f>
        <v>2243</v>
      </c>
      <c r="E58" s="181"/>
      <c r="F58" s="181"/>
      <c r="G58" s="181">
        <f>'将来負担比率（分子）の構造'!J$50</f>
        <v>2710</v>
      </c>
      <c r="H58" s="181"/>
      <c r="I58" s="181"/>
      <c r="J58" s="181">
        <f>'将来負担比率（分子）の構造'!K$50</f>
        <v>3182</v>
      </c>
      <c r="K58" s="181"/>
      <c r="L58" s="181"/>
      <c r="M58" s="181">
        <f>'将来負担比率（分子）の構造'!L$50</f>
        <v>3451</v>
      </c>
      <c r="N58" s="181"/>
      <c r="O58" s="181"/>
      <c r="P58" s="181">
        <f>'将来負担比率（分子）の構造'!M$50</f>
        <v>3420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270</v>
      </c>
      <c r="C61" s="181"/>
      <c r="D61" s="181"/>
      <c r="E61" s="181">
        <f>'将来負担比率（分子）の構造'!J$46</f>
        <v>288</v>
      </c>
      <c r="F61" s="181"/>
      <c r="G61" s="181"/>
      <c r="H61" s="181">
        <f>'将来負担比率（分子）の構造'!K$46</f>
        <v>299</v>
      </c>
      <c r="I61" s="181"/>
      <c r="J61" s="181"/>
      <c r="K61" s="181">
        <f>'将来負担比率（分子）の構造'!L$46</f>
        <v>135</v>
      </c>
      <c r="L61" s="181"/>
      <c r="M61" s="181"/>
      <c r="N61" s="181">
        <f>'将来負担比率（分子）の構造'!M$46</f>
        <v>141</v>
      </c>
      <c r="O61" s="181"/>
      <c r="P61" s="181"/>
    </row>
    <row r="62" spans="1:16" x14ac:dyDescent="0.15">
      <c r="A62" s="181" t="s">
        <v>35</v>
      </c>
      <c r="B62" s="181">
        <f>'将来負担比率（分子）の構造'!I$45</f>
        <v>1370</v>
      </c>
      <c r="C62" s="181"/>
      <c r="D62" s="181"/>
      <c r="E62" s="181">
        <f>'将来負担比率（分子）の構造'!J$45</f>
        <v>1356</v>
      </c>
      <c r="F62" s="181"/>
      <c r="G62" s="181"/>
      <c r="H62" s="181">
        <f>'将来負担比率（分子）の構造'!K$45</f>
        <v>1283</v>
      </c>
      <c r="I62" s="181"/>
      <c r="J62" s="181"/>
      <c r="K62" s="181">
        <f>'将来負担比率（分子）の構造'!L$45</f>
        <v>1231</v>
      </c>
      <c r="L62" s="181"/>
      <c r="M62" s="181"/>
      <c r="N62" s="181">
        <f>'将来負担比率（分子）の構造'!M$45</f>
        <v>1195</v>
      </c>
      <c r="O62" s="181"/>
      <c r="P62" s="181"/>
    </row>
    <row r="63" spans="1:16" x14ac:dyDescent="0.15">
      <c r="A63" s="181" t="s">
        <v>34</v>
      </c>
      <c r="B63" s="181">
        <f>'将来負担比率（分子）の構造'!I$44</f>
        <v>232</v>
      </c>
      <c r="C63" s="181"/>
      <c r="D63" s="181"/>
      <c r="E63" s="181">
        <f>'将来負担比率（分子）の構造'!J$44</f>
        <v>185</v>
      </c>
      <c r="F63" s="181"/>
      <c r="G63" s="181"/>
      <c r="H63" s="181">
        <f>'将来負担比率（分子）の構造'!K$44</f>
        <v>155</v>
      </c>
      <c r="I63" s="181"/>
      <c r="J63" s="181"/>
      <c r="K63" s="181">
        <f>'将来負担比率（分子）の構造'!L$44</f>
        <v>179</v>
      </c>
      <c r="L63" s="181"/>
      <c r="M63" s="181"/>
      <c r="N63" s="181">
        <f>'将来負担比率（分子）の構造'!M$44</f>
        <v>182</v>
      </c>
      <c r="O63" s="181"/>
      <c r="P63" s="181"/>
    </row>
    <row r="64" spans="1:16" x14ac:dyDescent="0.15">
      <c r="A64" s="181" t="s">
        <v>33</v>
      </c>
      <c r="B64" s="181">
        <f>'将来負担比率（分子）の構造'!I$43</f>
        <v>4425</v>
      </c>
      <c r="C64" s="181"/>
      <c r="D64" s="181"/>
      <c r="E64" s="181">
        <f>'将来負担比率（分子）の構造'!J$43</f>
        <v>4220</v>
      </c>
      <c r="F64" s="181"/>
      <c r="G64" s="181"/>
      <c r="H64" s="181">
        <f>'将来負担比率（分子）の構造'!K$43</f>
        <v>4011</v>
      </c>
      <c r="I64" s="181"/>
      <c r="J64" s="181"/>
      <c r="K64" s="181">
        <f>'将来負担比率（分子）の構造'!L$43</f>
        <v>3803</v>
      </c>
      <c r="L64" s="181"/>
      <c r="M64" s="181"/>
      <c r="N64" s="181">
        <f>'将来負担比率（分子）の構造'!M$43</f>
        <v>3625</v>
      </c>
      <c r="O64" s="181"/>
      <c r="P64" s="181"/>
    </row>
    <row r="65" spans="1:16" x14ac:dyDescent="0.15">
      <c r="A65" s="181" t="s">
        <v>32</v>
      </c>
      <c r="B65" s="181">
        <f>'将来負担比率（分子）の構造'!I$42</f>
        <v>322</v>
      </c>
      <c r="C65" s="181"/>
      <c r="D65" s="181"/>
      <c r="E65" s="181">
        <f>'将来負担比率（分子）の構造'!J$42</f>
        <v>291</v>
      </c>
      <c r="F65" s="181"/>
      <c r="G65" s="181"/>
      <c r="H65" s="181">
        <f>'将来負担比率（分子）の構造'!K$42</f>
        <v>261</v>
      </c>
      <c r="I65" s="181"/>
      <c r="J65" s="181"/>
      <c r="K65" s="181">
        <f>'将来負担比率（分子）の構造'!L$42</f>
        <v>233</v>
      </c>
      <c r="L65" s="181"/>
      <c r="M65" s="181"/>
      <c r="N65" s="181">
        <f>'将来負担比率（分子）の構造'!M$42</f>
        <v>205</v>
      </c>
      <c r="O65" s="181"/>
      <c r="P65" s="181"/>
    </row>
    <row r="66" spans="1:16" x14ac:dyDescent="0.15">
      <c r="A66" s="181" t="s">
        <v>31</v>
      </c>
      <c r="B66" s="181">
        <f>'将来負担比率（分子）の構造'!I$41</f>
        <v>7260</v>
      </c>
      <c r="C66" s="181"/>
      <c r="D66" s="181"/>
      <c r="E66" s="181">
        <f>'将来負担比率（分子）の構造'!J$41</f>
        <v>6847</v>
      </c>
      <c r="F66" s="181"/>
      <c r="G66" s="181"/>
      <c r="H66" s="181">
        <f>'将来負担比率（分子）の構造'!K$41</f>
        <v>6578</v>
      </c>
      <c r="I66" s="181"/>
      <c r="J66" s="181"/>
      <c r="K66" s="181">
        <f>'将来負担比率（分子）の構造'!L$41</f>
        <v>6393</v>
      </c>
      <c r="L66" s="181"/>
      <c r="M66" s="181"/>
      <c r="N66" s="181">
        <f>'将来負担比率（分子）の構造'!M$41</f>
        <v>6721</v>
      </c>
      <c r="O66" s="181"/>
      <c r="P66" s="181"/>
    </row>
    <row r="67" spans="1:16" x14ac:dyDescent="0.15">
      <c r="A67" s="181" t="s">
        <v>75</v>
      </c>
      <c r="B67" s="181" t="e">
        <f>NA()</f>
        <v>#N/A</v>
      </c>
      <c r="C67" s="181">
        <f>IF(ISNUMBER('将来負担比率（分子）の構造'!I$53), IF('将来負担比率（分子）の構造'!I$53 &lt; 0, 0, '将来負担比率（分子）の構造'!I$53), NA())</f>
        <v>2979</v>
      </c>
      <c r="D67" s="181" t="e">
        <f>NA()</f>
        <v>#N/A</v>
      </c>
      <c r="E67" s="181" t="e">
        <f>NA()</f>
        <v>#N/A</v>
      </c>
      <c r="F67" s="181">
        <f>IF(ISNUMBER('将来負担比率（分子）の構造'!J$53), IF('将来負担比率（分子）の構造'!J$53 &lt; 0, 0, '将来負担比率（分子）の構造'!J$53), NA())</f>
        <v>2092</v>
      </c>
      <c r="G67" s="181" t="e">
        <f>NA()</f>
        <v>#N/A</v>
      </c>
      <c r="H67" s="181" t="e">
        <f>NA()</f>
        <v>#N/A</v>
      </c>
      <c r="I67" s="181">
        <f>IF(ISNUMBER('将来負担比率（分子）の構造'!K$53), IF('将来負担比率（分子）の構造'!K$53 &lt; 0, 0, '将来負担比率（分子）の構造'!K$53), NA())</f>
        <v>1257</v>
      </c>
      <c r="J67" s="181" t="e">
        <f>NA()</f>
        <v>#N/A</v>
      </c>
      <c r="K67" s="181" t="e">
        <f>NA()</f>
        <v>#N/A</v>
      </c>
      <c r="L67" s="181">
        <f>IF(ISNUMBER('将来負担比率（分子）の構造'!L$53), IF('将来負担比率（分子）の構造'!L$53 &lt; 0, 0, '将来負担比率（分子）の構造'!L$53), NA())</f>
        <v>421</v>
      </c>
      <c r="M67" s="181" t="e">
        <f>NA()</f>
        <v>#N/A</v>
      </c>
      <c r="N67" s="181" t="e">
        <f>NA()</f>
        <v>#N/A</v>
      </c>
      <c r="O67" s="181">
        <f>IF(ISNUMBER('将来負担比率（分子）の構造'!M$53), IF('将来負担比率（分子）の構造'!M$53 &lt; 0, 0, '将来負担比率（分子）の構造'!M$53), NA())</f>
        <v>741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559</v>
      </c>
      <c r="C72" s="185">
        <f>基金残高に係る経年分析!G55</f>
        <v>582</v>
      </c>
      <c r="D72" s="185">
        <f>基金残高に係る経年分析!H55</f>
        <v>546</v>
      </c>
    </row>
    <row r="73" spans="1:16" x14ac:dyDescent="0.15">
      <c r="A73" s="184" t="s">
        <v>78</v>
      </c>
      <c r="B73" s="185">
        <f>基金残高に係る経年分析!F56</f>
        <v>11</v>
      </c>
      <c r="C73" s="185">
        <f>基金残高に係る経年分析!G56</f>
        <v>10</v>
      </c>
      <c r="D73" s="185">
        <f>基金残高に係る経年分析!H56</f>
        <v>9</v>
      </c>
    </row>
    <row r="74" spans="1:16" x14ac:dyDescent="0.15">
      <c r="A74" s="184" t="s">
        <v>79</v>
      </c>
      <c r="B74" s="185">
        <f>基金残高に係る経年分析!F57</f>
        <v>1803</v>
      </c>
      <c r="C74" s="185">
        <f>基金残高に係る経年分析!G57</f>
        <v>2049</v>
      </c>
      <c r="D74" s="185">
        <f>基金残高に係る経年分析!H57</f>
        <v>2105</v>
      </c>
    </row>
  </sheetData>
  <sheetProtection algorithmName="SHA-512" hashValue="upTiMUYPOkOXz9C6vD5OX4e/pufS3TT1alXiX4IwAxQmOCfrAWlXsLm7BLqddvUF9KgHhNM3FlSv6TpN87XmkQ==" saltValue="/NiYfPCLQ+pNdfk4uUA2E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1966005</v>
      </c>
      <c r="S5" s="673"/>
      <c r="T5" s="673"/>
      <c r="U5" s="673"/>
      <c r="V5" s="673"/>
      <c r="W5" s="673"/>
      <c r="X5" s="673"/>
      <c r="Y5" s="674"/>
      <c r="Z5" s="675">
        <v>20.7</v>
      </c>
      <c r="AA5" s="675"/>
      <c r="AB5" s="675"/>
      <c r="AC5" s="675"/>
      <c r="AD5" s="676">
        <v>1830878</v>
      </c>
      <c r="AE5" s="676"/>
      <c r="AF5" s="676"/>
      <c r="AG5" s="676"/>
      <c r="AH5" s="676"/>
      <c r="AI5" s="676"/>
      <c r="AJ5" s="676"/>
      <c r="AK5" s="676"/>
      <c r="AL5" s="677">
        <v>41</v>
      </c>
      <c r="AM5" s="678"/>
      <c r="AN5" s="678"/>
      <c r="AO5" s="679"/>
      <c r="AP5" s="669" t="s">
        <v>223</v>
      </c>
      <c r="AQ5" s="670"/>
      <c r="AR5" s="670"/>
      <c r="AS5" s="670"/>
      <c r="AT5" s="670"/>
      <c r="AU5" s="670"/>
      <c r="AV5" s="670"/>
      <c r="AW5" s="670"/>
      <c r="AX5" s="670"/>
      <c r="AY5" s="670"/>
      <c r="AZ5" s="670"/>
      <c r="BA5" s="670"/>
      <c r="BB5" s="670"/>
      <c r="BC5" s="670"/>
      <c r="BD5" s="670"/>
      <c r="BE5" s="670"/>
      <c r="BF5" s="671"/>
      <c r="BG5" s="683">
        <v>1829624</v>
      </c>
      <c r="BH5" s="684"/>
      <c r="BI5" s="684"/>
      <c r="BJ5" s="684"/>
      <c r="BK5" s="684"/>
      <c r="BL5" s="684"/>
      <c r="BM5" s="684"/>
      <c r="BN5" s="685"/>
      <c r="BO5" s="686">
        <v>93.1</v>
      </c>
      <c r="BP5" s="686"/>
      <c r="BQ5" s="686"/>
      <c r="BR5" s="686"/>
      <c r="BS5" s="687">
        <v>6318</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68065</v>
      </c>
      <c r="S6" s="684"/>
      <c r="T6" s="684"/>
      <c r="U6" s="684"/>
      <c r="V6" s="684"/>
      <c r="W6" s="684"/>
      <c r="X6" s="684"/>
      <c r="Y6" s="685"/>
      <c r="Z6" s="686">
        <v>0.7</v>
      </c>
      <c r="AA6" s="686"/>
      <c r="AB6" s="686"/>
      <c r="AC6" s="686"/>
      <c r="AD6" s="687">
        <v>68065</v>
      </c>
      <c r="AE6" s="687"/>
      <c r="AF6" s="687"/>
      <c r="AG6" s="687"/>
      <c r="AH6" s="687"/>
      <c r="AI6" s="687"/>
      <c r="AJ6" s="687"/>
      <c r="AK6" s="687"/>
      <c r="AL6" s="688">
        <v>1.5</v>
      </c>
      <c r="AM6" s="689"/>
      <c r="AN6" s="689"/>
      <c r="AO6" s="690"/>
      <c r="AP6" s="680" t="s">
        <v>228</v>
      </c>
      <c r="AQ6" s="681"/>
      <c r="AR6" s="681"/>
      <c r="AS6" s="681"/>
      <c r="AT6" s="681"/>
      <c r="AU6" s="681"/>
      <c r="AV6" s="681"/>
      <c r="AW6" s="681"/>
      <c r="AX6" s="681"/>
      <c r="AY6" s="681"/>
      <c r="AZ6" s="681"/>
      <c r="BA6" s="681"/>
      <c r="BB6" s="681"/>
      <c r="BC6" s="681"/>
      <c r="BD6" s="681"/>
      <c r="BE6" s="681"/>
      <c r="BF6" s="682"/>
      <c r="BG6" s="683">
        <v>1829624</v>
      </c>
      <c r="BH6" s="684"/>
      <c r="BI6" s="684"/>
      <c r="BJ6" s="684"/>
      <c r="BK6" s="684"/>
      <c r="BL6" s="684"/>
      <c r="BM6" s="684"/>
      <c r="BN6" s="685"/>
      <c r="BO6" s="686">
        <v>93.1</v>
      </c>
      <c r="BP6" s="686"/>
      <c r="BQ6" s="686"/>
      <c r="BR6" s="686"/>
      <c r="BS6" s="687">
        <v>6318</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115032</v>
      </c>
      <c r="CS6" s="684"/>
      <c r="CT6" s="684"/>
      <c r="CU6" s="684"/>
      <c r="CV6" s="684"/>
      <c r="CW6" s="684"/>
      <c r="CX6" s="684"/>
      <c r="CY6" s="685"/>
      <c r="CZ6" s="677">
        <v>1.2</v>
      </c>
      <c r="DA6" s="678"/>
      <c r="DB6" s="678"/>
      <c r="DC6" s="697"/>
      <c r="DD6" s="692" t="s">
        <v>172</v>
      </c>
      <c r="DE6" s="684"/>
      <c r="DF6" s="684"/>
      <c r="DG6" s="684"/>
      <c r="DH6" s="684"/>
      <c r="DI6" s="684"/>
      <c r="DJ6" s="684"/>
      <c r="DK6" s="684"/>
      <c r="DL6" s="684"/>
      <c r="DM6" s="684"/>
      <c r="DN6" s="684"/>
      <c r="DO6" s="684"/>
      <c r="DP6" s="685"/>
      <c r="DQ6" s="692">
        <v>115012</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1818</v>
      </c>
      <c r="S7" s="684"/>
      <c r="T7" s="684"/>
      <c r="U7" s="684"/>
      <c r="V7" s="684"/>
      <c r="W7" s="684"/>
      <c r="X7" s="684"/>
      <c r="Y7" s="685"/>
      <c r="Z7" s="686">
        <v>0</v>
      </c>
      <c r="AA7" s="686"/>
      <c r="AB7" s="686"/>
      <c r="AC7" s="686"/>
      <c r="AD7" s="687">
        <v>1818</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821028</v>
      </c>
      <c r="BH7" s="684"/>
      <c r="BI7" s="684"/>
      <c r="BJ7" s="684"/>
      <c r="BK7" s="684"/>
      <c r="BL7" s="684"/>
      <c r="BM7" s="684"/>
      <c r="BN7" s="685"/>
      <c r="BO7" s="686">
        <v>41.8</v>
      </c>
      <c r="BP7" s="686"/>
      <c r="BQ7" s="686"/>
      <c r="BR7" s="686"/>
      <c r="BS7" s="687">
        <v>6318</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2581855</v>
      </c>
      <c r="CS7" s="684"/>
      <c r="CT7" s="684"/>
      <c r="CU7" s="684"/>
      <c r="CV7" s="684"/>
      <c r="CW7" s="684"/>
      <c r="CX7" s="684"/>
      <c r="CY7" s="685"/>
      <c r="CZ7" s="686">
        <v>27.8</v>
      </c>
      <c r="DA7" s="686"/>
      <c r="DB7" s="686"/>
      <c r="DC7" s="686"/>
      <c r="DD7" s="692">
        <v>392921</v>
      </c>
      <c r="DE7" s="684"/>
      <c r="DF7" s="684"/>
      <c r="DG7" s="684"/>
      <c r="DH7" s="684"/>
      <c r="DI7" s="684"/>
      <c r="DJ7" s="684"/>
      <c r="DK7" s="684"/>
      <c r="DL7" s="684"/>
      <c r="DM7" s="684"/>
      <c r="DN7" s="684"/>
      <c r="DO7" s="684"/>
      <c r="DP7" s="685"/>
      <c r="DQ7" s="692">
        <v>1584952</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5124</v>
      </c>
      <c r="S8" s="684"/>
      <c r="T8" s="684"/>
      <c r="U8" s="684"/>
      <c r="V8" s="684"/>
      <c r="W8" s="684"/>
      <c r="X8" s="684"/>
      <c r="Y8" s="685"/>
      <c r="Z8" s="686">
        <v>0.1</v>
      </c>
      <c r="AA8" s="686"/>
      <c r="AB8" s="686"/>
      <c r="AC8" s="686"/>
      <c r="AD8" s="687">
        <v>5124</v>
      </c>
      <c r="AE8" s="687"/>
      <c r="AF8" s="687"/>
      <c r="AG8" s="687"/>
      <c r="AH8" s="687"/>
      <c r="AI8" s="687"/>
      <c r="AJ8" s="687"/>
      <c r="AK8" s="687"/>
      <c r="AL8" s="688">
        <v>0.1</v>
      </c>
      <c r="AM8" s="689"/>
      <c r="AN8" s="689"/>
      <c r="AO8" s="690"/>
      <c r="AP8" s="680" t="s">
        <v>234</v>
      </c>
      <c r="AQ8" s="681"/>
      <c r="AR8" s="681"/>
      <c r="AS8" s="681"/>
      <c r="AT8" s="681"/>
      <c r="AU8" s="681"/>
      <c r="AV8" s="681"/>
      <c r="AW8" s="681"/>
      <c r="AX8" s="681"/>
      <c r="AY8" s="681"/>
      <c r="AZ8" s="681"/>
      <c r="BA8" s="681"/>
      <c r="BB8" s="681"/>
      <c r="BC8" s="681"/>
      <c r="BD8" s="681"/>
      <c r="BE8" s="681"/>
      <c r="BF8" s="682"/>
      <c r="BG8" s="683">
        <v>32910</v>
      </c>
      <c r="BH8" s="684"/>
      <c r="BI8" s="684"/>
      <c r="BJ8" s="684"/>
      <c r="BK8" s="684"/>
      <c r="BL8" s="684"/>
      <c r="BM8" s="684"/>
      <c r="BN8" s="685"/>
      <c r="BO8" s="686">
        <v>1.7</v>
      </c>
      <c r="BP8" s="686"/>
      <c r="BQ8" s="686"/>
      <c r="BR8" s="686"/>
      <c r="BS8" s="692" t="s">
        <v>128</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2178783</v>
      </c>
      <c r="CS8" s="684"/>
      <c r="CT8" s="684"/>
      <c r="CU8" s="684"/>
      <c r="CV8" s="684"/>
      <c r="CW8" s="684"/>
      <c r="CX8" s="684"/>
      <c r="CY8" s="685"/>
      <c r="CZ8" s="686">
        <v>23.5</v>
      </c>
      <c r="DA8" s="686"/>
      <c r="DB8" s="686"/>
      <c r="DC8" s="686"/>
      <c r="DD8" s="692">
        <v>28823</v>
      </c>
      <c r="DE8" s="684"/>
      <c r="DF8" s="684"/>
      <c r="DG8" s="684"/>
      <c r="DH8" s="684"/>
      <c r="DI8" s="684"/>
      <c r="DJ8" s="684"/>
      <c r="DK8" s="684"/>
      <c r="DL8" s="684"/>
      <c r="DM8" s="684"/>
      <c r="DN8" s="684"/>
      <c r="DO8" s="684"/>
      <c r="DP8" s="685"/>
      <c r="DQ8" s="692">
        <v>1161934</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2851</v>
      </c>
      <c r="S9" s="684"/>
      <c r="T9" s="684"/>
      <c r="U9" s="684"/>
      <c r="V9" s="684"/>
      <c r="W9" s="684"/>
      <c r="X9" s="684"/>
      <c r="Y9" s="685"/>
      <c r="Z9" s="686">
        <v>0</v>
      </c>
      <c r="AA9" s="686"/>
      <c r="AB9" s="686"/>
      <c r="AC9" s="686"/>
      <c r="AD9" s="687">
        <v>2851</v>
      </c>
      <c r="AE9" s="687"/>
      <c r="AF9" s="687"/>
      <c r="AG9" s="687"/>
      <c r="AH9" s="687"/>
      <c r="AI9" s="687"/>
      <c r="AJ9" s="687"/>
      <c r="AK9" s="687"/>
      <c r="AL9" s="688">
        <v>0.1</v>
      </c>
      <c r="AM9" s="689"/>
      <c r="AN9" s="689"/>
      <c r="AO9" s="690"/>
      <c r="AP9" s="680" t="s">
        <v>237</v>
      </c>
      <c r="AQ9" s="681"/>
      <c r="AR9" s="681"/>
      <c r="AS9" s="681"/>
      <c r="AT9" s="681"/>
      <c r="AU9" s="681"/>
      <c r="AV9" s="681"/>
      <c r="AW9" s="681"/>
      <c r="AX9" s="681"/>
      <c r="AY9" s="681"/>
      <c r="AZ9" s="681"/>
      <c r="BA9" s="681"/>
      <c r="BB9" s="681"/>
      <c r="BC9" s="681"/>
      <c r="BD9" s="681"/>
      <c r="BE9" s="681"/>
      <c r="BF9" s="682"/>
      <c r="BG9" s="683">
        <v>712451</v>
      </c>
      <c r="BH9" s="684"/>
      <c r="BI9" s="684"/>
      <c r="BJ9" s="684"/>
      <c r="BK9" s="684"/>
      <c r="BL9" s="684"/>
      <c r="BM9" s="684"/>
      <c r="BN9" s="685"/>
      <c r="BO9" s="686">
        <v>36.200000000000003</v>
      </c>
      <c r="BP9" s="686"/>
      <c r="BQ9" s="686"/>
      <c r="BR9" s="686"/>
      <c r="BS9" s="692" t="s">
        <v>128</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320896</v>
      </c>
      <c r="CS9" s="684"/>
      <c r="CT9" s="684"/>
      <c r="CU9" s="684"/>
      <c r="CV9" s="684"/>
      <c r="CW9" s="684"/>
      <c r="CX9" s="684"/>
      <c r="CY9" s="685"/>
      <c r="CZ9" s="686">
        <v>3.5</v>
      </c>
      <c r="DA9" s="686"/>
      <c r="DB9" s="686"/>
      <c r="DC9" s="686"/>
      <c r="DD9" s="692">
        <v>1480</v>
      </c>
      <c r="DE9" s="684"/>
      <c r="DF9" s="684"/>
      <c r="DG9" s="684"/>
      <c r="DH9" s="684"/>
      <c r="DI9" s="684"/>
      <c r="DJ9" s="684"/>
      <c r="DK9" s="684"/>
      <c r="DL9" s="684"/>
      <c r="DM9" s="684"/>
      <c r="DN9" s="684"/>
      <c r="DO9" s="684"/>
      <c r="DP9" s="685"/>
      <c r="DQ9" s="692">
        <v>306006</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172</v>
      </c>
      <c r="AA10" s="686"/>
      <c r="AB10" s="686"/>
      <c r="AC10" s="686"/>
      <c r="AD10" s="687" t="s">
        <v>240</v>
      </c>
      <c r="AE10" s="687"/>
      <c r="AF10" s="687"/>
      <c r="AG10" s="687"/>
      <c r="AH10" s="687"/>
      <c r="AI10" s="687"/>
      <c r="AJ10" s="687"/>
      <c r="AK10" s="687"/>
      <c r="AL10" s="688" t="s">
        <v>172</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41255</v>
      </c>
      <c r="BH10" s="684"/>
      <c r="BI10" s="684"/>
      <c r="BJ10" s="684"/>
      <c r="BK10" s="684"/>
      <c r="BL10" s="684"/>
      <c r="BM10" s="684"/>
      <c r="BN10" s="685"/>
      <c r="BO10" s="686">
        <v>2.1</v>
      </c>
      <c r="BP10" s="686"/>
      <c r="BQ10" s="686"/>
      <c r="BR10" s="686"/>
      <c r="BS10" s="692" t="s">
        <v>172</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12818</v>
      </c>
      <c r="CS10" s="684"/>
      <c r="CT10" s="684"/>
      <c r="CU10" s="684"/>
      <c r="CV10" s="684"/>
      <c r="CW10" s="684"/>
      <c r="CX10" s="684"/>
      <c r="CY10" s="685"/>
      <c r="CZ10" s="686">
        <v>0.1</v>
      </c>
      <c r="DA10" s="686"/>
      <c r="DB10" s="686"/>
      <c r="DC10" s="686"/>
      <c r="DD10" s="692" t="s">
        <v>172</v>
      </c>
      <c r="DE10" s="684"/>
      <c r="DF10" s="684"/>
      <c r="DG10" s="684"/>
      <c r="DH10" s="684"/>
      <c r="DI10" s="684"/>
      <c r="DJ10" s="684"/>
      <c r="DK10" s="684"/>
      <c r="DL10" s="684"/>
      <c r="DM10" s="684"/>
      <c r="DN10" s="684"/>
      <c r="DO10" s="684"/>
      <c r="DP10" s="685"/>
      <c r="DQ10" s="692">
        <v>6521</v>
      </c>
      <c r="DR10" s="684"/>
      <c r="DS10" s="684"/>
      <c r="DT10" s="684"/>
      <c r="DU10" s="684"/>
      <c r="DV10" s="684"/>
      <c r="DW10" s="684"/>
      <c r="DX10" s="684"/>
      <c r="DY10" s="684"/>
      <c r="DZ10" s="684"/>
      <c r="EA10" s="684"/>
      <c r="EB10" s="684"/>
      <c r="EC10" s="693"/>
    </row>
    <row r="11" spans="2:143" ht="11.25" customHeight="1" x14ac:dyDescent="0.15">
      <c r="B11" s="680" t="s">
        <v>243</v>
      </c>
      <c r="C11" s="681"/>
      <c r="D11" s="681"/>
      <c r="E11" s="681"/>
      <c r="F11" s="681"/>
      <c r="G11" s="681"/>
      <c r="H11" s="681"/>
      <c r="I11" s="681"/>
      <c r="J11" s="681"/>
      <c r="K11" s="681"/>
      <c r="L11" s="681"/>
      <c r="M11" s="681"/>
      <c r="N11" s="681"/>
      <c r="O11" s="681"/>
      <c r="P11" s="681"/>
      <c r="Q11" s="682"/>
      <c r="R11" s="683">
        <v>326416</v>
      </c>
      <c r="S11" s="684"/>
      <c r="T11" s="684"/>
      <c r="U11" s="684"/>
      <c r="V11" s="684"/>
      <c r="W11" s="684"/>
      <c r="X11" s="684"/>
      <c r="Y11" s="685"/>
      <c r="Z11" s="688">
        <v>3.4</v>
      </c>
      <c r="AA11" s="689"/>
      <c r="AB11" s="689"/>
      <c r="AC11" s="701"/>
      <c r="AD11" s="692">
        <v>326416</v>
      </c>
      <c r="AE11" s="684"/>
      <c r="AF11" s="684"/>
      <c r="AG11" s="684"/>
      <c r="AH11" s="684"/>
      <c r="AI11" s="684"/>
      <c r="AJ11" s="684"/>
      <c r="AK11" s="685"/>
      <c r="AL11" s="688">
        <v>7.3</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34412</v>
      </c>
      <c r="BH11" s="684"/>
      <c r="BI11" s="684"/>
      <c r="BJ11" s="684"/>
      <c r="BK11" s="684"/>
      <c r="BL11" s="684"/>
      <c r="BM11" s="684"/>
      <c r="BN11" s="685"/>
      <c r="BO11" s="686">
        <v>1.8</v>
      </c>
      <c r="BP11" s="686"/>
      <c r="BQ11" s="686"/>
      <c r="BR11" s="686"/>
      <c r="BS11" s="692">
        <v>6318</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310849</v>
      </c>
      <c r="CS11" s="684"/>
      <c r="CT11" s="684"/>
      <c r="CU11" s="684"/>
      <c r="CV11" s="684"/>
      <c r="CW11" s="684"/>
      <c r="CX11" s="684"/>
      <c r="CY11" s="685"/>
      <c r="CZ11" s="686">
        <v>3.3</v>
      </c>
      <c r="DA11" s="686"/>
      <c r="DB11" s="686"/>
      <c r="DC11" s="686"/>
      <c r="DD11" s="692">
        <v>73598</v>
      </c>
      <c r="DE11" s="684"/>
      <c r="DF11" s="684"/>
      <c r="DG11" s="684"/>
      <c r="DH11" s="684"/>
      <c r="DI11" s="684"/>
      <c r="DJ11" s="684"/>
      <c r="DK11" s="684"/>
      <c r="DL11" s="684"/>
      <c r="DM11" s="684"/>
      <c r="DN11" s="684"/>
      <c r="DO11" s="684"/>
      <c r="DP11" s="685"/>
      <c r="DQ11" s="692">
        <v>158421</v>
      </c>
      <c r="DR11" s="684"/>
      <c r="DS11" s="684"/>
      <c r="DT11" s="684"/>
      <c r="DU11" s="684"/>
      <c r="DV11" s="684"/>
      <c r="DW11" s="684"/>
      <c r="DX11" s="684"/>
      <c r="DY11" s="684"/>
      <c r="DZ11" s="684"/>
      <c r="EA11" s="684"/>
      <c r="EB11" s="684"/>
      <c r="EC11" s="693"/>
    </row>
    <row r="12" spans="2:143" ht="11.25" customHeight="1" x14ac:dyDescent="0.15">
      <c r="B12" s="680" t="s">
        <v>246</v>
      </c>
      <c r="C12" s="681"/>
      <c r="D12" s="681"/>
      <c r="E12" s="681"/>
      <c r="F12" s="681"/>
      <c r="G12" s="681"/>
      <c r="H12" s="681"/>
      <c r="I12" s="681"/>
      <c r="J12" s="681"/>
      <c r="K12" s="681"/>
      <c r="L12" s="681"/>
      <c r="M12" s="681"/>
      <c r="N12" s="681"/>
      <c r="O12" s="681"/>
      <c r="P12" s="681"/>
      <c r="Q12" s="682"/>
      <c r="R12" s="683">
        <v>6802</v>
      </c>
      <c r="S12" s="684"/>
      <c r="T12" s="684"/>
      <c r="U12" s="684"/>
      <c r="V12" s="684"/>
      <c r="W12" s="684"/>
      <c r="X12" s="684"/>
      <c r="Y12" s="685"/>
      <c r="Z12" s="686">
        <v>0.1</v>
      </c>
      <c r="AA12" s="686"/>
      <c r="AB12" s="686"/>
      <c r="AC12" s="686"/>
      <c r="AD12" s="687">
        <v>6802</v>
      </c>
      <c r="AE12" s="687"/>
      <c r="AF12" s="687"/>
      <c r="AG12" s="687"/>
      <c r="AH12" s="687"/>
      <c r="AI12" s="687"/>
      <c r="AJ12" s="687"/>
      <c r="AK12" s="687"/>
      <c r="AL12" s="688">
        <v>0.2</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839551</v>
      </c>
      <c r="BH12" s="684"/>
      <c r="BI12" s="684"/>
      <c r="BJ12" s="684"/>
      <c r="BK12" s="684"/>
      <c r="BL12" s="684"/>
      <c r="BM12" s="684"/>
      <c r="BN12" s="685"/>
      <c r="BO12" s="686">
        <v>42.7</v>
      </c>
      <c r="BP12" s="686"/>
      <c r="BQ12" s="686"/>
      <c r="BR12" s="686"/>
      <c r="BS12" s="692" t="s">
        <v>172</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401901</v>
      </c>
      <c r="CS12" s="684"/>
      <c r="CT12" s="684"/>
      <c r="CU12" s="684"/>
      <c r="CV12" s="684"/>
      <c r="CW12" s="684"/>
      <c r="CX12" s="684"/>
      <c r="CY12" s="685"/>
      <c r="CZ12" s="686">
        <v>4.3</v>
      </c>
      <c r="DA12" s="686"/>
      <c r="DB12" s="686"/>
      <c r="DC12" s="686"/>
      <c r="DD12" s="692">
        <v>30875</v>
      </c>
      <c r="DE12" s="684"/>
      <c r="DF12" s="684"/>
      <c r="DG12" s="684"/>
      <c r="DH12" s="684"/>
      <c r="DI12" s="684"/>
      <c r="DJ12" s="684"/>
      <c r="DK12" s="684"/>
      <c r="DL12" s="684"/>
      <c r="DM12" s="684"/>
      <c r="DN12" s="684"/>
      <c r="DO12" s="684"/>
      <c r="DP12" s="685"/>
      <c r="DQ12" s="692">
        <v>148309</v>
      </c>
      <c r="DR12" s="684"/>
      <c r="DS12" s="684"/>
      <c r="DT12" s="684"/>
      <c r="DU12" s="684"/>
      <c r="DV12" s="684"/>
      <c r="DW12" s="684"/>
      <c r="DX12" s="684"/>
      <c r="DY12" s="684"/>
      <c r="DZ12" s="684"/>
      <c r="EA12" s="684"/>
      <c r="EB12" s="684"/>
      <c r="EC12" s="693"/>
    </row>
    <row r="13" spans="2:143" ht="11.25" customHeight="1" x14ac:dyDescent="0.15">
      <c r="B13" s="680" t="s">
        <v>249</v>
      </c>
      <c r="C13" s="681"/>
      <c r="D13" s="681"/>
      <c r="E13" s="681"/>
      <c r="F13" s="681"/>
      <c r="G13" s="681"/>
      <c r="H13" s="681"/>
      <c r="I13" s="681"/>
      <c r="J13" s="681"/>
      <c r="K13" s="681"/>
      <c r="L13" s="681"/>
      <c r="M13" s="681"/>
      <c r="N13" s="681"/>
      <c r="O13" s="681"/>
      <c r="P13" s="681"/>
      <c r="Q13" s="682"/>
      <c r="R13" s="683" t="s">
        <v>240</v>
      </c>
      <c r="S13" s="684"/>
      <c r="T13" s="684"/>
      <c r="U13" s="684"/>
      <c r="V13" s="684"/>
      <c r="W13" s="684"/>
      <c r="X13" s="684"/>
      <c r="Y13" s="685"/>
      <c r="Z13" s="686" t="s">
        <v>172</v>
      </c>
      <c r="AA13" s="686"/>
      <c r="AB13" s="686"/>
      <c r="AC13" s="686"/>
      <c r="AD13" s="687" t="s">
        <v>172</v>
      </c>
      <c r="AE13" s="687"/>
      <c r="AF13" s="687"/>
      <c r="AG13" s="687"/>
      <c r="AH13" s="687"/>
      <c r="AI13" s="687"/>
      <c r="AJ13" s="687"/>
      <c r="AK13" s="687"/>
      <c r="AL13" s="688" t="s">
        <v>172</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838048</v>
      </c>
      <c r="BH13" s="684"/>
      <c r="BI13" s="684"/>
      <c r="BJ13" s="684"/>
      <c r="BK13" s="684"/>
      <c r="BL13" s="684"/>
      <c r="BM13" s="684"/>
      <c r="BN13" s="685"/>
      <c r="BO13" s="686">
        <v>42.6</v>
      </c>
      <c r="BP13" s="686"/>
      <c r="BQ13" s="686"/>
      <c r="BR13" s="686"/>
      <c r="BS13" s="692" t="s">
        <v>240</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720464</v>
      </c>
      <c r="CS13" s="684"/>
      <c r="CT13" s="684"/>
      <c r="CU13" s="684"/>
      <c r="CV13" s="684"/>
      <c r="CW13" s="684"/>
      <c r="CX13" s="684"/>
      <c r="CY13" s="685"/>
      <c r="CZ13" s="686">
        <v>7.8</v>
      </c>
      <c r="DA13" s="686"/>
      <c r="DB13" s="686"/>
      <c r="DC13" s="686"/>
      <c r="DD13" s="692">
        <v>190543</v>
      </c>
      <c r="DE13" s="684"/>
      <c r="DF13" s="684"/>
      <c r="DG13" s="684"/>
      <c r="DH13" s="684"/>
      <c r="DI13" s="684"/>
      <c r="DJ13" s="684"/>
      <c r="DK13" s="684"/>
      <c r="DL13" s="684"/>
      <c r="DM13" s="684"/>
      <c r="DN13" s="684"/>
      <c r="DO13" s="684"/>
      <c r="DP13" s="685"/>
      <c r="DQ13" s="692">
        <v>513147</v>
      </c>
      <c r="DR13" s="684"/>
      <c r="DS13" s="684"/>
      <c r="DT13" s="684"/>
      <c r="DU13" s="684"/>
      <c r="DV13" s="684"/>
      <c r="DW13" s="684"/>
      <c r="DX13" s="684"/>
      <c r="DY13" s="684"/>
      <c r="DZ13" s="684"/>
      <c r="EA13" s="684"/>
      <c r="EB13" s="684"/>
      <c r="EC13" s="693"/>
    </row>
    <row r="14" spans="2:143" ht="11.25" customHeight="1" x14ac:dyDescent="0.15">
      <c r="B14" s="680" t="s">
        <v>252</v>
      </c>
      <c r="C14" s="681"/>
      <c r="D14" s="681"/>
      <c r="E14" s="681"/>
      <c r="F14" s="681"/>
      <c r="G14" s="681"/>
      <c r="H14" s="681"/>
      <c r="I14" s="681"/>
      <c r="J14" s="681"/>
      <c r="K14" s="681"/>
      <c r="L14" s="681"/>
      <c r="M14" s="681"/>
      <c r="N14" s="681"/>
      <c r="O14" s="681"/>
      <c r="P14" s="681"/>
      <c r="Q14" s="682"/>
      <c r="R14" s="683">
        <v>9527</v>
      </c>
      <c r="S14" s="684"/>
      <c r="T14" s="684"/>
      <c r="U14" s="684"/>
      <c r="V14" s="684"/>
      <c r="W14" s="684"/>
      <c r="X14" s="684"/>
      <c r="Y14" s="685"/>
      <c r="Z14" s="686">
        <v>0.1</v>
      </c>
      <c r="AA14" s="686"/>
      <c r="AB14" s="686"/>
      <c r="AC14" s="686"/>
      <c r="AD14" s="687">
        <v>9527</v>
      </c>
      <c r="AE14" s="687"/>
      <c r="AF14" s="687"/>
      <c r="AG14" s="687"/>
      <c r="AH14" s="687"/>
      <c r="AI14" s="687"/>
      <c r="AJ14" s="687"/>
      <c r="AK14" s="687"/>
      <c r="AL14" s="688">
        <v>0.2</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61805</v>
      </c>
      <c r="BH14" s="684"/>
      <c r="BI14" s="684"/>
      <c r="BJ14" s="684"/>
      <c r="BK14" s="684"/>
      <c r="BL14" s="684"/>
      <c r="BM14" s="684"/>
      <c r="BN14" s="685"/>
      <c r="BO14" s="686">
        <v>3.1</v>
      </c>
      <c r="BP14" s="686"/>
      <c r="BQ14" s="686"/>
      <c r="BR14" s="686"/>
      <c r="BS14" s="692" t="s">
        <v>172</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328145</v>
      </c>
      <c r="CS14" s="684"/>
      <c r="CT14" s="684"/>
      <c r="CU14" s="684"/>
      <c r="CV14" s="684"/>
      <c r="CW14" s="684"/>
      <c r="CX14" s="684"/>
      <c r="CY14" s="685"/>
      <c r="CZ14" s="686">
        <v>3.5</v>
      </c>
      <c r="DA14" s="686"/>
      <c r="DB14" s="686"/>
      <c r="DC14" s="686"/>
      <c r="DD14" s="692">
        <v>15594</v>
      </c>
      <c r="DE14" s="684"/>
      <c r="DF14" s="684"/>
      <c r="DG14" s="684"/>
      <c r="DH14" s="684"/>
      <c r="DI14" s="684"/>
      <c r="DJ14" s="684"/>
      <c r="DK14" s="684"/>
      <c r="DL14" s="684"/>
      <c r="DM14" s="684"/>
      <c r="DN14" s="684"/>
      <c r="DO14" s="684"/>
      <c r="DP14" s="685"/>
      <c r="DQ14" s="692">
        <v>312454</v>
      </c>
      <c r="DR14" s="684"/>
      <c r="DS14" s="684"/>
      <c r="DT14" s="684"/>
      <c r="DU14" s="684"/>
      <c r="DV14" s="684"/>
      <c r="DW14" s="684"/>
      <c r="DX14" s="684"/>
      <c r="DY14" s="684"/>
      <c r="DZ14" s="684"/>
      <c r="EA14" s="684"/>
      <c r="EB14" s="684"/>
      <c r="EC14" s="693"/>
    </row>
    <row r="15" spans="2:143" ht="11.25" customHeight="1" x14ac:dyDescent="0.15">
      <c r="B15" s="680" t="s">
        <v>255</v>
      </c>
      <c r="C15" s="681"/>
      <c r="D15" s="681"/>
      <c r="E15" s="681"/>
      <c r="F15" s="681"/>
      <c r="G15" s="681"/>
      <c r="H15" s="681"/>
      <c r="I15" s="681"/>
      <c r="J15" s="681"/>
      <c r="K15" s="681"/>
      <c r="L15" s="681"/>
      <c r="M15" s="681"/>
      <c r="N15" s="681"/>
      <c r="O15" s="681"/>
      <c r="P15" s="681"/>
      <c r="Q15" s="682"/>
      <c r="R15" s="683" t="s">
        <v>240</v>
      </c>
      <c r="S15" s="684"/>
      <c r="T15" s="684"/>
      <c r="U15" s="684"/>
      <c r="V15" s="684"/>
      <c r="W15" s="684"/>
      <c r="X15" s="684"/>
      <c r="Y15" s="685"/>
      <c r="Z15" s="686" t="s">
        <v>128</v>
      </c>
      <c r="AA15" s="686"/>
      <c r="AB15" s="686"/>
      <c r="AC15" s="686"/>
      <c r="AD15" s="687" t="s">
        <v>172</v>
      </c>
      <c r="AE15" s="687"/>
      <c r="AF15" s="687"/>
      <c r="AG15" s="687"/>
      <c r="AH15" s="687"/>
      <c r="AI15" s="687"/>
      <c r="AJ15" s="687"/>
      <c r="AK15" s="687"/>
      <c r="AL15" s="688" t="s">
        <v>172</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107240</v>
      </c>
      <c r="BH15" s="684"/>
      <c r="BI15" s="684"/>
      <c r="BJ15" s="684"/>
      <c r="BK15" s="684"/>
      <c r="BL15" s="684"/>
      <c r="BM15" s="684"/>
      <c r="BN15" s="685"/>
      <c r="BO15" s="686">
        <v>5.5</v>
      </c>
      <c r="BP15" s="686"/>
      <c r="BQ15" s="686"/>
      <c r="BR15" s="686"/>
      <c r="BS15" s="692" t="s">
        <v>172</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1578891</v>
      </c>
      <c r="CS15" s="684"/>
      <c r="CT15" s="684"/>
      <c r="CU15" s="684"/>
      <c r="CV15" s="684"/>
      <c r="CW15" s="684"/>
      <c r="CX15" s="684"/>
      <c r="CY15" s="685"/>
      <c r="CZ15" s="686">
        <v>17</v>
      </c>
      <c r="DA15" s="686"/>
      <c r="DB15" s="686"/>
      <c r="DC15" s="686"/>
      <c r="DD15" s="692">
        <v>681888</v>
      </c>
      <c r="DE15" s="684"/>
      <c r="DF15" s="684"/>
      <c r="DG15" s="684"/>
      <c r="DH15" s="684"/>
      <c r="DI15" s="684"/>
      <c r="DJ15" s="684"/>
      <c r="DK15" s="684"/>
      <c r="DL15" s="684"/>
      <c r="DM15" s="684"/>
      <c r="DN15" s="684"/>
      <c r="DO15" s="684"/>
      <c r="DP15" s="685"/>
      <c r="DQ15" s="692">
        <v>768113</v>
      </c>
      <c r="DR15" s="684"/>
      <c r="DS15" s="684"/>
      <c r="DT15" s="684"/>
      <c r="DU15" s="684"/>
      <c r="DV15" s="684"/>
      <c r="DW15" s="684"/>
      <c r="DX15" s="684"/>
      <c r="DY15" s="684"/>
      <c r="DZ15" s="684"/>
      <c r="EA15" s="684"/>
      <c r="EB15" s="684"/>
      <c r="EC15" s="693"/>
    </row>
    <row r="16" spans="2:143" ht="11.25" customHeight="1" x14ac:dyDescent="0.15">
      <c r="B16" s="680" t="s">
        <v>258</v>
      </c>
      <c r="C16" s="681"/>
      <c r="D16" s="681"/>
      <c r="E16" s="681"/>
      <c r="F16" s="681"/>
      <c r="G16" s="681"/>
      <c r="H16" s="681"/>
      <c r="I16" s="681"/>
      <c r="J16" s="681"/>
      <c r="K16" s="681"/>
      <c r="L16" s="681"/>
      <c r="M16" s="681"/>
      <c r="N16" s="681"/>
      <c r="O16" s="681"/>
      <c r="P16" s="681"/>
      <c r="Q16" s="682"/>
      <c r="R16" s="683">
        <v>2394</v>
      </c>
      <c r="S16" s="684"/>
      <c r="T16" s="684"/>
      <c r="U16" s="684"/>
      <c r="V16" s="684"/>
      <c r="W16" s="684"/>
      <c r="X16" s="684"/>
      <c r="Y16" s="685"/>
      <c r="Z16" s="686">
        <v>0</v>
      </c>
      <c r="AA16" s="686"/>
      <c r="AB16" s="686"/>
      <c r="AC16" s="686"/>
      <c r="AD16" s="687">
        <v>2394</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172</v>
      </c>
      <c r="BH16" s="684"/>
      <c r="BI16" s="684"/>
      <c r="BJ16" s="684"/>
      <c r="BK16" s="684"/>
      <c r="BL16" s="684"/>
      <c r="BM16" s="684"/>
      <c r="BN16" s="685"/>
      <c r="BO16" s="686" t="s">
        <v>172</v>
      </c>
      <c r="BP16" s="686"/>
      <c r="BQ16" s="686"/>
      <c r="BR16" s="686"/>
      <c r="BS16" s="692" t="s">
        <v>172</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t="s">
        <v>172</v>
      </c>
      <c r="CS16" s="684"/>
      <c r="CT16" s="684"/>
      <c r="CU16" s="684"/>
      <c r="CV16" s="684"/>
      <c r="CW16" s="684"/>
      <c r="CX16" s="684"/>
      <c r="CY16" s="685"/>
      <c r="CZ16" s="686" t="s">
        <v>172</v>
      </c>
      <c r="DA16" s="686"/>
      <c r="DB16" s="686"/>
      <c r="DC16" s="686"/>
      <c r="DD16" s="692" t="s">
        <v>172</v>
      </c>
      <c r="DE16" s="684"/>
      <c r="DF16" s="684"/>
      <c r="DG16" s="684"/>
      <c r="DH16" s="684"/>
      <c r="DI16" s="684"/>
      <c r="DJ16" s="684"/>
      <c r="DK16" s="684"/>
      <c r="DL16" s="684"/>
      <c r="DM16" s="684"/>
      <c r="DN16" s="684"/>
      <c r="DO16" s="684"/>
      <c r="DP16" s="685"/>
      <c r="DQ16" s="692" t="s">
        <v>240</v>
      </c>
      <c r="DR16" s="684"/>
      <c r="DS16" s="684"/>
      <c r="DT16" s="684"/>
      <c r="DU16" s="684"/>
      <c r="DV16" s="684"/>
      <c r="DW16" s="684"/>
      <c r="DX16" s="684"/>
      <c r="DY16" s="684"/>
      <c r="DZ16" s="684"/>
      <c r="EA16" s="684"/>
      <c r="EB16" s="684"/>
      <c r="EC16" s="693"/>
    </row>
    <row r="17" spans="2:133" ht="11.25" customHeight="1" x14ac:dyDescent="0.15">
      <c r="B17" s="680" t="s">
        <v>261</v>
      </c>
      <c r="C17" s="681"/>
      <c r="D17" s="681"/>
      <c r="E17" s="681"/>
      <c r="F17" s="681"/>
      <c r="G17" s="681"/>
      <c r="H17" s="681"/>
      <c r="I17" s="681"/>
      <c r="J17" s="681"/>
      <c r="K17" s="681"/>
      <c r="L17" s="681"/>
      <c r="M17" s="681"/>
      <c r="N17" s="681"/>
      <c r="O17" s="681"/>
      <c r="P17" s="681"/>
      <c r="Q17" s="682"/>
      <c r="R17" s="683">
        <v>30711</v>
      </c>
      <c r="S17" s="684"/>
      <c r="T17" s="684"/>
      <c r="U17" s="684"/>
      <c r="V17" s="684"/>
      <c r="W17" s="684"/>
      <c r="X17" s="684"/>
      <c r="Y17" s="685"/>
      <c r="Z17" s="686">
        <v>0.3</v>
      </c>
      <c r="AA17" s="686"/>
      <c r="AB17" s="686"/>
      <c r="AC17" s="686"/>
      <c r="AD17" s="687">
        <v>30711</v>
      </c>
      <c r="AE17" s="687"/>
      <c r="AF17" s="687"/>
      <c r="AG17" s="687"/>
      <c r="AH17" s="687"/>
      <c r="AI17" s="687"/>
      <c r="AJ17" s="687"/>
      <c r="AK17" s="687"/>
      <c r="AL17" s="688">
        <v>0.7</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172</v>
      </c>
      <c r="BH17" s="684"/>
      <c r="BI17" s="684"/>
      <c r="BJ17" s="684"/>
      <c r="BK17" s="684"/>
      <c r="BL17" s="684"/>
      <c r="BM17" s="684"/>
      <c r="BN17" s="685"/>
      <c r="BO17" s="686" t="s">
        <v>128</v>
      </c>
      <c r="BP17" s="686"/>
      <c r="BQ17" s="686"/>
      <c r="BR17" s="686"/>
      <c r="BS17" s="692" t="s">
        <v>172</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739858</v>
      </c>
      <c r="CS17" s="684"/>
      <c r="CT17" s="684"/>
      <c r="CU17" s="684"/>
      <c r="CV17" s="684"/>
      <c r="CW17" s="684"/>
      <c r="CX17" s="684"/>
      <c r="CY17" s="685"/>
      <c r="CZ17" s="686">
        <v>8</v>
      </c>
      <c r="DA17" s="686"/>
      <c r="DB17" s="686"/>
      <c r="DC17" s="686"/>
      <c r="DD17" s="692" t="s">
        <v>172</v>
      </c>
      <c r="DE17" s="684"/>
      <c r="DF17" s="684"/>
      <c r="DG17" s="684"/>
      <c r="DH17" s="684"/>
      <c r="DI17" s="684"/>
      <c r="DJ17" s="684"/>
      <c r="DK17" s="684"/>
      <c r="DL17" s="684"/>
      <c r="DM17" s="684"/>
      <c r="DN17" s="684"/>
      <c r="DO17" s="684"/>
      <c r="DP17" s="685"/>
      <c r="DQ17" s="692">
        <v>725726</v>
      </c>
      <c r="DR17" s="684"/>
      <c r="DS17" s="684"/>
      <c r="DT17" s="684"/>
      <c r="DU17" s="684"/>
      <c r="DV17" s="684"/>
      <c r="DW17" s="684"/>
      <c r="DX17" s="684"/>
      <c r="DY17" s="684"/>
      <c r="DZ17" s="684"/>
      <c r="EA17" s="684"/>
      <c r="EB17" s="684"/>
      <c r="EC17" s="693"/>
    </row>
    <row r="18" spans="2:133" ht="11.25" customHeight="1" x14ac:dyDescent="0.15">
      <c r="B18" s="680" t="s">
        <v>264</v>
      </c>
      <c r="C18" s="681"/>
      <c r="D18" s="681"/>
      <c r="E18" s="681"/>
      <c r="F18" s="681"/>
      <c r="G18" s="681"/>
      <c r="H18" s="681"/>
      <c r="I18" s="681"/>
      <c r="J18" s="681"/>
      <c r="K18" s="681"/>
      <c r="L18" s="681"/>
      <c r="M18" s="681"/>
      <c r="N18" s="681"/>
      <c r="O18" s="681"/>
      <c r="P18" s="681"/>
      <c r="Q18" s="682"/>
      <c r="R18" s="683">
        <v>14379</v>
      </c>
      <c r="S18" s="684"/>
      <c r="T18" s="684"/>
      <c r="U18" s="684"/>
      <c r="V18" s="684"/>
      <c r="W18" s="684"/>
      <c r="X18" s="684"/>
      <c r="Y18" s="685"/>
      <c r="Z18" s="686">
        <v>0.2</v>
      </c>
      <c r="AA18" s="686"/>
      <c r="AB18" s="686"/>
      <c r="AC18" s="686"/>
      <c r="AD18" s="687">
        <v>14379</v>
      </c>
      <c r="AE18" s="687"/>
      <c r="AF18" s="687"/>
      <c r="AG18" s="687"/>
      <c r="AH18" s="687"/>
      <c r="AI18" s="687"/>
      <c r="AJ18" s="687"/>
      <c r="AK18" s="687"/>
      <c r="AL18" s="688">
        <v>0.3</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172</v>
      </c>
      <c r="BH18" s="684"/>
      <c r="BI18" s="684"/>
      <c r="BJ18" s="684"/>
      <c r="BK18" s="684"/>
      <c r="BL18" s="684"/>
      <c r="BM18" s="684"/>
      <c r="BN18" s="685"/>
      <c r="BO18" s="686" t="s">
        <v>172</v>
      </c>
      <c r="BP18" s="686"/>
      <c r="BQ18" s="686"/>
      <c r="BR18" s="686"/>
      <c r="BS18" s="692" t="s">
        <v>172</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172</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172</v>
      </c>
      <c r="DR18" s="684"/>
      <c r="DS18" s="684"/>
      <c r="DT18" s="684"/>
      <c r="DU18" s="684"/>
      <c r="DV18" s="684"/>
      <c r="DW18" s="684"/>
      <c r="DX18" s="684"/>
      <c r="DY18" s="684"/>
      <c r="DZ18" s="684"/>
      <c r="EA18" s="684"/>
      <c r="EB18" s="684"/>
      <c r="EC18" s="693"/>
    </row>
    <row r="19" spans="2:133" ht="11.25" customHeight="1" x14ac:dyDescent="0.15">
      <c r="B19" s="680" t="s">
        <v>267</v>
      </c>
      <c r="C19" s="681"/>
      <c r="D19" s="681"/>
      <c r="E19" s="681"/>
      <c r="F19" s="681"/>
      <c r="G19" s="681"/>
      <c r="H19" s="681"/>
      <c r="I19" s="681"/>
      <c r="J19" s="681"/>
      <c r="K19" s="681"/>
      <c r="L19" s="681"/>
      <c r="M19" s="681"/>
      <c r="N19" s="681"/>
      <c r="O19" s="681"/>
      <c r="P19" s="681"/>
      <c r="Q19" s="682"/>
      <c r="R19" s="683">
        <v>1288</v>
      </c>
      <c r="S19" s="684"/>
      <c r="T19" s="684"/>
      <c r="U19" s="684"/>
      <c r="V19" s="684"/>
      <c r="W19" s="684"/>
      <c r="X19" s="684"/>
      <c r="Y19" s="685"/>
      <c r="Z19" s="686">
        <v>0</v>
      </c>
      <c r="AA19" s="686"/>
      <c r="AB19" s="686"/>
      <c r="AC19" s="686"/>
      <c r="AD19" s="687">
        <v>1288</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136381</v>
      </c>
      <c r="BH19" s="684"/>
      <c r="BI19" s="684"/>
      <c r="BJ19" s="684"/>
      <c r="BK19" s="684"/>
      <c r="BL19" s="684"/>
      <c r="BM19" s="684"/>
      <c r="BN19" s="685"/>
      <c r="BO19" s="686">
        <v>6.9</v>
      </c>
      <c r="BP19" s="686"/>
      <c r="BQ19" s="686"/>
      <c r="BR19" s="686"/>
      <c r="BS19" s="692" t="s">
        <v>172</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172</v>
      </c>
      <c r="DA19" s="686"/>
      <c r="DB19" s="686"/>
      <c r="DC19" s="686"/>
      <c r="DD19" s="692" t="s">
        <v>172</v>
      </c>
      <c r="DE19" s="684"/>
      <c r="DF19" s="684"/>
      <c r="DG19" s="684"/>
      <c r="DH19" s="684"/>
      <c r="DI19" s="684"/>
      <c r="DJ19" s="684"/>
      <c r="DK19" s="684"/>
      <c r="DL19" s="684"/>
      <c r="DM19" s="684"/>
      <c r="DN19" s="684"/>
      <c r="DO19" s="684"/>
      <c r="DP19" s="685"/>
      <c r="DQ19" s="692" t="s">
        <v>172</v>
      </c>
      <c r="DR19" s="684"/>
      <c r="DS19" s="684"/>
      <c r="DT19" s="684"/>
      <c r="DU19" s="684"/>
      <c r="DV19" s="684"/>
      <c r="DW19" s="684"/>
      <c r="DX19" s="684"/>
      <c r="DY19" s="684"/>
      <c r="DZ19" s="684"/>
      <c r="EA19" s="684"/>
      <c r="EB19" s="684"/>
      <c r="EC19" s="693"/>
    </row>
    <row r="20" spans="2:133" ht="11.25" customHeight="1" x14ac:dyDescent="0.15">
      <c r="B20" s="680" t="s">
        <v>270</v>
      </c>
      <c r="C20" s="681"/>
      <c r="D20" s="681"/>
      <c r="E20" s="681"/>
      <c r="F20" s="681"/>
      <c r="G20" s="681"/>
      <c r="H20" s="681"/>
      <c r="I20" s="681"/>
      <c r="J20" s="681"/>
      <c r="K20" s="681"/>
      <c r="L20" s="681"/>
      <c r="M20" s="681"/>
      <c r="N20" s="681"/>
      <c r="O20" s="681"/>
      <c r="P20" s="681"/>
      <c r="Q20" s="682"/>
      <c r="R20" s="683">
        <v>490</v>
      </c>
      <c r="S20" s="684"/>
      <c r="T20" s="684"/>
      <c r="U20" s="684"/>
      <c r="V20" s="684"/>
      <c r="W20" s="684"/>
      <c r="X20" s="684"/>
      <c r="Y20" s="685"/>
      <c r="Z20" s="686">
        <v>0</v>
      </c>
      <c r="AA20" s="686"/>
      <c r="AB20" s="686"/>
      <c r="AC20" s="686"/>
      <c r="AD20" s="687">
        <v>490</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136381</v>
      </c>
      <c r="BH20" s="684"/>
      <c r="BI20" s="684"/>
      <c r="BJ20" s="684"/>
      <c r="BK20" s="684"/>
      <c r="BL20" s="684"/>
      <c r="BM20" s="684"/>
      <c r="BN20" s="685"/>
      <c r="BO20" s="686">
        <v>6.9</v>
      </c>
      <c r="BP20" s="686"/>
      <c r="BQ20" s="686"/>
      <c r="BR20" s="686"/>
      <c r="BS20" s="692" t="s">
        <v>172</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9289492</v>
      </c>
      <c r="CS20" s="684"/>
      <c r="CT20" s="684"/>
      <c r="CU20" s="684"/>
      <c r="CV20" s="684"/>
      <c r="CW20" s="684"/>
      <c r="CX20" s="684"/>
      <c r="CY20" s="685"/>
      <c r="CZ20" s="686">
        <v>100</v>
      </c>
      <c r="DA20" s="686"/>
      <c r="DB20" s="686"/>
      <c r="DC20" s="686"/>
      <c r="DD20" s="692">
        <v>1415722</v>
      </c>
      <c r="DE20" s="684"/>
      <c r="DF20" s="684"/>
      <c r="DG20" s="684"/>
      <c r="DH20" s="684"/>
      <c r="DI20" s="684"/>
      <c r="DJ20" s="684"/>
      <c r="DK20" s="684"/>
      <c r="DL20" s="684"/>
      <c r="DM20" s="684"/>
      <c r="DN20" s="684"/>
      <c r="DO20" s="684"/>
      <c r="DP20" s="685"/>
      <c r="DQ20" s="692">
        <v>5800595</v>
      </c>
      <c r="DR20" s="684"/>
      <c r="DS20" s="684"/>
      <c r="DT20" s="684"/>
      <c r="DU20" s="684"/>
      <c r="DV20" s="684"/>
      <c r="DW20" s="684"/>
      <c r="DX20" s="684"/>
      <c r="DY20" s="684"/>
      <c r="DZ20" s="684"/>
      <c r="EA20" s="684"/>
      <c r="EB20" s="684"/>
      <c r="EC20" s="693"/>
    </row>
    <row r="21" spans="2:133" ht="11.25" customHeight="1" x14ac:dyDescent="0.15">
      <c r="B21" s="680" t="s">
        <v>273</v>
      </c>
      <c r="C21" s="681"/>
      <c r="D21" s="681"/>
      <c r="E21" s="681"/>
      <c r="F21" s="681"/>
      <c r="G21" s="681"/>
      <c r="H21" s="681"/>
      <c r="I21" s="681"/>
      <c r="J21" s="681"/>
      <c r="K21" s="681"/>
      <c r="L21" s="681"/>
      <c r="M21" s="681"/>
      <c r="N21" s="681"/>
      <c r="O21" s="681"/>
      <c r="P21" s="681"/>
      <c r="Q21" s="682"/>
      <c r="R21" s="683">
        <v>14554</v>
      </c>
      <c r="S21" s="684"/>
      <c r="T21" s="684"/>
      <c r="U21" s="684"/>
      <c r="V21" s="684"/>
      <c r="W21" s="684"/>
      <c r="X21" s="684"/>
      <c r="Y21" s="685"/>
      <c r="Z21" s="686">
        <v>0.2</v>
      </c>
      <c r="AA21" s="686"/>
      <c r="AB21" s="686"/>
      <c r="AC21" s="686"/>
      <c r="AD21" s="687">
        <v>14554</v>
      </c>
      <c r="AE21" s="687"/>
      <c r="AF21" s="687"/>
      <c r="AG21" s="687"/>
      <c r="AH21" s="687"/>
      <c r="AI21" s="687"/>
      <c r="AJ21" s="687"/>
      <c r="AK21" s="687"/>
      <c r="AL21" s="688">
        <v>0.3</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v>1254</v>
      </c>
      <c r="BH21" s="684"/>
      <c r="BI21" s="684"/>
      <c r="BJ21" s="684"/>
      <c r="BK21" s="684"/>
      <c r="BL21" s="684"/>
      <c r="BM21" s="684"/>
      <c r="BN21" s="685"/>
      <c r="BO21" s="686">
        <v>0.1</v>
      </c>
      <c r="BP21" s="686"/>
      <c r="BQ21" s="686"/>
      <c r="BR21" s="686"/>
      <c r="BS21" s="692" t="s">
        <v>172</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275</v>
      </c>
      <c r="C22" s="681"/>
      <c r="D22" s="681"/>
      <c r="E22" s="681"/>
      <c r="F22" s="681"/>
      <c r="G22" s="681"/>
      <c r="H22" s="681"/>
      <c r="I22" s="681"/>
      <c r="J22" s="681"/>
      <c r="K22" s="681"/>
      <c r="L22" s="681"/>
      <c r="M22" s="681"/>
      <c r="N22" s="681"/>
      <c r="O22" s="681"/>
      <c r="P22" s="681"/>
      <c r="Q22" s="682"/>
      <c r="R22" s="683">
        <v>2377126</v>
      </c>
      <c r="S22" s="684"/>
      <c r="T22" s="684"/>
      <c r="U22" s="684"/>
      <c r="V22" s="684"/>
      <c r="W22" s="684"/>
      <c r="X22" s="684"/>
      <c r="Y22" s="685"/>
      <c r="Z22" s="686">
        <v>25</v>
      </c>
      <c r="AA22" s="686"/>
      <c r="AB22" s="686"/>
      <c r="AC22" s="686"/>
      <c r="AD22" s="687">
        <v>2171842</v>
      </c>
      <c r="AE22" s="687"/>
      <c r="AF22" s="687"/>
      <c r="AG22" s="687"/>
      <c r="AH22" s="687"/>
      <c r="AI22" s="687"/>
      <c r="AJ22" s="687"/>
      <c r="AK22" s="687"/>
      <c r="AL22" s="688">
        <v>48.6</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172</v>
      </c>
      <c r="BH22" s="684"/>
      <c r="BI22" s="684"/>
      <c r="BJ22" s="684"/>
      <c r="BK22" s="684"/>
      <c r="BL22" s="684"/>
      <c r="BM22" s="684"/>
      <c r="BN22" s="685"/>
      <c r="BO22" s="686" t="s">
        <v>172</v>
      </c>
      <c r="BP22" s="686"/>
      <c r="BQ22" s="686"/>
      <c r="BR22" s="686"/>
      <c r="BS22" s="692" t="s">
        <v>172</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278</v>
      </c>
      <c r="C23" s="681"/>
      <c r="D23" s="681"/>
      <c r="E23" s="681"/>
      <c r="F23" s="681"/>
      <c r="G23" s="681"/>
      <c r="H23" s="681"/>
      <c r="I23" s="681"/>
      <c r="J23" s="681"/>
      <c r="K23" s="681"/>
      <c r="L23" s="681"/>
      <c r="M23" s="681"/>
      <c r="N23" s="681"/>
      <c r="O23" s="681"/>
      <c r="P23" s="681"/>
      <c r="Q23" s="682"/>
      <c r="R23" s="683">
        <v>2171842</v>
      </c>
      <c r="S23" s="684"/>
      <c r="T23" s="684"/>
      <c r="U23" s="684"/>
      <c r="V23" s="684"/>
      <c r="W23" s="684"/>
      <c r="X23" s="684"/>
      <c r="Y23" s="685"/>
      <c r="Z23" s="686">
        <v>22.8</v>
      </c>
      <c r="AA23" s="686"/>
      <c r="AB23" s="686"/>
      <c r="AC23" s="686"/>
      <c r="AD23" s="687">
        <v>2171842</v>
      </c>
      <c r="AE23" s="687"/>
      <c r="AF23" s="687"/>
      <c r="AG23" s="687"/>
      <c r="AH23" s="687"/>
      <c r="AI23" s="687"/>
      <c r="AJ23" s="687"/>
      <c r="AK23" s="687"/>
      <c r="AL23" s="688">
        <v>48.6</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v>135127</v>
      </c>
      <c r="BH23" s="684"/>
      <c r="BI23" s="684"/>
      <c r="BJ23" s="684"/>
      <c r="BK23" s="684"/>
      <c r="BL23" s="684"/>
      <c r="BM23" s="684"/>
      <c r="BN23" s="685"/>
      <c r="BO23" s="686">
        <v>6.9</v>
      </c>
      <c r="BP23" s="686"/>
      <c r="BQ23" s="686"/>
      <c r="BR23" s="686"/>
      <c r="BS23" s="692" t="s">
        <v>172</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6" t="s">
        <v>283</v>
      </c>
      <c r="DM23" s="717"/>
      <c r="DN23" s="717"/>
      <c r="DO23" s="717"/>
      <c r="DP23" s="717"/>
      <c r="DQ23" s="717"/>
      <c r="DR23" s="717"/>
      <c r="DS23" s="717"/>
      <c r="DT23" s="717"/>
      <c r="DU23" s="717"/>
      <c r="DV23" s="718"/>
      <c r="DW23" s="665" t="s">
        <v>284</v>
      </c>
      <c r="DX23" s="666"/>
      <c r="DY23" s="666"/>
      <c r="DZ23" s="666"/>
      <c r="EA23" s="666"/>
      <c r="EB23" s="666"/>
      <c r="EC23" s="667"/>
    </row>
    <row r="24" spans="2:133" ht="11.25" customHeight="1" x14ac:dyDescent="0.15">
      <c r="B24" s="680" t="s">
        <v>285</v>
      </c>
      <c r="C24" s="681"/>
      <c r="D24" s="681"/>
      <c r="E24" s="681"/>
      <c r="F24" s="681"/>
      <c r="G24" s="681"/>
      <c r="H24" s="681"/>
      <c r="I24" s="681"/>
      <c r="J24" s="681"/>
      <c r="K24" s="681"/>
      <c r="L24" s="681"/>
      <c r="M24" s="681"/>
      <c r="N24" s="681"/>
      <c r="O24" s="681"/>
      <c r="P24" s="681"/>
      <c r="Q24" s="682"/>
      <c r="R24" s="683">
        <v>205284</v>
      </c>
      <c r="S24" s="684"/>
      <c r="T24" s="684"/>
      <c r="U24" s="684"/>
      <c r="V24" s="684"/>
      <c r="W24" s="684"/>
      <c r="X24" s="684"/>
      <c r="Y24" s="685"/>
      <c r="Z24" s="686">
        <v>2.2000000000000002</v>
      </c>
      <c r="AA24" s="686"/>
      <c r="AB24" s="686"/>
      <c r="AC24" s="686"/>
      <c r="AD24" s="687" t="s">
        <v>172</v>
      </c>
      <c r="AE24" s="687"/>
      <c r="AF24" s="687"/>
      <c r="AG24" s="687"/>
      <c r="AH24" s="687"/>
      <c r="AI24" s="687"/>
      <c r="AJ24" s="687"/>
      <c r="AK24" s="687"/>
      <c r="AL24" s="688" t="s">
        <v>240</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172</v>
      </c>
      <c r="BH24" s="684"/>
      <c r="BI24" s="684"/>
      <c r="BJ24" s="684"/>
      <c r="BK24" s="684"/>
      <c r="BL24" s="684"/>
      <c r="BM24" s="684"/>
      <c r="BN24" s="685"/>
      <c r="BO24" s="686" t="s">
        <v>172</v>
      </c>
      <c r="BP24" s="686"/>
      <c r="BQ24" s="686"/>
      <c r="BR24" s="686"/>
      <c r="BS24" s="692" t="s">
        <v>172</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3034938</v>
      </c>
      <c r="CS24" s="673"/>
      <c r="CT24" s="673"/>
      <c r="CU24" s="673"/>
      <c r="CV24" s="673"/>
      <c r="CW24" s="673"/>
      <c r="CX24" s="673"/>
      <c r="CY24" s="674"/>
      <c r="CZ24" s="677">
        <v>32.700000000000003</v>
      </c>
      <c r="DA24" s="678"/>
      <c r="DB24" s="678"/>
      <c r="DC24" s="697"/>
      <c r="DD24" s="719">
        <v>2122262</v>
      </c>
      <c r="DE24" s="673"/>
      <c r="DF24" s="673"/>
      <c r="DG24" s="673"/>
      <c r="DH24" s="673"/>
      <c r="DI24" s="673"/>
      <c r="DJ24" s="673"/>
      <c r="DK24" s="674"/>
      <c r="DL24" s="719">
        <v>2047821</v>
      </c>
      <c r="DM24" s="673"/>
      <c r="DN24" s="673"/>
      <c r="DO24" s="673"/>
      <c r="DP24" s="673"/>
      <c r="DQ24" s="673"/>
      <c r="DR24" s="673"/>
      <c r="DS24" s="673"/>
      <c r="DT24" s="673"/>
      <c r="DU24" s="673"/>
      <c r="DV24" s="674"/>
      <c r="DW24" s="677">
        <v>44</v>
      </c>
      <c r="DX24" s="678"/>
      <c r="DY24" s="678"/>
      <c r="DZ24" s="678"/>
      <c r="EA24" s="678"/>
      <c r="EB24" s="678"/>
      <c r="EC24" s="679"/>
    </row>
    <row r="25" spans="2:133" ht="11.25" customHeight="1" x14ac:dyDescent="0.15">
      <c r="B25" s="680" t="s">
        <v>288</v>
      </c>
      <c r="C25" s="681"/>
      <c r="D25" s="681"/>
      <c r="E25" s="681"/>
      <c r="F25" s="681"/>
      <c r="G25" s="681"/>
      <c r="H25" s="681"/>
      <c r="I25" s="681"/>
      <c r="J25" s="681"/>
      <c r="K25" s="681"/>
      <c r="L25" s="681"/>
      <c r="M25" s="681"/>
      <c r="N25" s="681"/>
      <c r="O25" s="681"/>
      <c r="P25" s="681"/>
      <c r="Q25" s="682"/>
      <c r="R25" s="683" t="s">
        <v>172</v>
      </c>
      <c r="S25" s="684"/>
      <c r="T25" s="684"/>
      <c r="U25" s="684"/>
      <c r="V25" s="684"/>
      <c r="W25" s="684"/>
      <c r="X25" s="684"/>
      <c r="Y25" s="685"/>
      <c r="Z25" s="686" t="s">
        <v>172</v>
      </c>
      <c r="AA25" s="686"/>
      <c r="AB25" s="686"/>
      <c r="AC25" s="686"/>
      <c r="AD25" s="687" t="s">
        <v>172</v>
      </c>
      <c r="AE25" s="687"/>
      <c r="AF25" s="687"/>
      <c r="AG25" s="687"/>
      <c r="AH25" s="687"/>
      <c r="AI25" s="687"/>
      <c r="AJ25" s="687"/>
      <c r="AK25" s="687"/>
      <c r="AL25" s="688" t="s">
        <v>240</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172</v>
      </c>
      <c r="BH25" s="684"/>
      <c r="BI25" s="684"/>
      <c r="BJ25" s="684"/>
      <c r="BK25" s="684"/>
      <c r="BL25" s="684"/>
      <c r="BM25" s="684"/>
      <c r="BN25" s="685"/>
      <c r="BO25" s="686" t="s">
        <v>172</v>
      </c>
      <c r="BP25" s="686"/>
      <c r="BQ25" s="686"/>
      <c r="BR25" s="686"/>
      <c r="BS25" s="692" t="s">
        <v>240</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1226294</v>
      </c>
      <c r="CS25" s="708"/>
      <c r="CT25" s="708"/>
      <c r="CU25" s="708"/>
      <c r="CV25" s="708"/>
      <c r="CW25" s="708"/>
      <c r="CX25" s="708"/>
      <c r="CY25" s="709"/>
      <c r="CZ25" s="688">
        <v>13.2</v>
      </c>
      <c r="DA25" s="720"/>
      <c r="DB25" s="720"/>
      <c r="DC25" s="722"/>
      <c r="DD25" s="692">
        <v>1114727</v>
      </c>
      <c r="DE25" s="708"/>
      <c r="DF25" s="708"/>
      <c r="DG25" s="708"/>
      <c r="DH25" s="708"/>
      <c r="DI25" s="708"/>
      <c r="DJ25" s="708"/>
      <c r="DK25" s="709"/>
      <c r="DL25" s="692">
        <v>1075348</v>
      </c>
      <c r="DM25" s="708"/>
      <c r="DN25" s="708"/>
      <c r="DO25" s="708"/>
      <c r="DP25" s="708"/>
      <c r="DQ25" s="708"/>
      <c r="DR25" s="708"/>
      <c r="DS25" s="708"/>
      <c r="DT25" s="708"/>
      <c r="DU25" s="708"/>
      <c r="DV25" s="709"/>
      <c r="DW25" s="688">
        <v>23.1</v>
      </c>
      <c r="DX25" s="720"/>
      <c r="DY25" s="720"/>
      <c r="DZ25" s="720"/>
      <c r="EA25" s="720"/>
      <c r="EB25" s="720"/>
      <c r="EC25" s="721"/>
    </row>
    <row r="26" spans="2:133" ht="11.25" customHeight="1" x14ac:dyDescent="0.15">
      <c r="B26" s="680" t="s">
        <v>291</v>
      </c>
      <c r="C26" s="681"/>
      <c r="D26" s="681"/>
      <c r="E26" s="681"/>
      <c r="F26" s="681"/>
      <c r="G26" s="681"/>
      <c r="H26" s="681"/>
      <c r="I26" s="681"/>
      <c r="J26" s="681"/>
      <c r="K26" s="681"/>
      <c r="L26" s="681"/>
      <c r="M26" s="681"/>
      <c r="N26" s="681"/>
      <c r="O26" s="681"/>
      <c r="P26" s="681"/>
      <c r="Q26" s="682"/>
      <c r="R26" s="683">
        <v>4796839</v>
      </c>
      <c r="S26" s="684"/>
      <c r="T26" s="684"/>
      <c r="U26" s="684"/>
      <c r="V26" s="684"/>
      <c r="W26" s="684"/>
      <c r="X26" s="684"/>
      <c r="Y26" s="685"/>
      <c r="Z26" s="686">
        <v>50.5</v>
      </c>
      <c r="AA26" s="686"/>
      <c r="AB26" s="686"/>
      <c r="AC26" s="686"/>
      <c r="AD26" s="687">
        <v>4456428</v>
      </c>
      <c r="AE26" s="687"/>
      <c r="AF26" s="687"/>
      <c r="AG26" s="687"/>
      <c r="AH26" s="687"/>
      <c r="AI26" s="687"/>
      <c r="AJ26" s="687"/>
      <c r="AK26" s="687"/>
      <c r="AL26" s="688">
        <v>99.8</v>
      </c>
      <c r="AM26" s="689"/>
      <c r="AN26" s="689"/>
      <c r="AO26" s="690"/>
      <c r="AP26" s="702" t="s">
        <v>292</v>
      </c>
      <c r="AQ26" s="723"/>
      <c r="AR26" s="723"/>
      <c r="AS26" s="723"/>
      <c r="AT26" s="723"/>
      <c r="AU26" s="723"/>
      <c r="AV26" s="723"/>
      <c r="AW26" s="723"/>
      <c r="AX26" s="723"/>
      <c r="AY26" s="723"/>
      <c r="AZ26" s="723"/>
      <c r="BA26" s="723"/>
      <c r="BB26" s="723"/>
      <c r="BC26" s="723"/>
      <c r="BD26" s="723"/>
      <c r="BE26" s="723"/>
      <c r="BF26" s="704"/>
      <c r="BG26" s="683" t="s">
        <v>172</v>
      </c>
      <c r="BH26" s="684"/>
      <c r="BI26" s="684"/>
      <c r="BJ26" s="684"/>
      <c r="BK26" s="684"/>
      <c r="BL26" s="684"/>
      <c r="BM26" s="684"/>
      <c r="BN26" s="685"/>
      <c r="BO26" s="686" t="s">
        <v>172</v>
      </c>
      <c r="BP26" s="686"/>
      <c r="BQ26" s="686"/>
      <c r="BR26" s="686"/>
      <c r="BS26" s="692" t="s">
        <v>172</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717285</v>
      </c>
      <c r="CS26" s="684"/>
      <c r="CT26" s="684"/>
      <c r="CU26" s="684"/>
      <c r="CV26" s="684"/>
      <c r="CW26" s="684"/>
      <c r="CX26" s="684"/>
      <c r="CY26" s="685"/>
      <c r="CZ26" s="688">
        <v>7.7</v>
      </c>
      <c r="DA26" s="720"/>
      <c r="DB26" s="720"/>
      <c r="DC26" s="722"/>
      <c r="DD26" s="692">
        <v>636114</v>
      </c>
      <c r="DE26" s="684"/>
      <c r="DF26" s="684"/>
      <c r="DG26" s="684"/>
      <c r="DH26" s="684"/>
      <c r="DI26" s="684"/>
      <c r="DJ26" s="684"/>
      <c r="DK26" s="685"/>
      <c r="DL26" s="692" t="s">
        <v>172</v>
      </c>
      <c r="DM26" s="684"/>
      <c r="DN26" s="684"/>
      <c r="DO26" s="684"/>
      <c r="DP26" s="684"/>
      <c r="DQ26" s="684"/>
      <c r="DR26" s="684"/>
      <c r="DS26" s="684"/>
      <c r="DT26" s="684"/>
      <c r="DU26" s="684"/>
      <c r="DV26" s="685"/>
      <c r="DW26" s="688" t="s">
        <v>172</v>
      </c>
      <c r="DX26" s="720"/>
      <c r="DY26" s="720"/>
      <c r="DZ26" s="720"/>
      <c r="EA26" s="720"/>
      <c r="EB26" s="720"/>
      <c r="EC26" s="721"/>
    </row>
    <row r="27" spans="2:133" ht="11.25" customHeight="1" x14ac:dyDescent="0.15">
      <c r="B27" s="680" t="s">
        <v>294</v>
      </c>
      <c r="C27" s="681"/>
      <c r="D27" s="681"/>
      <c r="E27" s="681"/>
      <c r="F27" s="681"/>
      <c r="G27" s="681"/>
      <c r="H27" s="681"/>
      <c r="I27" s="681"/>
      <c r="J27" s="681"/>
      <c r="K27" s="681"/>
      <c r="L27" s="681"/>
      <c r="M27" s="681"/>
      <c r="N27" s="681"/>
      <c r="O27" s="681"/>
      <c r="P27" s="681"/>
      <c r="Q27" s="682"/>
      <c r="R27" s="683">
        <v>2526</v>
      </c>
      <c r="S27" s="684"/>
      <c r="T27" s="684"/>
      <c r="U27" s="684"/>
      <c r="V27" s="684"/>
      <c r="W27" s="684"/>
      <c r="X27" s="684"/>
      <c r="Y27" s="685"/>
      <c r="Z27" s="686">
        <v>0</v>
      </c>
      <c r="AA27" s="686"/>
      <c r="AB27" s="686"/>
      <c r="AC27" s="686"/>
      <c r="AD27" s="687">
        <v>2526</v>
      </c>
      <c r="AE27" s="687"/>
      <c r="AF27" s="687"/>
      <c r="AG27" s="687"/>
      <c r="AH27" s="687"/>
      <c r="AI27" s="687"/>
      <c r="AJ27" s="687"/>
      <c r="AK27" s="687"/>
      <c r="AL27" s="688">
        <v>0.1</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1966005</v>
      </c>
      <c r="BH27" s="684"/>
      <c r="BI27" s="684"/>
      <c r="BJ27" s="684"/>
      <c r="BK27" s="684"/>
      <c r="BL27" s="684"/>
      <c r="BM27" s="684"/>
      <c r="BN27" s="685"/>
      <c r="BO27" s="686">
        <v>100</v>
      </c>
      <c r="BP27" s="686"/>
      <c r="BQ27" s="686"/>
      <c r="BR27" s="686"/>
      <c r="BS27" s="692">
        <v>6318</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1068786</v>
      </c>
      <c r="CS27" s="708"/>
      <c r="CT27" s="708"/>
      <c r="CU27" s="708"/>
      <c r="CV27" s="708"/>
      <c r="CW27" s="708"/>
      <c r="CX27" s="708"/>
      <c r="CY27" s="709"/>
      <c r="CZ27" s="688">
        <v>11.5</v>
      </c>
      <c r="DA27" s="720"/>
      <c r="DB27" s="720"/>
      <c r="DC27" s="722"/>
      <c r="DD27" s="692">
        <v>281809</v>
      </c>
      <c r="DE27" s="708"/>
      <c r="DF27" s="708"/>
      <c r="DG27" s="708"/>
      <c r="DH27" s="708"/>
      <c r="DI27" s="708"/>
      <c r="DJ27" s="708"/>
      <c r="DK27" s="709"/>
      <c r="DL27" s="692">
        <v>246747</v>
      </c>
      <c r="DM27" s="708"/>
      <c r="DN27" s="708"/>
      <c r="DO27" s="708"/>
      <c r="DP27" s="708"/>
      <c r="DQ27" s="708"/>
      <c r="DR27" s="708"/>
      <c r="DS27" s="708"/>
      <c r="DT27" s="708"/>
      <c r="DU27" s="708"/>
      <c r="DV27" s="709"/>
      <c r="DW27" s="688">
        <v>5.3</v>
      </c>
      <c r="DX27" s="720"/>
      <c r="DY27" s="720"/>
      <c r="DZ27" s="720"/>
      <c r="EA27" s="720"/>
      <c r="EB27" s="720"/>
      <c r="EC27" s="721"/>
    </row>
    <row r="28" spans="2:133" ht="11.25" customHeight="1" x14ac:dyDescent="0.15">
      <c r="B28" s="680" t="s">
        <v>297</v>
      </c>
      <c r="C28" s="681"/>
      <c r="D28" s="681"/>
      <c r="E28" s="681"/>
      <c r="F28" s="681"/>
      <c r="G28" s="681"/>
      <c r="H28" s="681"/>
      <c r="I28" s="681"/>
      <c r="J28" s="681"/>
      <c r="K28" s="681"/>
      <c r="L28" s="681"/>
      <c r="M28" s="681"/>
      <c r="N28" s="681"/>
      <c r="O28" s="681"/>
      <c r="P28" s="681"/>
      <c r="Q28" s="682"/>
      <c r="R28" s="683">
        <v>69581</v>
      </c>
      <c r="S28" s="684"/>
      <c r="T28" s="684"/>
      <c r="U28" s="684"/>
      <c r="V28" s="684"/>
      <c r="W28" s="684"/>
      <c r="X28" s="684"/>
      <c r="Y28" s="685"/>
      <c r="Z28" s="686">
        <v>0.7</v>
      </c>
      <c r="AA28" s="686"/>
      <c r="AB28" s="686"/>
      <c r="AC28" s="686"/>
      <c r="AD28" s="687" t="s">
        <v>172</v>
      </c>
      <c r="AE28" s="687"/>
      <c r="AF28" s="687"/>
      <c r="AG28" s="687"/>
      <c r="AH28" s="687"/>
      <c r="AI28" s="687"/>
      <c r="AJ28" s="687"/>
      <c r="AK28" s="687"/>
      <c r="AL28" s="688" t="s">
        <v>172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739858</v>
      </c>
      <c r="CS28" s="684"/>
      <c r="CT28" s="684"/>
      <c r="CU28" s="684"/>
      <c r="CV28" s="684"/>
      <c r="CW28" s="684"/>
      <c r="CX28" s="684"/>
      <c r="CY28" s="685"/>
      <c r="CZ28" s="688">
        <v>8</v>
      </c>
      <c r="DA28" s="720"/>
      <c r="DB28" s="720"/>
      <c r="DC28" s="722"/>
      <c r="DD28" s="692">
        <v>725726</v>
      </c>
      <c r="DE28" s="684"/>
      <c r="DF28" s="684"/>
      <c r="DG28" s="684"/>
      <c r="DH28" s="684"/>
      <c r="DI28" s="684"/>
      <c r="DJ28" s="684"/>
      <c r="DK28" s="685"/>
      <c r="DL28" s="692">
        <v>725726</v>
      </c>
      <c r="DM28" s="684"/>
      <c r="DN28" s="684"/>
      <c r="DO28" s="684"/>
      <c r="DP28" s="684"/>
      <c r="DQ28" s="684"/>
      <c r="DR28" s="684"/>
      <c r="DS28" s="684"/>
      <c r="DT28" s="684"/>
      <c r="DU28" s="684"/>
      <c r="DV28" s="685"/>
      <c r="DW28" s="688">
        <v>15.6</v>
      </c>
      <c r="DX28" s="720"/>
      <c r="DY28" s="720"/>
      <c r="DZ28" s="720"/>
      <c r="EA28" s="720"/>
      <c r="EB28" s="720"/>
      <c r="EC28" s="721"/>
    </row>
    <row r="29" spans="2:133" ht="11.25" customHeight="1" x14ac:dyDescent="0.15">
      <c r="B29" s="680" t="s">
        <v>299</v>
      </c>
      <c r="C29" s="681"/>
      <c r="D29" s="681"/>
      <c r="E29" s="681"/>
      <c r="F29" s="681"/>
      <c r="G29" s="681"/>
      <c r="H29" s="681"/>
      <c r="I29" s="681"/>
      <c r="J29" s="681"/>
      <c r="K29" s="681"/>
      <c r="L29" s="681"/>
      <c r="M29" s="681"/>
      <c r="N29" s="681"/>
      <c r="O29" s="681"/>
      <c r="P29" s="681"/>
      <c r="Q29" s="682"/>
      <c r="R29" s="683">
        <v>50063</v>
      </c>
      <c r="S29" s="684"/>
      <c r="T29" s="684"/>
      <c r="U29" s="684"/>
      <c r="V29" s="684"/>
      <c r="W29" s="684"/>
      <c r="X29" s="684"/>
      <c r="Y29" s="685"/>
      <c r="Z29" s="686">
        <v>0.5</v>
      </c>
      <c r="AA29" s="686"/>
      <c r="AB29" s="686"/>
      <c r="AC29" s="686"/>
      <c r="AD29" s="687">
        <v>1759</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300</v>
      </c>
      <c r="CE29" s="730"/>
      <c r="CF29" s="698" t="s">
        <v>70</v>
      </c>
      <c r="CG29" s="699"/>
      <c r="CH29" s="699"/>
      <c r="CI29" s="699"/>
      <c r="CJ29" s="699"/>
      <c r="CK29" s="699"/>
      <c r="CL29" s="699"/>
      <c r="CM29" s="699"/>
      <c r="CN29" s="699"/>
      <c r="CO29" s="699"/>
      <c r="CP29" s="699"/>
      <c r="CQ29" s="700"/>
      <c r="CR29" s="683">
        <v>739858</v>
      </c>
      <c r="CS29" s="708"/>
      <c r="CT29" s="708"/>
      <c r="CU29" s="708"/>
      <c r="CV29" s="708"/>
      <c r="CW29" s="708"/>
      <c r="CX29" s="708"/>
      <c r="CY29" s="709"/>
      <c r="CZ29" s="688">
        <v>8</v>
      </c>
      <c r="DA29" s="720"/>
      <c r="DB29" s="720"/>
      <c r="DC29" s="722"/>
      <c r="DD29" s="692">
        <v>725726</v>
      </c>
      <c r="DE29" s="708"/>
      <c r="DF29" s="708"/>
      <c r="DG29" s="708"/>
      <c r="DH29" s="708"/>
      <c r="DI29" s="708"/>
      <c r="DJ29" s="708"/>
      <c r="DK29" s="709"/>
      <c r="DL29" s="692">
        <v>725726</v>
      </c>
      <c r="DM29" s="708"/>
      <c r="DN29" s="708"/>
      <c r="DO29" s="708"/>
      <c r="DP29" s="708"/>
      <c r="DQ29" s="708"/>
      <c r="DR29" s="708"/>
      <c r="DS29" s="708"/>
      <c r="DT29" s="708"/>
      <c r="DU29" s="708"/>
      <c r="DV29" s="709"/>
      <c r="DW29" s="688">
        <v>15.6</v>
      </c>
      <c r="DX29" s="720"/>
      <c r="DY29" s="720"/>
      <c r="DZ29" s="720"/>
      <c r="EA29" s="720"/>
      <c r="EB29" s="720"/>
      <c r="EC29" s="721"/>
    </row>
    <row r="30" spans="2:133" ht="11.25" customHeight="1" x14ac:dyDescent="0.15">
      <c r="B30" s="680" t="s">
        <v>301</v>
      </c>
      <c r="C30" s="681"/>
      <c r="D30" s="681"/>
      <c r="E30" s="681"/>
      <c r="F30" s="681"/>
      <c r="G30" s="681"/>
      <c r="H30" s="681"/>
      <c r="I30" s="681"/>
      <c r="J30" s="681"/>
      <c r="K30" s="681"/>
      <c r="L30" s="681"/>
      <c r="M30" s="681"/>
      <c r="N30" s="681"/>
      <c r="O30" s="681"/>
      <c r="P30" s="681"/>
      <c r="Q30" s="682"/>
      <c r="R30" s="683">
        <v>11852</v>
      </c>
      <c r="S30" s="684"/>
      <c r="T30" s="684"/>
      <c r="U30" s="684"/>
      <c r="V30" s="684"/>
      <c r="W30" s="684"/>
      <c r="X30" s="684"/>
      <c r="Y30" s="685"/>
      <c r="Z30" s="686">
        <v>0.1</v>
      </c>
      <c r="AA30" s="686"/>
      <c r="AB30" s="686"/>
      <c r="AC30" s="686"/>
      <c r="AD30" s="687" t="s">
        <v>172</v>
      </c>
      <c r="AE30" s="687"/>
      <c r="AF30" s="687"/>
      <c r="AG30" s="687"/>
      <c r="AH30" s="687"/>
      <c r="AI30" s="687"/>
      <c r="AJ30" s="687"/>
      <c r="AK30" s="687"/>
      <c r="AL30" s="688" t="s">
        <v>240</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302</v>
      </c>
      <c r="BH30" s="727"/>
      <c r="BI30" s="727"/>
      <c r="BJ30" s="727"/>
      <c r="BK30" s="727"/>
      <c r="BL30" s="727"/>
      <c r="BM30" s="727"/>
      <c r="BN30" s="727"/>
      <c r="BO30" s="727"/>
      <c r="BP30" s="727"/>
      <c r="BQ30" s="728"/>
      <c r="BR30" s="662" t="s">
        <v>303</v>
      </c>
      <c r="BS30" s="727"/>
      <c r="BT30" s="727"/>
      <c r="BU30" s="727"/>
      <c r="BV30" s="727"/>
      <c r="BW30" s="727"/>
      <c r="BX30" s="727"/>
      <c r="BY30" s="727"/>
      <c r="BZ30" s="727"/>
      <c r="CA30" s="727"/>
      <c r="CB30" s="728"/>
      <c r="CD30" s="731"/>
      <c r="CE30" s="732"/>
      <c r="CF30" s="698" t="s">
        <v>304</v>
      </c>
      <c r="CG30" s="699"/>
      <c r="CH30" s="699"/>
      <c r="CI30" s="699"/>
      <c r="CJ30" s="699"/>
      <c r="CK30" s="699"/>
      <c r="CL30" s="699"/>
      <c r="CM30" s="699"/>
      <c r="CN30" s="699"/>
      <c r="CO30" s="699"/>
      <c r="CP30" s="699"/>
      <c r="CQ30" s="700"/>
      <c r="CR30" s="683">
        <v>706718</v>
      </c>
      <c r="CS30" s="684"/>
      <c r="CT30" s="684"/>
      <c r="CU30" s="684"/>
      <c r="CV30" s="684"/>
      <c r="CW30" s="684"/>
      <c r="CX30" s="684"/>
      <c r="CY30" s="685"/>
      <c r="CZ30" s="688">
        <v>7.6</v>
      </c>
      <c r="DA30" s="720"/>
      <c r="DB30" s="720"/>
      <c r="DC30" s="722"/>
      <c r="DD30" s="692">
        <v>692586</v>
      </c>
      <c r="DE30" s="684"/>
      <c r="DF30" s="684"/>
      <c r="DG30" s="684"/>
      <c r="DH30" s="684"/>
      <c r="DI30" s="684"/>
      <c r="DJ30" s="684"/>
      <c r="DK30" s="685"/>
      <c r="DL30" s="692">
        <v>692586</v>
      </c>
      <c r="DM30" s="684"/>
      <c r="DN30" s="684"/>
      <c r="DO30" s="684"/>
      <c r="DP30" s="684"/>
      <c r="DQ30" s="684"/>
      <c r="DR30" s="684"/>
      <c r="DS30" s="684"/>
      <c r="DT30" s="684"/>
      <c r="DU30" s="684"/>
      <c r="DV30" s="685"/>
      <c r="DW30" s="688">
        <v>14.9</v>
      </c>
      <c r="DX30" s="720"/>
      <c r="DY30" s="720"/>
      <c r="DZ30" s="720"/>
      <c r="EA30" s="720"/>
      <c r="EB30" s="720"/>
      <c r="EC30" s="721"/>
    </row>
    <row r="31" spans="2:133" ht="11.25" customHeight="1" x14ac:dyDescent="0.15">
      <c r="B31" s="680" t="s">
        <v>305</v>
      </c>
      <c r="C31" s="681"/>
      <c r="D31" s="681"/>
      <c r="E31" s="681"/>
      <c r="F31" s="681"/>
      <c r="G31" s="681"/>
      <c r="H31" s="681"/>
      <c r="I31" s="681"/>
      <c r="J31" s="681"/>
      <c r="K31" s="681"/>
      <c r="L31" s="681"/>
      <c r="M31" s="681"/>
      <c r="N31" s="681"/>
      <c r="O31" s="681"/>
      <c r="P31" s="681"/>
      <c r="Q31" s="682"/>
      <c r="R31" s="683">
        <v>788638</v>
      </c>
      <c r="S31" s="684"/>
      <c r="T31" s="684"/>
      <c r="U31" s="684"/>
      <c r="V31" s="684"/>
      <c r="W31" s="684"/>
      <c r="X31" s="684"/>
      <c r="Y31" s="685"/>
      <c r="Z31" s="686">
        <v>8.3000000000000007</v>
      </c>
      <c r="AA31" s="686"/>
      <c r="AB31" s="686"/>
      <c r="AC31" s="686"/>
      <c r="AD31" s="687" t="s">
        <v>172</v>
      </c>
      <c r="AE31" s="687"/>
      <c r="AF31" s="687"/>
      <c r="AG31" s="687"/>
      <c r="AH31" s="687"/>
      <c r="AI31" s="687"/>
      <c r="AJ31" s="687"/>
      <c r="AK31" s="687"/>
      <c r="AL31" s="688" t="s">
        <v>172</v>
      </c>
      <c r="AM31" s="689"/>
      <c r="AN31" s="689"/>
      <c r="AO31" s="690"/>
      <c r="AP31" s="740" t="s">
        <v>306</v>
      </c>
      <c r="AQ31" s="741"/>
      <c r="AR31" s="741"/>
      <c r="AS31" s="741"/>
      <c r="AT31" s="746" t="s">
        <v>307</v>
      </c>
      <c r="AU31" s="231"/>
      <c r="AV31" s="231"/>
      <c r="AW31" s="231"/>
      <c r="AX31" s="669" t="s">
        <v>185</v>
      </c>
      <c r="AY31" s="670"/>
      <c r="AZ31" s="670"/>
      <c r="BA31" s="670"/>
      <c r="BB31" s="670"/>
      <c r="BC31" s="670"/>
      <c r="BD31" s="670"/>
      <c r="BE31" s="670"/>
      <c r="BF31" s="671"/>
      <c r="BG31" s="739">
        <v>99.1</v>
      </c>
      <c r="BH31" s="735"/>
      <c r="BI31" s="735"/>
      <c r="BJ31" s="735"/>
      <c r="BK31" s="735"/>
      <c r="BL31" s="735"/>
      <c r="BM31" s="678">
        <v>94.8</v>
      </c>
      <c r="BN31" s="735"/>
      <c r="BO31" s="735"/>
      <c r="BP31" s="735"/>
      <c r="BQ31" s="736"/>
      <c r="BR31" s="739">
        <v>99.2</v>
      </c>
      <c r="BS31" s="735"/>
      <c r="BT31" s="735"/>
      <c r="BU31" s="735"/>
      <c r="BV31" s="735"/>
      <c r="BW31" s="735"/>
      <c r="BX31" s="678">
        <v>94.6</v>
      </c>
      <c r="BY31" s="735"/>
      <c r="BZ31" s="735"/>
      <c r="CA31" s="735"/>
      <c r="CB31" s="736"/>
      <c r="CD31" s="731"/>
      <c r="CE31" s="732"/>
      <c r="CF31" s="698" t="s">
        <v>308</v>
      </c>
      <c r="CG31" s="699"/>
      <c r="CH31" s="699"/>
      <c r="CI31" s="699"/>
      <c r="CJ31" s="699"/>
      <c r="CK31" s="699"/>
      <c r="CL31" s="699"/>
      <c r="CM31" s="699"/>
      <c r="CN31" s="699"/>
      <c r="CO31" s="699"/>
      <c r="CP31" s="699"/>
      <c r="CQ31" s="700"/>
      <c r="CR31" s="683">
        <v>33140</v>
      </c>
      <c r="CS31" s="708"/>
      <c r="CT31" s="708"/>
      <c r="CU31" s="708"/>
      <c r="CV31" s="708"/>
      <c r="CW31" s="708"/>
      <c r="CX31" s="708"/>
      <c r="CY31" s="709"/>
      <c r="CZ31" s="688">
        <v>0.4</v>
      </c>
      <c r="DA31" s="720"/>
      <c r="DB31" s="720"/>
      <c r="DC31" s="722"/>
      <c r="DD31" s="692">
        <v>33140</v>
      </c>
      <c r="DE31" s="708"/>
      <c r="DF31" s="708"/>
      <c r="DG31" s="708"/>
      <c r="DH31" s="708"/>
      <c r="DI31" s="708"/>
      <c r="DJ31" s="708"/>
      <c r="DK31" s="709"/>
      <c r="DL31" s="692">
        <v>33140</v>
      </c>
      <c r="DM31" s="708"/>
      <c r="DN31" s="708"/>
      <c r="DO31" s="708"/>
      <c r="DP31" s="708"/>
      <c r="DQ31" s="708"/>
      <c r="DR31" s="708"/>
      <c r="DS31" s="708"/>
      <c r="DT31" s="708"/>
      <c r="DU31" s="708"/>
      <c r="DV31" s="709"/>
      <c r="DW31" s="688">
        <v>0.7</v>
      </c>
      <c r="DX31" s="720"/>
      <c r="DY31" s="720"/>
      <c r="DZ31" s="720"/>
      <c r="EA31" s="720"/>
      <c r="EB31" s="720"/>
      <c r="EC31" s="721"/>
    </row>
    <row r="32" spans="2:133" ht="11.25" customHeight="1" x14ac:dyDescent="0.15">
      <c r="B32" s="750" t="s">
        <v>309</v>
      </c>
      <c r="C32" s="751"/>
      <c r="D32" s="751"/>
      <c r="E32" s="751"/>
      <c r="F32" s="751"/>
      <c r="G32" s="751"/>
      <c r="H32" s="751"/>
      <c r="I32" s="751"/>
      <c r="J32" s="751"/>
      <c r="K32" s="751"/>
      <c r="L32" s="751"/>
      <c r="M32" s="751"/>
      <c r="N32" s="751"/>
      <c r="O32" s="751"/>
      <c r="P32" s="751"/>
      <c r="Q32" s="752"/>
      <c r="R32" s="683" t="s">
        <v>128</v>
      </c>
      <c r="S32" s="684"/>
      <c r="T32" s="684"/>
      <c r="U32" s="684"/>
      <c r="V32" s="684"/>
      <c r="W32" s="684"/>
      <c r="X32" s="684"/>
      <c r="Y32" s="685"/>
      <c r="Z32" s="686" t="s">
        <v>172</v>
      </c>
      <c r="AA32" s="686"/>
      <c r="AB32" s="686"/>
      <c r="AC32" s="686"/>
      <c r="AD32" s="687" t="s">
        <v>128</v>
      </c>
      <c r="AE32" s="687"/>
      <c r="AF32" s="687"/>
      <c r="AG32" s="687"/>
      <c r="AH32" s="687"/>
      <c r="AI32" s="687"/>
      <c r="AJ32" s="687"/>
      <c r="AK32" s="687"/>
      <c r="AL32" s="688" t="s">
        <v>172</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49">
        <v>99.6</v>
      </c>
      <c r="BH32" s="708"/>
      <c r="BI32" s="708"/>
      <c r="BJ32" s="708"/>
      <c r="BK32" s="708"/>
      <c r="BL32" s="708"/>
      <c r="BM32" s="689">
        <v>97.7</v>
      </c>
      <c r="BN32" s="737"/>
      <c r="BO32" s="737"/>
      <c r="BP32" s="737"/>
      <c r="BQ32" s="738"/>
      <c r="BR32" s="749">
        <v>99.6</v>
      </c>
      <c r="BS32" s="708"/>
      <c r="BT32" s="708"/>
      <c r="BU32" s="708"/>
      <c r="BV32" s="708"/>
      <c r="BW32" s="708"/>
      <c r="BX32" s="689">
        <v>97.6</v>
      </c>
      <c r="BY32" s="737"/>
      <c r="BZ32" s="737"/>
      <c r="CA32" s="737"/>
      <c r="CB32" s="738"/>
      <c r="CD32" s="733"/>
      <c r="CE32" s="734"/>
      <c r="CF32" s="698" t="s">
        <v>312</v>
      </c>
      <c r="CG32" s="699"/>
      <c r="CH32" s="699"/>
      <c r="CI32" s="699"/>
      <c r="CJ32" s="699"/>
      <c r="CK32" s="699"/>
      <c r="CL32" s="699"/>
      <c r="CM32" s="699"/>
      <c r="CN32" s="699"/>
      <c r="CO32" s="699"/>
      <c r="CP32" s="699"/>
      <c r="CQ32" s="700"/>
      <c r="CR32" s="683" t="s">
        <v>172</v>
      </c>
      <c r="CS32" s="684"/>
      <c r="CT32" s="684"/>
      <c r="CU32" s="684"/>
      <c r="CV32" s="684"/>
      <c r="CW32" s="684"/>
      <c r="CX32" s="684"/>
      <c r="CY32" s="685"/>
      <c r="CZ32" s="688" t="s">
        <v>172</v>
      </c>
      <c r="DA32" s="720"/>
      <c r="DB32" s="720"/>
      <c r="DC32" s="722"/>
      <c r="DD32" s="692" t="s">
        <v>172</v>
      </c>
      <c r="DE32" s="684"/>
      <c r="DF32" s="684"/>
      <c r="DG32" s="684"/>
      <c r="DH32" s="684"/>
      <c r="DI32" s="684"/>
      <c r="DJ32" s="684"/>
      <c r="DK32" s="685"/>
      <c r="DL32" s="692" t="s">
        <v>172</v>
      </c>
      <c r="DM32" s="684"/>
      <c r="DN32" s="684"/>
      <c r="DO32" s="684"/>
      <c r="DP32" s="684"/>
      <c r="DQ32" s="684"/>
      <c r="DR32" s="684"/>
      <c r="DS32" s="684"/>
      <c r="DT32" s="684"/>
      <c r="DU32" s="684"/>
      <c r="DV32" s="685"/>
      <c r="DW32" s="688" t="s">
        <v>172</v>
      </c>
      <c r="DX32" s="720"/>
      <c r="DY32" s="720"/>
      <c r="DZ32" s="720"/>
      <c r="EA32" s="720"/>
      <c r="EB32" s="720"/>
      <c r="EC32" s="721"/>
    </row>
    <row r="33" spans="2:133" ht="11.25" customHeight="1" x14ac:dyDescent="0.15">
      <c r="B33" s="680" t="s">
        <v>313</v>
      </c>
      <c r="C33" s="681"/>
      <c r="D33" s="681"/>
      <c r="E33" s="681"/>
      <c r="F33" s="681"/>
      <c r="G33" s="681"/>
      <c r="H33" s="681"/>
      <c r="I33" s="681"/>
      <c r="J33" s="681"/>
      <c r="K33" s="681"/>
      <c r="L33" s="681"/>
      <c r="M33" s="681"/>
      <c r="N33" s="681"/>
      <c r="O33" s="681"/>
      <c r="P33" s="681"/>
      <c r="Q33" s="682"/>
      <c r="R33" s="683">
        <v>569676</v>
      </c>
      <c r="S33" s="684"/>
      <c r="T33" s="684"/>
      <c r="U33" s="684"/>
      <c r="V33" s="684"/>
      <c r="W33" s="684"/>
      <c r="X33" s="684"/>
      <c r="Y33" s="685"/>
      <c r="Z33" s="686">
        <v>6</v>
      </c>
      <c r="AA33" s="686"/>
      <c r="AB33" s="686"/>
      <c r="AC33" s="686"/>
      <c r="AD33" s="687" t="s">
        <v>172</v>
      </c>
      <c r="AE33" s="687"/>
      <c r="AF33" s="687"/>
      <c r="AG33" s="687"/>
      <c r="AH33" s="687"/>
      <c r="AI33" s="687"/>
      <c r="AJ33" s="687"/>
      <c r="AK33" s="687"/>
      <c r="AL33" s="688" t="s">
        <v>172</v>
      </c>
      <c r="AM33" s="689"/>
      <c r="AN33" s="689"/>
      <c r="AO33" s="690"/>
      <c r="AP33" s="744"/>
      <c r="AQ33" s="745"/>
      <c r="AR33" s="745"/>
      <c r="AS33" s="745"/>
      <c r="AT33" s="748"/>
      <c r="AU33" s="232"/>
      <c r="AV33" s="232"/>
      <c r="AW33" s="232"/>
      <c r="AX33" s="724" t="s">
        <v>314</v>
      </c>
      <c r="AY33" s="725"/>
      <c r="AZ33" s="725"/>
      <c r="BA33" s="725"/>
      <c r="BB33" s="725"/>
      <c r="BC33" s="725"/>
      <c r="BD33" s="725"/>
      <c r="BE33" s="725"/>
      <c r="BF33" s="726"/>
      <c r="BG33" s="753">
        <v>98.6</v>
      </c>
      <c r="BH33" s="754"/>
      <c r="BI33" s="754"/>
      <c r="BJ33" s="754"/>
      <c r="BK33" s="754"/>
      <c r="BL33" s="754"/>
      <c r="BM33" s="755">
        <v>92</v>
      </c>
      <c r="BN33" s="754"/>
      <c r="BO33" s="754"/>
      <c r="BP33" s="754"/>
      <c r="BQ33" s="756"/>
      <c r="BR33" s="753">
        <v>98.8</v>
      </c>
      <c r="BS33" s="754"/>
      <c r="BT33" s="754"/>
      <c r="BU33" s="754"/>
      <c r="BV33" s="754"/>
      <c r="BW33" s="754"/>
      <c r="BX33" s="755">
        <v>91.5</v>
      </c>
      <c r="BY33" s="754"/>
      <c r="BZ33" s="754"/>
      <c r="CA33" s="754"/>
      <c r="CB33" s="756"/>
      <c r="CD33" s="698" t="s">
        <v>315</v>
      </c>
      <c r="CE33" s="699"/>
      <c r="CF33" s="699"/>
      <c r="CG33" s="699"/>
      <c r="CH33" s="699"/>
      <c r="CI33" s="699"/>
      <c r="CJ33" s="699"/>
      <c r="CK33" s="699"/>
      <c r="CL33" s="699"/>
      <c r="CM33" s="699"/>
      <c r="CN33" s="699"/>
      <c r="CO33" s="699"/>
      <c r="CP33" s="699"/>
      <c r="CQ33" s="700"/>
      <c r="CR33" s="683">
        <v>4838832</v>
      </c>
      <c r="CS33" s="708"/>
      <c r="CT33" s="708"/>
      <c r="CU33" s="708"/>
      <c r="CV33" s="708"/>
      <c r="CW33" s="708"/>
      <c r="CX33" s="708"/>
      <c r="CY33" s="709"/>
      <c r="CZ33" s="688">
        <v>52.1</v>
      </c>
      <c r="DA33" s="720"/>
      <c r="DB33" s="720"/>
      <c r="DC33" s="722"/>
      <c r="DD33" s="692">
        <v>3518550</v>
      </c>
      <c r="DE33" s="708"/>
      <c r="DF33" s="708"/>
      <c r="DG33" s="708"/>
      <c r="DH33" s="708"/>
      <c r="DI33" s="708"/>
      <c r="DJ33" s="708"/>
      <c r="DK33" s="709"/>
      <c r="DL33" s="692">
        <v>2234247</v>
      </c>
      <c r="DM33" s="708"/>
      <c r="DN33" s="708"/>
      <c r="DO33" s="708"/>
      <c r="DP33" s="708"/>
      <c r="DQ33" s="708"/>
      <c r="DR33" s="708"/>
      <c r="DS33" s="708"/>
      <c r="DT33" s="708"/>
      <c r="DU33" s="708"/>
      <c r="DV33" s="709"/>
      <c r="DW33" s="688">
        <v>48</v>
      </c>
      <c r="DX33" s="720"/>
      <c r="DY33" s="720"/>
      <c r="DZ33" s="720"/>
      <c r="EA33" s="720"/>
      <c r="EB33" s="720"/>
      <c r="EC33" s="721"/>
    </row>
    <row r="34" spans="2:133" ht="11.25" customHeight="1" x14ac:dyDescent="0.15">
      <c r="B34" s="680" t="s">
        <v>316</v>
      </c>
      <c r="C34" s="681"/>
      <c r="D34" s="681"/>
      <c r="E34" s="681"/>
      <c r="F34" s="681"/>
      <c r="G34" s="681"/>
      <c r="H34" s="681"/>
      <c r="I34" s="681"/>
      <c r="J34" s="681"/>
      <c r="K34" s="681"/>
      <c r="L34" s="681"/>
      <c r="M34" s="681"/>
      <c r="N34" s="681"/>
      <c r="O34" s="681"/>
      <c r="P34" s="681"/>
      <c r="Q34" s="682"/>
      <c r="R34" s="683">
        <v>3761</v>
      </c>
      <c r="S34" s="684"/>
      <c r="T34" s="684"/>
      <c r="U34" s="684"/>
      <c r="V34" s="684"/>
      <c r="W34" s="684"/>
      <c r="X34" s="684"/>
      <c r="Y34" s="685"/>
      <c r="Z34" s="686">
        <v>0</v>
      </c>
      <c r="AA34" s="686"/>
      <c r="AB34" s="686"/>
      <c r="AC34" s="686"/>
      <c r="AD34" s="687">
        <v>3301</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1708440</v>
      </c>
      <c r="CS34" s="684"/>
      <c r="CT34" s="684"/>
      <c r="CU34" s="684"/>
      <c r="CV34" s="684"/>
      <c r="CW34" s="684"/>
      <c r="CX34" s="684"/>
      <c r="CY34" s="685"/>
      <c r="CZ34" s="688">
        <v>18.399999999999999</v>
      </c>
      <c r="DA34" s="720"/>
      <c r="DB34" s="720"/>
      <c r="DC34" s="722"/>
      <c r="DD34" s="692">
        <v>953504</v>
      </c>
      <c r="DE34" s="684"/>
      <c r="DF34" s="684"/>
      <c r="DG34" s="684"/>
      <c r="DH34" s="684"/>
      <c r="DI34" s="684"/>
      <c r="DJ34" s="684"/>
      <c r="DK34" s="685"/>
      <c r="DL34" s="692">
        <v>673240</v>
      </c>
      <c r="DM34" s="684"/>
      <c r="DN34" s="684"/>
      <c r="DO34" s="684"/>
      <c r="DP34" s="684"/>
      <c r="DQ34" s="684"/>
      <c r="DR34" s="684"/>
      <c r="DS34" s="684"/>
      <c r="DT34" s="684"/>
      <c r="DU34" s="684"/>
      <c r="DV34" s="685"/>
      <c r="DW34" s="688">
        <v>14.5</v>
      </c>
      <c r="DX34" s="720"/>
      <c r="DY34" s="720"/>
      <c r="DZ34" s="720"/>
      <c r="EA34" s="720"/>
      <c r="EB34" s="720"/>
      <c r="EC34" s="721"/>
    </row>
    <row r="35" spans="2:133" ht="11.25" customHeight="1" x14ac:dyDescent="0.15">
      <c r="B35" s="680" t="s">
        <v>318</v>
      </c>
      <c r="C35" s="681"/>
      <c r="D35" s="681"/>
      <c r="E35" s="681"/>
      <c r="F35" s="681"/>
      <c r="G35" s="681"/>
      <c r="H35" s="681"/>
      <c r="I35" s="681"/>
      <c r="J35" s="681"/>
      <c r="K35" s="681"/>
      <c r="L35" s="681"/>
      <c r="M35" s="681"/>
      <c r="N35" s="681"/>
      <c r="O35" s="681"/>
      <c r="P35" s="681"/>
      <c r="Q35" s="682"/>
      <c r="R35" s="683">
        <v>739047</v>
      </c>
      <c r="S35" s="684"/>
      <c r="T35" s="684"/>
      <c r="U35" s="684"/>
      <c r="V35" s="684"/>
      <c r="W35" s="684"/>
      <c r="X35" s="684"/>
      <c r="Y35" s="685"/>
      <c r="Z35" s="686">
        <v>7.8</v>
      </c>
      <c r="AA35" s="686"/>
      <c r="AB35" s="686"/>
      <c r="AC35" s="686"/>
      <c r="AD35" s="687" t="s">
        <v>172</v>
      </c>
      <c r="AE35" s="687"/>
      <c r="AF35" s="687"/>
      <c r="AG35" s="687"/>
      <c r="AH35" s="687"/>
      <c r="AI35" s="687"/>
      <c r="AJ35" s="687"/>
      <c r="AK35" s="687"/>
      <c r="AL35" s="688" t="s">
        <v>172</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82949</v>
      </c>
      <c r="CS35" s="708"/>
      <c r="CT35" s="708"/>
      <c r="CU35" s="708"/>
      <c r="CV35" s="708"/>
      <c r="CW35" s="708"/>
      <c r="CX35" s="708"/>
      <c r="CY35" s="709"/>
      <c r="CZ35" s="688">
        <v>0.9</v>
      </c>
      <c r="DA35" s="720"/>
      <c r="DB35" s="720"/>
      <c r="DC35" s="722"/>
      <c r="DD35" s="692">
        <v>65287</v>
      </c>
      <c r="DE35" s="708"/>
      <c r="DF35" s="708"/>
      <c r="DG35" s="708"/>
      <c r="DH35" s="708"/>
      <c r="DI35" s="708"/>
      <c r="DJ35" s="708"/>
      <c r="DK35" s="709"/>
      <c r="DL35" s="692">
        <v>65287</v>
      </c>
      <c r="DM35" s="708"/>
      <c r="DN35" s="708"/>
      <c r="DO35" s="708"/>
      <c r="DP35" s="708"/>
      <c r="DQ35" s="708"/>
      <c r="DR35" s="708"/>
      <c r="DS35" s="708"/>
      <c r="DT35" s="708"/>
      <c r="DU35" s="708"/>
      <c r="DV35" s="709"/>
      <c r="DW35" s="688">
        <v>1.4</v>
      </c>
      <c r="DX35" s="720"/>
      <c r="DY35" s="720"/>
      <c r="DZ35" s="720"/>
      <c r="EA35" s="720"/>
      <c r="EB35" s="720"/>
      <c r="EC35" s="721"/>
    </row>
    <row r="36" spans="2:133" ht="11.25" customHeight="1" x14ac:dyDescent="0.15">
      <c r="B36" s="680" t="s">
        <v>322</v>
      </c>
      <c r="C36" s="681"/>
      <c r="D36" s="681"/>
      <c r="E36" s="681"/>
      <c r="F36" s="681"/>
      <c r="G36" s="681"/>
      <c r="H36" s="681"/>
      <c r="I36" s="681"/>
      <c r="J36" s="681"/>
      <c r="K36" s="681"/>
      <c r="L36" s="681"/>
      <c r="M36" s="681"/>
      <c r="N36" s="681"/>
      <c r="O36" s="681"/>
      <c r="P36" s="681"/>
      <c r="Q36" s="682"/>
      <c r="R36" s="683">
        <v>1034312</v>
      </c>
      <c r="S36" s="684"/>
      <c r="T36" s="684"/>
      <c r="U36" s="684"/>
      <c r="V36" s="684"/>
      <c r="W36" s="684"/>
      <c r="X36" s="684"/>
      <c r="Y36" s="685"/>
      <c r="Z36" s="686">
        <v>10.9</v>
      </c>
      <c r="AA36" s="686"/>
      <c r="AB36" s="686"/>
      <c r="AC36" s="686"/>
      <c r="AD36" s="687" t="s">
        <v>172</v>
      </c>
      <c r="AE36" s="687"/>
      <c r="AF36" s="687"/>
      <c r="AG36" s="687"/>
      <c r="AH36" s="687"/>
      <c r="AI36" s="687"/>
      <c r="AJ36" s="687"/>
      <c r="AK36" s="687"/>
      <c r="AL36" s="688" t="s">
        <v>172</v>
      </c>
      <c r="AM36" s="689"/>
      <c r="AN36" s="689"/>
      <c r="AO36" s="690"/>
      <c r="AP36" s="235"/>
      <c r="AQ36" s="757" t="s">
        <v>323</v>
      </c>
      <c r="AR36" s="758"/>
      <c r="AS36" s="758"/>
      <c r="AT36" s="758"/>
      <c r="AU36" s="758"/>
      <c r="AV36" s="758"/>
      <c r="AW36" s="758"/>
      <c r="AX36" s="758"/>
      <c r="AY36" s="759"/>
      <c r="AZ36" s="672">
        <v>1170115</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43909</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792217</v>
      </c>
      <c r="CS36" s="684"/>
      <c r="CT36" s="684"/>
      <c r="CU36" s="684"/>
      <c r="CV36" s="684"/>
      <c r="CW36" s="684"/>
      <c r="CX36" s="684"/>
      <c r="CY36" s="685"/>
      <c r="CZ36" s="688">
        <v>8.5</v>
      </c>
      <c r="DA36" s="720"/>
      <c r="DB36" s="720"/>
      <c r="DC36" s="722"/>
      <c r="DD36" s="692">
        <v>588029</v>
      </c>
      <c r="DE36" s="684"/>
      <c r="DF36" s="684"/>
      <c r="DG36" s="684"/>
      <c r="DH36" s="684"/>
      <c r="DI36" s="684"/>
      <c r="DJ36" s="684"/>
      <c r="DK36" s="685"/>
      <c r="DL36" s="692">
        <v>473805</v>
      </c>
      <c r="DM36" s="684"/>
      <c r="DN36" s="684"/>
      <c r="DO36" s="684"/>
      <c r="DP36" s="684"/>
      <c r="DQ36" s="684"/>
      <c r="DR36" s="684"/>
      <c r="DS36" s="684"/>
      <c r="DT36" s="684"/>
      <c r="DU36" s="684"/>
      <c r="DV36" s="685"/>
      <c r="DW36" s="688">
        <v>10.199999999999999</v>
      </c>
      <c r="DX36" s="720"/>
      <c r="DY36" s="720"/>
      <c r="DZ36" s="720"/>
      <c r="EA36" s="720"/>
      <c r="EB36" s="720"/>
      <c r="EC36" s="721"/>
    </row>
    <row r="37" spans="2:133" ht="11.25" customHeight="1" x14ac:dyDescent="0.15">
      <c r="B37" s="680" t="s">
        <v>326</v>
      </c>
      <c r="C37" s="681"/>
      <c r="D37" s="681"/>
      <c r="E37" s="681"/>
      <c r="F37" s="681"/>
      <c r="G37" s="681"/>
      <c r="H37" s="681"/>
      <c r="I37" s="681"/>
      <c r="J37" s="681"/>
      <c r="K37" s="681"/>
      <c r="L37" s="681"/>
      <c r="M37" s="681"/>
      <c r="N37" s="681"/>
      <c r="O37" s="681"/>
      <c r="P37" s="681"/>
      <c r="Q37" s="682"/>
      <c r="R37" s="683">
        <v>55269</v>
      </c>
      <c r="S37" s="684"/>
      <c r="T37" s="684"/>
      <c r="U37" s="684"/>
      <c r="V37" s="684"/>
      <c r="W37" s="684"/>
      <c r="X37" s="684"/>
      <c r="Y37" s="685"/>
      <c r="Z37" s="686">
        <v>0.6</v>
      </c>
      <c r="AA37" s="686"/>
      <c r="AB37" s="686"/>
      <c r="AC37" s="686"/>
      <c r="AD37" s="687" t="s">
        <v>172</v>
      </c>
      <c r="AE37" s="687"/>
      <c r="AF37" s="687"/>
      <c r="AG37" s="687"/>
      <c r="AH37" s="687"/>
      <c r="AI37" s="687"/>
      <c r="AJ37" s="687"/>
      <c r="AK37" s="687"/>
      <c r="AL37" s="688" t="s">
        <v>172</v>
      </c>
      <c r="AM37" s="689"/>
      <c r="AN37" s="689"/>
      <c r="AO37" s="690"/>
      <c r="AQ37" s="761" t="s">
        <v>327</v>
      </c>
      <c r="AR37" s="762"/>
      <c r="AS37" s="762"/>
      <c r="AT37" s="762"/>
      <c r="AU37" s="762"/>
      <c r="AV37" s="762"/>
      <c r="AW37" s="762"/>
      <c r="AX37" s="762"/>
      <c r="AY37" s="763"/>
      <c r="AZ37" s="683">
        <v>367139</v>
      </c>
      <c r="BA37" s="684"/>
      <c r="BB37" s="684"/>
      <c r="BC37" s="684"/>
      <c r="BD37" s="708"/>
      <c r="BE37" s="708"/>
      <c r="BF37" s="738"/>
      <c r="BG37" s="698" t="s">
        <v>328</v>
      </c>
      <c r="BH37" s="699"/>
      <c r="BI37" s="699"/>
      <c r="BJ37" s="699"/>
      <c r="BK37" s="699"/>
      <c r="BL37" s="699"/>
      <c r="BM37" s="699"/>
      <c r="BN37" s="699"/>
      <c r="BO37" s="699"/>
      <c r="BP37" s="699"/>
      <c r="BQ37" s="699"/>
      <c r="BR37" s="699"/>
      <c r="BS37" s="699"/>
      <c r="BT37" s="699"/>
      <c r="BU37" s="700"/>
      <c r="BV37" s="683">
        <v>37590</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404466</v>
      </c>
      <c r="CS37" s="708"/>
      <c r="CT37" s="708"/>
      <c r="CU37" s="708"/>
      <c r="CV37" s="708"/>
      <c r="CW37" s="708"/>
      <c r="CX37" s="708"/>
      <c r="CY37" s="709"/>
      <c r="CZ37" s="688">
        <v>4.4000000000000004</v>
      </c>
      <c r="DA37" s="720"/>
      <c r="DB37" s="720"/>
      <c r="DC37" s="722"/>
      <c r="DD37" s="692">
        <v>404466</v>
      </c>
      <c r="DE37" s="708"/>
      <c r="DF37" s="708"/>
      <c r="DG37" s="708"/>
      <c r="DH37" s="708"/>
      <c r="DI37" s="708"/>
      <c r="DJ37" s="708"/>
      <c r="DK37" s="709"/>
      <c r="DL37" s="692">
        <v>352224</v>
      </c>
      <c r="DM37" s="708"/>
      <c r="DN37" s="708"/>
      <c r="DO37" s="708"/>
      <c r="DP37" s="708"/>
      <c r="DQ37" s="708"/>
      <c r="DR37" s="708"/>
      <c r="DS37" s="708"/>
      <c r="DT37" s="708"/>
      <c r="DU37" s="708"/>
      <c r="DV37" s="709"/>
      <c r="DW37" s="688">
        <v>7.6</v>
      </c>
      <c r="DX37" s="720"/>
      <c r="DY37" s="720"/>
      <c r="DZ37" s="720"/>
      <c r="EA37" s="720"/>
      <c r="EB37" s="720"/>
      <c r="EC37" s="721"/>
    </row>
    <row r="38" spans="2:133" ht="11.25" customHeight="1" x14ac:dyDescent="0.15">
      <c r="B38" s="680" t="s">
        <v>330</v>
      </c>
      <c r="C38" s="681"/>
      <c r="D38" s="681"/>
      <c r="E38" s="681"/>
      <c r="F38" s="681"/>
      <c r="G38" s="681"/>
      <c r="H38" s="681"/>
      <c r="I38" s="681"/>
      <c r="J38" s="681"/>
      <c r="K38" s="681"/>
      <c r="L38" s="681"/>
      <c r="M38" s="681"/>
      <c r="N38" s="681"/>
      <c r="O38" s="681"/>
      <c r="P38" s="681"/>
      <c r="Q38" s="682"/>
      <c r="R38" s="683">
        <v>351643</v>
      </c>
      <c r="S38" s="684"/>
      <c r="T38" s="684"/>
      <c r="U38" s="684"/>
      <c r="V38" s="684"/>
      <c r="W38" s="684"/>
      <c r="X38" s="684"/>
      <c r="Y38" s="685"/>
      <c r="Z38" s="686">
        <v>3.7</v>
      </c>
      <c r="AA38" s="686"/>
      <c r="AB38" s="686"/>
      <c r="AC38" s="686"/>
      <c r="AD38" s="687">
        <v>518</v>
      </c>
      <c r="AE38" s="687"/>
      <c r="AF38" s="687"/>
      <c r="AG38" s="687"/>
      <c r="AH38" s="687"/>
      <c r="AI38" s="687"/>
      <c r="AJ38" s="687"/>
      <c r="AK38" s="687"/>
      <c r="AL38" s="688">
        <v>0</v>
      </c>
      <c r="AM38" s="689"/>
      <c r="AN38" s="689"/>
      <c r="AO38" s="690"/>
      <c r="AQ38" s="761" t="s">
        <v>331</v>
      </c>
      <c r="AR38" s="762"/>
      <c r="AS38" s="762"/>
      <c r="AT38" s="762"/>
      <c r="AU38" s="762"/>
      <c r="AV38" s="762"/>
      <c r="AW38" s="762"/>
      <c r="AX38" s="762"/>
      <c r="AY38" s="763"/>
      <c r="AZ38" s="683" t="s">
        <v>128</v>
      </c>
      <c r="BA38" s="684"/>
      <c r="BB38" s="684"/>
      <c r="BC38" s="684"/>
      <c r="BD38" s="708"/>
      <c r="BE38" s="708"/>
      <c r="BF38" s="738"/>
      <c r="BG38" s="698" t="s">
        <v>332</v>
      </c>
      <c r="BH38" s="699"/>
      <c r="BI38" s="699"/>
      <c r="BJ38" s="699"/>
      <c r="BK38" s="699"/>
      <c r="BL38" s="699"/>
      <c r="BM38" s="699"/>
      <c r="BN38" s="699"/>
      <c r="BO38" s="699"/>
      <c r="BP38" s="699"/>
      <c r="BQ38" s="699"/>
      <c r="BR38" s="699"/>
      <c r="BS38" s="699"/>
      <c r="BT38" s="699"/>
      <c r="BU38" s="700"/>
      <c r="BV38" s="683">
        <v>2271</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1170115</v>
      </c>
      <c r="CS38" s="684"/>
      <c r="CT38" s="684"/>
      <c r="CU38" s="684"/>
      <c r="CV38" s="684"/>
      <c r="CW38" s="684"/>
      <c r="CX38" s="684"/>
      <c r="CY38" s="685"/>
      <c r="CZ38" s="688">
        <v>12.6</v>
      </c>
      <c r="DA38" s="720"/>
      <c r="DB38" s="720"/>
      <c r="DC38" s="722"/>
      <c r="DD38" s="692">
        <v>1052441</v>
      </c>
      <c r="DE38" s="684"/>
      <c r="DF38" s="684"/>
      <c r="DG38" s="684"/>
      <c r="DH38" s="684"/>
      <c r="DI38" s="684"/>
      <c r="DJ38" s="684"/>
      <c r="DK38" s="685"/>
      <c r="DL38" s="692">
        <v>1021915</v>
      </c>
      <c r="DM38" s="684"/>
      <c r="DN38" s="684"/>
      <c r="DO38" s="684"/>
      <c r="DP38" s="684"/>
      <c r="DQ38" s="684"/>
      <c r="DR38" s="684"/>
      <c r="DS38" s="684"/>
      <c r="DT38" s="684"/>
      <c r="DU38" s="684"/>
      <c r="DV38" s="685"/>
      <c r="DW38" s="688">
        <v>22</v>
      </c>
      <c r="DX38" s="720"/>
      <c r="DY38" s="720"/>
      <c r="DZ38" s="720"/>
      <c r="EA38" s="720"/>
      <c r="EB38" s="720"/>
      <c r="EC38" s="721"/>
    </row>
    <row r="39" spans="2:133" ht="11.25" customHeight="1" x14ac:dyDescent="0.15">
      <c r="B39" s="680" t="s">
        <v>334</v>
      </c>
      <c r="C39" s="681"/>
      <c r="D39" s="681"/>
      <c r="E39" s="681"/>
      <c r="F39" s="681"/>
      <c r="G39" s="681"/>
      <c r="H39" s="681"/>
      <c r="I39" s="681"/>
      <c r="J39" s="681"/>
      <c r="K39" s="681"/>
      <c r="L39" s="681"/>
      <c r="M39" s="681"/>
      <c r="N39" s="681"/>
      <c r="O39" s="681"/>
      <c r="P39" s="681"/>
      <c r="Q39" s="682"/>
      <c r="R39" s="683">
        <v>1033900</v>
      </c>
      <c r="S39" s="684"/>
      <c r="T39" s="684"/>
      <c r="U39" s="684"/>
      <c r="V39" s="684"/>
      <c r="W39" s="684"/>
      <c r="X39" s="684"/>
      <c r="Y39" s="685"/>
      <c r="Z39" s="686">
        <v>10.9</v>
      </c>
      <c r="AA39" s="686"/>
      <c r="AB39" s="686"/>
      <c r="AC39" s="686"/>
      <c r="AD39" s="687" t="s">
        <v>172</v>
      </c>
      <c r="AE39" s="687"/>
      <c r="AF39" s="687"/>
      <c r="AG39" s="687"/>
      <c r="AH39" s="687"/>
      <c r="AI39" s="687"/>
      <c r="AJ39" s="687"/>
      <c r="AK39" s="687"/>
      <c r="AL39" s="688" t="s">
        <v>172</v>
      </c>
      <c r="AM39" s="689"/>
      <c r="AN39" s="689"/>
      <c r="AO39" s="690"/>
      <c r="AQ39" s="761" t="s">
        <v>335</v>
      </c>
      <c r="AR39" s="762"/>
      <c r="AS39" s="762"/>
      <c r="AT39" s="762"/>
      <c r="AU39" s="762"/>
      <c r="AV39" s="762"/>
      <c r="AW39" s="762"/>
      <c r="AX39" s="762"/>
      <c r="AY39" s="763"/>
      <c r="AZ39" s="683" t="s">
        <v>172</v>
      </c>
      <c r="BA39" s="684"/>
      <c r="BB39" s="684"/>
      <c r="BC39" s="684"/>
      <c r="BD39" s="708"/>
      <c r="BE39" s="708"/>
      <c r="BF39" s="738"/>
      <c r="BG39" s="698" t="s">
        <v>336</v>
      </c>
      <c r="BH39" s="699"/>
      <c r="BI39" s="699"/>
      <c r="BJ39" s="699"/>
      <c r="BK39" s="699"/>
      <c r="BL39" s="699"/>
      <c r="BM39" s="699"/>
      <c r="BN39" s="699"/>
      <c r="BO39" s="699"/>
      <c r="BP39" s="699"/>
      <c r="BQ39" s="699"/>
      <c r="BR39" s="699"/>
      <c r="BS39" s="699"/>
      <c r="BT39" s="699"/>
      <c r="BU39" s="700"/>
      <c r="BV39" s="683">
        <v>3793</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873818</v>
      </c>
      <c r="CS39" s="708"/>
      <c r="CT39" s="708"/>
      <c r="CU39" s="708"/>
      <c r="CV39" s="708"/>
      <c r="CW39" s="708"/>
      <c r="CX39" s="708"/>
      <c r="CY39" s="709"/>
      <c r="CZ39" s="688">
        <v>9.4</v>
      </c>
      <c r="DA39" s="720"/>
      <c r="DB39" s="720"/>
      <c r="DC39" s="722"/>
      <c r="DD39" s="692">
        <v>859289</v>
      </c>
      <c r="DE39" s="708"/>
      <c r="DF39" s="708"/>
      <c r="DG39" s="708"/>
      <c r="DH39" s="708"/>
      <c r="DI39" s="708"/>
      <c r="DJ39" s="708"/>
      <c r="DK39" s="709"/>
      <c r="DL39" s="692" t="s">
        <v>172</v>
      </c>
      <c r="DM39" s="708"/>
      <c r="DN39" s="708"/>
      <c r="DO39" s="708"/>
      <c r="DP39" s="708"/>
      <c r="DQ39" s="708"/>
      <c r="DR39" s="708"/>
      <c r="DS39" s="708"/>
      <c r="DT39" s="708"/>
      <c r="DU39" s="708"/>
      <c r="DV39" s="709"/>
      <c r="DW39" s="688" t="s">
        <v>172</v>
      </c>
      <c r="DX39" s="720"/>
      <c r="DY39" s="720"/>
      <c r="DZ39" s="720"/>
      <c r="EA39" s="720"/>
      <c r="EB39" s="720"/>
      <c r="EC39" s="721"/>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172</v>
      </c>
      <c r="S40" s="684"/>
      <c r="T40" s="684"/>
      <c r="U40" s="684"/>
      <c r="V40" s="684"/>
      <c r="W40" s="684"/>
      <c r="X40" s="684"/>
      <c r="Y40" s="685"/>
      <c r="Z40" s="686" t="s">
        <v>172</v>
      </c>
      <c r="AA40" s="686"/>
      <c r="AB40" s="686"/>
      <c r="AC40" s="686"/>
      <c r="AD40" s="687" t="s">
        <v>172</v>
      </c>
      <c r="AE40" s="687"/>
      <c r="AF40" s="687"/>
      <c r="AG40" s="687"/>
      <c r="AH40" s="687"/>
      <c r="AI40" s="687"/>
      <c r="AJ40" s="687"/>
      <c r="AK40" s="687"/>
      <c r="AL40" s="688" t="s">
        <v>172</v>
      </c>
      <c r="AM40" s="689"/>
      <c r="AN40" s="689"/>
      <c r="AO40" s="690"/>
      <c r="AQ40" s="761" t="s">
        <v>339</v>
      </c>
      <c r="AR40" s="762"/>
      <c r="AS40" s="762"/>
      <c r="AT40" s="762"/>
      <c r="AU40" s="762"/>
      <c r="AV40" s="762"/>
      <c r="AW40" s="762"/>
      <c r="AX40" s="762"/>
      <c r="AY40" s="763"/>
      <c r="AZ40" s="683" t="s">
        <v>172</v>
      </c>
      <c r="BA40" s="684"/>
      <c r="BB40" s="684"/>
      <c r="BC40" s="684"/>
      <c r="BD40" s="708"/>
      <c r="BE40" s="708"/>
      <c r="BF40" s="738"/>
      <c r="BG40" s="764" t="s">
        <v>340</v>
      </c>
      <c r="BH40" s="765"/>
      <c r="BI40" s="765"/>
      <c r="BJ40" s="765"/>
      <c r="BK40" s="765"/>
      <c r="BL40" s="236"/>
      <c r="BM40" s="699" t="s">
        <v>341</v>
      </c>
      <c r="BN40" s="699"/>
      <c r="BO40" s="699"/>
      <c r="BP40" s="699"/>
      <c r="BQ40" s="699"/>
      <c r="BR40" s="699"/>
      <c r="BS40" s="699"/>
      <c r="BT40" s="699"/>
      <c r="BU40" s="700"/>
      <c r="BV40" s="683">
        <v>93</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211293</v>
      </c>
      <c r="CS40" s="684"/>
      <c r="CT40" s="684"/>
      <c r="CU40" s="684"/>
      <c r="CV40" s="684"/>
      <c r="CW40" s="684"/>
      <c r="CX40" s="684"/>
      <c r="CY40" s="685"/>
      <c r="CZ40" s="688">
        <v>2.2999999999999998</v>
      </c>
      <c r="DA40" s="720"/>
      <c r="DB40" s="720"/>
      <c r="DC40" s="722"/>
      <c r="DD40" s="692" t="s">
        <v>172</v>
      </c>
      <c r="DE40" s="684"/>
      <c r="DF40" s="684"/>
      <c r="DG40" s="684"/>
      <c r="DH40" s="684"/>
      <c r="DI40" s="684"/>
      <c r="DJ40" s="684"/>
      <c r="DK40" s="685"/>
      <c r="DL40" s="692" t="s">
        <v>172</v>
      </c>
      <c r="DM40" s="684"/>
      <c r="DN40" s="684"/>
      <c r="DO40" s="684"/>
      <c r="DP40" s="684"/>
      <c r="DQ40" s="684"/>
      <c r="DR40" s="684"/>
      <c r="DS40" s="684"/>
      <c r="DT40" s="684"/>
      <c r="DU40" s="684"/>
      <c r="DV40" s="685"/>
      <c r="DW40" s="688" t="s">
        <v>128</v>
      </c>
      <c r="DX40" s="720"/>
      <c r="DY40" s="720"/>
      <c r="DZ40" s="720"/>
      <c r="EA40" s="720"/>
      <c r="EB40" s="720"/>
      <c r="EC40" s="721"/>
    </row>
    <row r="41" spans="2:133" ht="11.25" customHeight="1" x14ac:dyDescent="0.15">
      <c r="B41" s="680" t="s">
        <v>343</v>
      </c>
      <c r="C41" s="681"/>
      <c r="D41" s="681"/>
      <c r="E41" s="681"/>
      <c r="F41" s="681"/>
      <c r="G41" s="681"/>
      <c r="H41" s="681"/>
      <c r="I41" s="681"/>
      <c r="J41" s="681"/>
      <c r="K41" s="681"/>
      <c r="L41" s="681"/>
      <c r="M41" s="681"/>
      <c r="N41" s="681"/>
      <c r="O41" s="681"/>
      <c r="P41" s="681"/>
      <c r="Q41" s="682"/>
      <c r="R41" s="683">
        <v>189100</v>
      </c>
      <c r="S41" s="684"/>
      <c r="T41" s="684"/>
      <c r="U41" s="684"/>
      <c r="V41" s="684"/>
      <c r="W41" s="684"/>
      <c r="X41" s="684"/>
      <c r="Y41" s="685"/>
      <c r="Z41" s="686">
        <v>2</v>
      </c>
      <c r="AA41" s="686"/>
      <c r="AB41" s="686"/>
      <c r="AC41" s="686"/>
      <c r="AD41" s="687" t="s">
        <v>172</v>
      </c>
      <c r="AE41" s="687"/>
      <c r="AF41" s="687"/>
      <c r="AG41" s="687"/>
      <c r="AH41" s="687"/>
      <c r="AI41" s="687"/>
      <c r="AJ41" s="687"/>
      <c r="AK41" s="687"/>
      <c r="AL41" s="688" t="s">
        <v>172</v>
      </c>
      <c r="AM41" s="689"/>
      <c r="AN41" s="689"/>
      <c r="AO41" s="690"/>
      <c r="AQ41" s="761" t="s">
        <v>344</v>
      </c>
      <c r="AR41" s="762"/>
      <c r="AS41" s="762"/>
      <c r="AT41" s="762"/>
      <c r="AU41" s="762"/>
      <c r="AV41" s="762"/>
      <c r="AW41" s="762"/>
      <c r="AX41" s="762"/>
      <c r="AY41" s="763"/>
      <c r="AZ41" s="683">
        <v>164660</v>
      </c>
      <c r="BA41" s="684"/>
      <c r="BB41" s="684"/>
      <c r="BC41" s="684"/>
      <c r="BD41" s="708"/>
      <c r="BE41" s="708"/>
      <c r="BF41" s="738"/>
      <c r="BG41" s="764"/>
      <c r="BH41" s="765"/>
      <c r="BI41" s="765"/>
      <c r="BJ41" s="765"/>
      <c r="BK41" s="765"/>
      <c r="BL41" s="236"/>
      <c r="BM41" s="699" t="s">
        <v>345</v>
      </c>
      <c r="BN41" s="699"/>
      <c r="BO41" s="699"/>
      <c r="BP41" s="699"/>
      <c r="BQ41" s="699"/>
      <c r="BR41" s="699"/>
      <c r="BS41" s="699"/>
      <c r="BT41" s="699"/>
      <c r="BU41" s="700"/>
      <c r="BV41" s="683" t="s">
        <v>128</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240</v>
      </c>
      <c r="CS41" s="708"/>
      <c r="CT41" s="708"/>
      <c r="CU41" s="708"/>
      <c r="CV41" s="708"/>
      <c r="CW41" s="708"/>
      <c r="CX41" s="708"/>
      <c r="CY41" s="709"/>
      <c r="CZ41" s="688" t="s">
        <v>172</v>
      </c>
      <c r="DA41" s="720"/>
      <c r="DB41" s="720"/>
      <c r="DC41" s="722"/>
      <c r="DD41" s="692" t="s">
        <v>128</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347</v>
      </c>
      <c r="C42" s="725"/>
      <c r="D42" s="725"/>
      <c r="E42" s="725"/>
      <c r="F42" s="725"/>
      <c r="G42" s="725"/>
      <c r="H42" s="725"/>
      <c r="I42" s="725"/>
      <c r="J42" s="725"/>
      <c r="K42" s="725"/>
      <c r="L42" s="725"/>
      <c r="M42" s="725"/>
      <c r="N42" s="725"/>
      <c r="O42" s="725"/>
      <c r="P42" s="725"/>
      <c r="Q42" s="726"/>
      <c r="R42" s="768">
        <v>9507107</v>
      </c>
      <c r="S42" s="769"/>
      <c r="T42" s="769"/>
      <c r="U42" s="769"/>
      <c r="V42" s="769"/>
      <c r="W42" s="769"/>
      <c r="X42" s="769"/>
      <c r="Y42" s="777"/>
      <c r="Z42" s="778">
        <v>100</v>
      </c>
      <c r="AA42" s="778"/>
      <c r="AB42" s="778"/>
      <c r="AC42" s="778"/>
      <c r="AD42" s="779">
        <v>4464532</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638316</v>
      </c>
      <c r="BA42" s="769"/>
      <c r="BB42" s="769"/>
      <c r="BC42" s="769"/>
      <c r="BD42" s="754"/>
      <c r="BE42" s="754"/>
      <c r="BF42" s="756"/>
      <c r="BG42" s="766"/>
      <c r="BH42" s="767"/>
      <c r="BI42" s="767"/>
      <c r="BJ42" s="767"/>
      <c r="BK42" s="767"/>
      <c r="BL42" s="237"/>
      <c r="BM42" s="711" t="s">
        <v>349</v>
      </c>
      <c r="BN42" s="711"/>
      <c r="BO42" s="711"/>
      <c r="BP42" s="711"/>
      <c r="BQ42" s="711"/>
      <c r="BR42" s="711"/>
      <c r="BS42" s="711"/>
      <c r="BT42" s="711"/>
      <c r="BU42" s="712"/>
      <c r="BV42" s="768">
        <v>331</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1415722</v>
      </c>
      <c r="CS42" s="684"/>
      <c r="CT42" s="684"/>
      <c r="CU42" s="684"/>
      <c r="CV42" s="684"/>
      <c r="CW42" s="684"/>
      <c r="CX42" s="684"/>
      <c r="CY42" s="685"/>
      <c r="CZ42" s="688">
        <v>15.2</v>
      </c>
      <c r="DA42" s="689"/>
      <c r="DB42" s="689"/>
      <c r="DC42" s="701"/>
      <c r="DD42" s="692">
        <v>159783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33162</v>
      </c>
      <c r="CS43" s="708"/>
      <c r="CT43" s="708"/>
      <c r="CU43" s="708"/>
      <c r="CV43" s="708"/>
      <c r="CW43" s="708"/>
      <c r="CX43" s="708"/>
      <c r="CY43" s="709"/>
      <c r="CZ43" s="688">
        <v>0.4</v>
      </c>
      <c r="DA43" s="720"/>
      <c r="DB43" s="720"/>
      <c r="DC43" s="722"/>
      <c r="DD43" s="692">
        <v>33162</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300</v>
      </c>
      <c r="CE44" s="796"/>
      <c r="CF44" s="680" t="s">
        <v>352</v>
      </c>
      <c r="CG44" s="681"/>
      <c r="CH44" s="681"/>
      <c r="CI44" s="681"/>
      <c r="CJ44" s="681"/>
      <c r="CK44" s="681"/>
      <c r="CL44" s="681"/>
      <c r="CM44" s="681"/>
      <c r="CN44" s="681"/>
      <c r="CO44" s="681"/>
      <c r="CP44" s="681"/>
      <c r="CQ44" s="682"/>
      <c r="CR44" s="683">
        <v>1415722</v>
      </c>
      <c r="CS44" s="684"/>
      <c r="CT44" s="684"/>
      <c r="CU44" s="684"/>
      <c r="CV44" s="684"/>
      <c r="CW44" s="684"/>
      <c r="CX44" s="684"/>
      <c r="CY44" s="685"/>
      <c r="CZ44" s="688">
        <v>15.2</v>
      </c>
      <c r="DA44" s="689"/>
      <c r="DB44" s="689"/>
      <c r="DC44" s="701"/>
      <c r="DD44" s="692">
        <v>159783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535002</v>
      </c>
      <c r="CS45" s="708"/>
      <c r="CT45" s="708"/>
      <c r="CU45" s="708"/>
      <c r="CV45" s="708"/>
      <c r="CW45" s="708"/>
      <c r="CX45" s="708"/>
      <c r="CY45" s="709"/>
      <c r="CZ45" s="688">
        <v>5.8</v>
      </c>
      <c r="DA45" s="720"/>
      <c r="DB45" s="720"/>
      <c r="DC45" s="722"/>
      <c r="DD45" s="692">
        <v>18023</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824653</v>
      </c>
      <c r="CS46" s="684"/>
      <c r="CT46" s="684"/>
      <c r="CU46" s="684"/>
      <c r="CV46" s="684"/>
      <c r="CW46" s="684"/>
      <c r="CX46" s="684"/>
      <c r="CY46" s="685"/>
      <c r="CZ46" s="688">
        <v>8.9</v>
      </c>
      <c r="DA46" s="689"/>
      <c r="DB46" s="689"/>
      <c r="DC46" s="701"/>
      <c r="DD46" s="692">
        <v>138293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t="s">
        <v>172</v>
      </c>
      <c r="CS47" s="708"/>
      <c r="CT47" s="708"/>
      <c r="CU47" s="708"/>
      <c r="CV47" s="708"/>
      <c r="CW47" s="708"/>
      <c r="CX47" s="708"/>
      <c r="CY47" s="709"/>
      <c r="CZ47" s="688" t="s">
        <v>128</v>
      </c>
      <c r="DA47" s="720"/>
      <c r="DB47" s="720"/>
      <c r="DC47" s="722"/>
      <c r="DD47" s="692" t="s">
        <v>240</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172</v>
      </c>
      <c r="CS48" s="684"/>
      <c r="CT48" s="684"/>
      <c r="CU48" s="684"/>
      <c r="CV48" s="684"/>
      <c r="CW48" s="684"/>
      <c r="CX48" s="684"/>
      <c r="CY48" s="685"/>
      <c r="CZ48" s="688" t="s">
        <v>172</v>
      </c>
      <c r="DA48" s="689"/>
      <c r="DB48" s="689"/>
      <c r="DC48" s="701"/>
      <c r="DD48" s="692" t="s">
        <v>172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360</v>
      </c>
      <c r="CE49" s="725"/>
      <c r="CF49" s="725"/>
      <c r="CG49" s="725"/>
      <c r="CH49" s="725"/>
      <c r="CI49" s="725"/>
      <c r="CJ49" s="725"/>
      <c r="CK49" s="725"/>
      <c r="CL49" s="725"/>
      <c r="CM49" s="725"/>
      <c r="CN49" s="725"/>
      <c r="CO49" s="725"/>
      <c r="CP49" s="725"/>
      <c r="CQ49" s="726"/>
      <c r="CR49" s="768">
        <v>9289492</v>
      </c>
      <c r="CS49" s="754"/>
      <c r="CT49" s="754"/>
      <c r="CU49" s="754"/>
      <c r="CV49" s="754"/>
      <c r="CW49" s="754"/>
      <c r="CX49" s="754"/>
      <c r="CY49" s="785"/>
      <c r="CZ49" s="780">
        <v>100</v>
      </c>
      <c r="DA49" s="786"/>
      <c r="DB49" s="786"/>
      <c r="DC49" s="787"/>
      <c r="DD49" s="788">
        <v>5800595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6eGoEz0Vtjdk0lCvDJhwE5djCmul3juxMyUr8BMKz6lNAH/Oo3YNgikYR1GitXiX6f1n85UOwvCbf3ht+XIWSQ==" saltValue="nAypwgcMFJl7GZBFjqhWj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9523</v>
      </c>
      <c r="R7" s="819"/>
      <c r="S7" s="819"/>
      <c r="T7" s="819"/>
      <c r="U7" s="819"/>
      <c r="V7" s="819">
        <v>9305</v>
      </c>
      <c r="W7" s="819"/>
      <c r="X7" s="819"/>
      <c r="Y7" s="819"/>
      <c r="Z7" s="819"/>
      <c r="AA7" s="819">
        <v>218</v>
      </c>
      <c r="AB7" s="819"/>
      <c r="AC7" s="819"/>
      <c r="AD7" s="819"/>
      <c r="AE7" s="820"/>
      <c r="AF7" s="821">
        <v>215</v>
      </c>
      <c r="AG7" s="822"/>
      <c r="AH7" s="822"/>
      <c r="AI7" s="822"/>
      <c r="AJ7" s="823"/>
      <c r="AK7" s="858">
        <v>1034</v>
      </c>
      <c r="AL7" s="859"/>
      <c r="AM7" s="859"/>
      <c r="AN7" s="859"/>
      <c r="AO7" s="859"/>
      <c r="AP7" s="859">
        <v>6721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576</v>
      </c>
      <c r="BT7" s="863"/>
      <c r="BU7" s="863"/>
      <c r="BV7" s="863"/>
      <c r="BW7" s="863"/>
      <c r="BX7" s="863"/>
      <c r="BY7" s="863"/>
      <c r="BZ7" s="863"/>
      <c r="CA7" s="863"/>
      <c r="CB7" s="863"/>
      <c r="CC7" s="863"/>
      <c r="CD7" s="863"/>
      <c r="CE7" s="863"/>
      <c r="CF7" s="863"/>
      <c r="CG7" s="864"/>
      <c r="CH7" s="855">
        <v>4</v>
      </c>
      <c r="CI7" s="856"/>
      <c r="CJ7" s="856"/>
      <c r="CK7" s="856"/>
      <c r="CL7" s="857"/>
      <c r="CM7" s="855">
        <v>63</v>
      </c>
      <c r="CN7" s="856"/>
      <c r="CO7" s="856"/>
      <c r="CP7" s="856"/>
      <c r="CQ7" s="857"/>
      <c r="CR7" s="855">
        <v>13</v>
      </c>
      <c r="CS7" s="856"/>
      <c r="CT7" s="856"/>
      <c r="CU7" s="856"/>
      <c r="CV7" s="857"/>
      <c r="CW7" s="855" t="s">
        <v>575</v>
      </c>
      <c r="CX7" s="856"/>
      <c r="CY7" s="856"/>
      <c r="CZ7" s="856"/>
      <c r="DA7" s="857"/>
      <c r="DB7" s="855" t="s">
        <v>575</v>
      </c>
      <c r="DC7" s="856"/>
      <c r="DD7" s="856"/>
      <c r="DE7" s="856"/>
      <c r="DF7" s="857"/>
      <c r="DG7" s="855" t="s">
        <v>575</v>
      </c>
      <c r="DH7" s="856"/>
      <c r="DI7" s="856"/>
      <c r="DJ7" s="856"/>
      <c r="DK7" s="857"/>
      <c r="DL7" s="855" t="s">
        <v>575</v>
      </c>
      <c r="DM7" s="856"/>
      <c r="DN7" s="856"/>
      <c r="DO7" s="856"/>
      <c r="DP7" s="857"/>
      <c r="DQ7" s="855" t="s">
        <v>575</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577</v>
      </c>
      <c r="BT8" s="853"/>
      <c r="BU8" s="853"/>
      <c r="BV8" s="853"/>
      <c r="BW8" s="853"/>
      <c r="BX8" s="853"/>
      <c r="BY8" s="853"/>
      <c r="BZ8" s="853"/>
      <c r="CA8" s="853"/>
      <c r="CB8" s="853"/>
      <c r="CC8" s="853"/>
      <c r="CD8" s="853"/>
      <c r="CE8" s="853"/>
      <c r="CF8" s="853"/>
      <c r="CG8" s="854"/>
      <c r="CH8" s="865">
        <v>-9</v>
      </c>
      <c r="CI8" s="866"/>
      <c r="CJ8" s="866"/>
      <c r="CK8" s="866"/>
      <c r="CL8" s="867"/>
      <c r="CM8" s="865">
        <v>96</v>
      </c>
      <c r="CN8" s="866"/>
      <c r="CO8" s="866"/>
      <c r="CP8" s="866"/>
      <c r="CQ8" s="867"/>
      <c r="CR8" s="865">
        <v>10</v>
      </c>
      <c r="CS8" s="866"/>
      <c r="CT8" s="866"/>
      <c r="CU8" s="866"/>
      <c r="CV8" s="867"/>
      <c r="CW8" s="865" t="s">
        <v>575</v>
      </c>
      <c r="CX8" s="866"/>
      <c r="CY8" s="866"/>
      <c r="CZ8" s="866"/>
      <c r="DA8" s="867"/>
      <c r="DB8" s="865" t="s">
        <v>575</v>
      </c>
      <c r="DC8" s="866"/>
      <c r="DD8" s="866"/>
      <c r="DE8" s="866"/>
      <c r="DF8" s="867"/>
      <c r="DG8" s="865" t="s">
        <v>575</v>
      </c>
      <c r="DH8" s="866"/>
      <c r="DI8" s="866"/>
      <c r="DJ8" s="866"/>
      <c r="DK8" s="867"/>
      <c r="DL8" s="865" t="s">
        <v>575</v>
      </c>
      <c r="DM8" s="866"/>
      <c r="DN8" s="866"/>
      <c r="DO8" s="866"/>
      <c r="DP8" s="867"/>
      <c r="DQ8" s="865" t="s">
        <v>575</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579</v>
      </c>
      <c r="BS9" s="852" t="s">
        <v>578</v>
      </c>
      <c r="BT9" s="853"/>
      <c r="BU9" s="853"/>
      <c r="BV9" s="853"/>
      <c r="BW9" s="853"/>
      <c r="BX9" s="853"/>
      <c r="BY9" s="853"/>
      <c r="BZ9" s="853"/>
      <c r="CA9" s="853"/>
      <c r="CB9" s="853"/>
      <c r="CC9" s="853"/>
      <c r="CD9" s="853"/>
      <c r="CE9" s="853"/>
      <c r="CF9" s="853"/>
      <c r="CG9" s="854"/>
      <c r="CH9" s="865">
        <v>-1</v>
      </c>
      <c r="CI9" s="866"/>
      <c r="CJ9" s="866"/>
      <c r="CK9" s="866"/>
      <c r="CL9" s="867"/>
      <c r="CM9" s="865">
        <v>160</v>
      </c>
      <c r="CN9" s="866"/>
      <c r="CO9" s="866"/>
      <c r="CP9" s="866"/>
      <c r="CQ9" s="867"/>
      <c r="CR9" s="865">
        <v>5</v>
      </c>
      <c r="CS9" s="866"/>
      <c r="CT9" s="866"/>
      <c r="CU9" s="866"/>
      <c r="CV9" s="867"/>
      <c r="CW9" s="865" t="s">
        <v>575</v>
      </c>
      <c r="CX9" s="866"/>
      <c r="CY9" s="866"/>
      <c r="CZ9" s="866"/>
      <c r="DA9" s="867"/>
      <c r="DB9" s="865" t="s">
        <v>575</v>
      </c>
      <c r="DC9" s="866"/>
      <c r="DD9" s="866"/>
      <c r="DE9" s="866"/>
      <c r="DF9" s="867"/>
      <c r="DG9" s="865">
        <v>200</v>
      </c>
      <c r="DH9" s="866"/>
      <c r="DI9" s="866"/>
      <c r="DJ9" s="866"/>
      <c r="DK9" s="867"/>
      <c r="DL9" s="865" t="s">
        <v>575</v>
      </c>
      <c r="DM9" s="866"/>
      <c r="DN9" s="866"/>
      <c r="DO9" s="866"/>
      <c r="DP9" s="867"/>
      <c r="DQ9" s="865">
        <v>137</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385</v>
      </c>
      <c r="B23" s="874" t="s">
        <v>386</v>
      </c>
      <c r="C23" s="875"/>
      <c r="D23" s="875"/>
      <c r="E23" s="875"/>
      <c r="F23" s="875"/>
      <c r="G23" s="875"/>
      <c r="H23" s="875"/>
      <c r="I23" s="875"/>
      <c r="J23" s="875"/>
      <c r="K23" s="875"/>
      <c r="L23" s="875"/>
      <c r="M23" s="875"/>
      <c r="N23" s="875"/>
      <c r="O23" s="875"/>
      <c r="P23" s="876"/>
      <c r="Q23" s="877">
        <v>9523</v>
      </c>
      <c r="R23" s="878"/>
      <c r="S23" s="878"/>
      <c r="T23" s="878"/>
      <c r="U23" s="878"/>
      <c r="V23" s="878">
        <v>9305</v>
      </c>
      <c r="W23" s="878"/>
      <c r="X23" s="878"/>
      <c r="Y23" s="878"/>
      <c r="Z23" s="878"/>
      <c r="AA23" s="878">
        <v>218</v>
      </c>
      <c r="AB23" s="878"/>
      <c r="AC23" s="878"/>
      <c r="AD23" s="878"/>
      <c r="AE23" s="879"/>
      <c r="AF23" s="880">
        <v>215</v>
      </c>
      <c r="AG23" s="878"/>
      <c r="AH23" s="878"/>
      <c r="AI23" s="878"/>
      <c r="AJ23" s="881"/>
      <c r="AK23" s="882"/>
      <c r="AL23" s="883"/>
      <c r="AM23" s="883"/>
      <c r="AN23" s="883"/>
      <c r="AO23" s="883"/>
      <c r="AP23" s="878">
        <v>6721</v>
      </c>
      <c r="AQ23" s="878"/>
      <c r="AR23" s="878"/>
      <c r="AS23" s="878"/>
      <c r="AT23" s="878"/>
      <c r="AU23" s="884"/>
      <c r="AV23" s="884"/>
      <c r="AW23" s="884"/>
      <c r="AX23" s="884"/>
      <c r="AY23" s="885"/>
      <c r="AZ23" s="893" t="s">
        <v>387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6" t="s">
        <v>393</v>
      </c>
      <c r="AG26" s="897"/>
      <c r="AH26" s="897"/>
      <c r="AI26" s="897"/>
      <c r="AJ26" s="898"/>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398</v>
      </c>
      <c r="C28" s="816"/>
      <c r="D28" s="816"/>
      <c r="E28" s="816"/>
      <c r="F28" s="816"/>
      <c r="G28" s="816"/>
      <c r="H28" s="816"/>
      <c r="I28" s="816"/>
      <c r="J28" s="816"/>
      <c r="K28" s="816"/>
      <c r="L28" s="816"/>
      <c r="M28" s="816"/>
      <c r="N28" s="816"/>
      <c r="O28" s="816"/>
      <c r="P28" s="817"/>
      <c r="Q28" s="906">
        <v>1850</v>
      </c>
      <c r="R28" s="907"/>
      <c r="S28" s="907"/>
      <c r="T28" s="907"/>
      <c r="U28" s="907"/>
      <c r="V28" s="907">
        <v>1806</v>
      </c>
      <c r="W28" s="907"/>
      <c r="X28" s="907"/>
      <c r="Y28" s="907"/>
      <c r="Z28" s="907"/>
      <c r="AA28" s="907">
        <v>44</v>
      </c>
      <c r="AB28" s="907"/>
      <c r="AC28" s="907"/>
      <c r="AD28" s="907"/>
      <c r="AE28" s="908"/>
      <c r="AF28" s="909">
        <v>44</v>
      </c>
      <c r="AG28" s="907"/>
      <c r="AH28" s="907"/>
      <c r="AI28" s="907"/>
      <c r="AJ28" s="910"/>
      <c r="AK28" s="911">
        <v>164</v>
      </c>
      <c r="AL28" s="902"/>
      <c r="AM28" s="902"/>
      <c r="AN28" s="902"/>
      <c r="AO28" s="902"/>
      <c r="AP28" s="902" t="s">
        <v>575</v>
      </c>
      <c r="AQ28" s="902"/>
      <c r="AR28" s="902"/>
      <c r="AS28" s="902"/>
      <c r="AT28" s="902"/>
      <c r="AU28" s="902" t="s">
        <v>575</v>
      </c>
      <c r="AV28" s="902"/>
      <c r="AW28" s="902"/>
      <c r="AX28" s="902"/>
      <c r="AY28" s="902"/>
      <c r="AZ28" s="903" t="s">
        <v>575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399</v>
      </c>
      <c r="C29" s="840"/>
      <c r="D29" s="840"/>
      <c r="E29" s="840"/>
      <c r="F29" s="840"/>
      <c r="G29" s="840"/>
      <c r="H29" s="840"/>
      <c r="I29" s="840"/>
      <c r="J29" s="840"/>
      <c r="K29" s="840"/>
      <c r="L29" s="840"/>
      <c r="M29" s="840"/>
      <c r="N29" s="840"/>
      <c r="O29" s="840"/>
      <c r="P29" s="841"/>
      <c r="Q29" s="842">
        <v>2392</v>
      </c>
      <c r="R29" s="843"/>
      <c r="S29" s="843"/>
      <c r="T29" s="843"/>
      <c r="U29" s="843"/>
      <c r="V29" s="843">
        <v>2350</v>
      </c>
      <c r="W29" s="843"/>
      <c r="X29" s="843"/>
      <c r="Y29" s="843"/>
      <c r="Z29" s="843"/>
      <c r="AA29" s="843">
        <v>42</v>
      </c>
      <c r="AB29" s="843"/>
      <c r="AC29" s="843"/>
      <c r="AD29" s="843"/>
      <c r="AE29" s="844"/>
      <c r="AF29" s="845">
        <v>42</v>
      </c>
      <c r="AG29" s="846"/>
      <c r="AH29" s="846"/>
      <c r="AI29" s="846"/>
      <c r="AJ29" s="847"/>
      <c r="AK29" s="914">
        <v>390</v>
      </c>
      <c r="AL29" s="915"/>
      <c r="AM29" s="915"/>
      <c r="AN29" s="915"/>
      <c r="AO29" s="915"/>
      <c r="AP29" s="915" t="s">
        <v>575</v>
      </c>
      <c r="AQ29" s="915"/>
      <c r="AR29" s="915"/>
      <c r="AS29" s="915"/>
      <c r="AT29" s="915"/>
      <c r="AU29" s="915" t="s">
        <v>575</v>
      </c>
      <c r="AV29" s="915"/>
      <c r="AW29" s="915"/>
      <c r="AX29" s="915"/>
      <c r="AY29" s="915"/>
      <c r="AZ29" s="916" t="s">
        <v>575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400</v>
      </c>
      <c r="C30" s="840"/>
      <c r="D30" s="840"/>
      <c r="E30" s="840"/>
      <c r="F30" s="840"/>
      <c r="G30" s="840"/>
      <c r="H30" s="840"/>
      <c r="I30" s="840"/>
      <c r="J30" s="840"/>
      <c r="K30" s="840"/>
      <c r="L30" s="840"/>
      <c r="M30" s="840"/>
      <c r="N30" s="840"/>
      <c r="O30" s="840"/>
      <c r="P30" s="841"/>
      <c r="Q30" s="842">
        <v>231</v>
      </c>
      <c r="R30" s="843"/>
      <c r="S30" s="843"/>
      <c r="T30" s="843"/>
      <c r="U30" s="843"/>
      <c r="V30" s="843">
        <v>229</v>
      </c>
      <c r="W30" s="843"/>
      <c r="X30" s="843"/>
      <c r="Y30" s="843"/>
      <c r="Z30" s="843"/>
      <c r="AA30" s="843">
        <v>2</v>
      </c>
      <c r="AB30" s="843"/>
      <c r="AC30" s="843"/>
      <c r="AD30" s="843"/>
      <c r="AE30" s="844"/>
      <c r="AF30" s="845">
        <v>2</v>
      </c>
      <c r="AG30" s="846"/>
      <c r="AH30" s="846"/>
      <c r="AI30" s="846"/>
      <c r="AJ30" s="847"/>
      <c r="AK30" s="914">
        <v>61</v>
      </c>
      <c r="AL30" s="915"/>
      <c r="AM30" s="915"/>
      <c r="AN30" s="915"/>
      <c r="AO30" s="915"/>
      <c r="AP30" s="915" t="s">
        <v>575</v>
      </c>
      <c r="AQ30" s="915"/>
      <c r="AR30" s="915"/>
      <c r="AS30" s="915"/>
      <c r="AT30" s="915"/>
      <c r="AU30" s="915" t="s">
        <v>575</v>
      </c>
      <c r="AV30" s="915"/>
      <c r="AW30" s="915"/>
      <c r="AX30" s="915"/>
      <c r="AY30" s="915"/>
      <c r="AZ30" s="916" t="s">
        <v>575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401</v>
      </c>
      <c r="C31" s="840"/>
      <c r="D31" s="840"/>
      <c r="E31" s="840"/>
      <c r="F31" s="840"/>
      <c r="G31" s="840"/>
      <c r="H31" s="840"/>
      <c r="I31" s="840"/>
      <c r="J31" s="840"/>
      <c r="K31" s="840"/>
      <c r="L31" s="840"/>
      <c r="M31" s="840"/>
      <c r="N31" s="840"/>
      <c r="O31" s="840"/>
      <c r="P31" s="841"/>
      <c r="Q31" s="842">
        <v>480</v>
      </c>
      <c r="R31" s="843"/>
      <c r="S31" s="843"/>
      <c r="T31" s="843"/>
      <c r="U31" s="843"/>
      <c r="V31" s="843">
        <v>432</v>
      </c>
      <c r="W31" s="843"/>
      <c r="X31" s="843"/>
      <c r="Y31" s="843"/>
      <c r="Z31" s="843"/>
      <c r="AA31" s="843">
        <v>48</v>
      </c>
      <c r="AB31" s="843"/>
      <c r="AC31" s="843"/>
      <c r="AD31" s="843"/>
      <c r="AE31" s="844"/>
      <c r="AF31" s="845">
        <v>972</v>
      </c>
      <c r="AG31" s="846"/>
      <c r="AH31" s="846"/>
      <c r="AI31" s="846"/>
      <c r="AJ31" s="847"/>
      <c r="AK31" s="914" t="s">
        <v>575</v>
      </c>
      <c r="AL31" s="915"/>
      <c r="AM31" s="915"/>
      <c r="AN31" s="915"/>
      <c r="AO31" s="915"/>
      <c r="AP31" s="915">
        <v>656</v>
      </c>
      <c r="AQ31" s="915"/>
      <c r="AR31" s="915"/>
      <c r="AS31" s="915"/>
      <c r="AT31" s="915"/>
      <c r="AU31" s="915">
        <v>3</v>
      </c>
      <c r="AV31" s="915"/>
      <c r="AW31" s="915"/>
      <c r="AX31" s="915"/>
      <c r="AY31" s="915"/>
      <c r="AZ31" s="916" t="s">
        <v>575</v>
      </c>
      <c r="BA31" s="916"/>
      <c r="BB31" s="916"/>
      <c r="BC31" s="916"/>
      <c r="BD31" s="916"/>
      <c r="BE31" s="912" t="s">
        <v>402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403</v>
      </c>
      <c r="C32" s="840"/>
      <c r="D32" s="840"/>
      <c r="E32" s="840"/>
      <c r="F32" s="840"/>
      <c r="G32" s="840"/>
      <c r="H32" s="840"/>
      <c r="I32" s="840"/>
      <c r="J32" s="840"/>
      <c r="K32" s="840"/>
      <c r="L32" s="840"/>
      <c r="M32" s="840"/>
      <c r="N32" s="840"/>
      <c r="O32" s="840"/>
      <c r="P32" s="841"/>
      <c r="Q32" s="842">
        <v>941</v>
      </c>
      <c r="R32" s="843"/>
      <c r="S32" s="843"/>
      <c r="T32" s="843"/>
      <c r="U32" s="843"/>
      <c r="V32" s="843">
        <v>941</v>
      </c>
      <c r="W32" s="843"/>
      <c r="X32" s="843"/>
      <c r="Y32" s="843"/>
      <c r="Z32" s="843"/>
      <c r="AA32" s="843" t="s">
        <v>575</v>
      </c>
      <c r="AB32" s="843"/>
      <c r="AC32" s="843"/>
      <c r="AD32" s="843"/>
      <c r="AE32" s="844"/>
      <c r="AF32" s="845" t="s">
        <v>172</v>
      </c>
      <c r="AG32" s="846"/>
      <c r="AH32" s="846"/>
      <c r="AI32" s="846"/>
      <c r="AJ32" s="847"/>
      <c r="AK32" s="914">
        <v>349</v>
      </c>
      <c r="AL32" s="915"/>
      <c r="AM32" s="915"/>
      <c r="AN32" s="915"/>
      <c r="AO32" s="915"/>
      <c r="AP32" s="915">
        <v>4345</v>
      </c>
      <c r="AQ32" s="915"/>
      <c r="AR32" s="915"/>
      <c r="AS32" s="915"/>
      <c r="AT32" s="915"/>
      <c r="AU32" s="915">
        <v>3537</v>
      </c>
      <c r="AV32" s="915"/>
      <c r="AW32" s="915"/>
      <c r="AX32" s="915"/>
      <c r="AY32" s="915"/>
      <c r="AZ32" s="916" t="s">
        <v>575</v>
      </c>
      <c r="BA32" s="916"/>
      <c r="BB32" s="916"/>
      <c r="BC32" s="916"/>
      <c r="BD32" s="916"/>
      <c r="BE32" s="912" t="s">
        <v>404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405</v>
      </c>
      <c r="C33" s="840"/>
      <c r="D33" s="840"/>
      <c r="E33" s="840"/>
      <c r="F33" s="840"/>
      <c r="G33" s="840"/>
      <c r="H33" s="840"/>
      <c r="I33" s="840"/>
      <c r="J33" s="840"/>
      <c r="K33" s="840"/>
      <c r="L33" s="840"/>
      <c r="M33" s="840"/>
      <c r="N33" s="840"/>
      <c r="O33" s="840"/>
      <c r="P33" s="841"/>
      <c r="Q33" s="842">
        <v>24</v>
      </c>
      <c r="R33" s="843"/>
      <c r="S33" s="843"/>
      <c r="T33" s="843"/>
      <c r="U33" s="843"/>
      <c r="V33" s="843">
        <v>24</v>
      </c>
      <c r="W33" s="843"/>
      <c r="X33" s="843"/>
      <c r="Y33" s="843"/>
      <c r="Z33" s="843"/>
      <c r="AA33" s="843" t="s">
        <v>575</v>
      </c>
      <c r="AB33" s="843"/>
      <c r="AC33" s="843"/>
      <c r="AD33" s="843"/>
      <c r="AE33" s="844"/>
      <c r="AF33" s="845" t="s">
        <v>172</v>
      </c>
      <c r="AG33" s="846"/>
      <c r="AH33" s="846"/>
      <c r="AI33" s="846"/>
      <c r="AJ33" s="847"/>
      <c r="AK33" s="914">
        <v>18</v>
      </c>
      <c r="AL33" s="915"/>
      <c r="AM33" s="915"/>
      <c r="AN33" s="915"/>
      <c r="AO33" s="915"/>
      <c r="AP33" s="915">
        <v>85</v>
      </c>
      <c r="AQ33" s="915"/>
      <c r="AR33" s="915"/>
      <c r="AS33" s="915"/>
      <c r="AT33" s="915"/>
      <c r="AU33" s="915">
        <v>85</v>
      </c>
      <c r="AV33" s="915"/>
      <c r="AW33" s="915"/>
      <c r="AX33" s="915"/>
      <c r="AY33" s="915"/>
      <c r="AZ33" s="916" t="s">
        <v>575</v>
      </c>
      <c r="BA33" s="916"/>
      <c r="BB33" s="916"/>
      <c r="BC33" s="916"/>
      <c r="BD33" s="916"/>
      <c r="BE33" s="912" t="s">
        <v>406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385</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1060</v>
      </c>
      <c r="AG63" s="926"/>
      <c r="AH63" s="926"/>
      <c r="AI63" s="926"/>
      <c r="AJ63" s="927"/>
      <c r="AK63" s="928"/>
      <c r="AL63" s="923"/>
      <c r="AM63" s="923"/>
      <c r="AN63" s="923"/>
      <c r="AO63" s="923"/>
      <c r="AP63" s="926">
        <f>SUM(AP28:AT62)</f>
        <v>5086</v>
      </c>
      <c r="AQ63" s="926"/>
      <c r="AR63" s="926"/>
      <c r="AS63" s="926"/>
      <c r="AT63" s="926"/>
      <c r="AU63" s="926">
        <f>SUM(AU28:AY62)</f>
        <v>3625</v>
      </c>
      <c r="AV63" s="926"/>
      <c r="AW63" s="926"/>
      <c r="AX63" s="926"/>
      <c r="AY63" s="926"/>
      <c r="AZ63" s="930"/>
      <c r="BA63" s="930"/>
      <c r="BB63" s="930"/>
      <c r="BC63" s="930"/>
      <c r="BD63" s="930"/>
      <c r="BE63" s="931"/>
      <c r="BF63" s="931"/>
      <c r="BG63" s="931"/>
      <c r="BH63" s="931"/>
      <c r="BI63" s="932"/>
      <c r="BJ63" s="933" t="s">
        <v>387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410</v>
      </c>
      <c r="B66" s="825"/>
      <c r="C66" s="825"/>
      <c r="D66" s="825"/>
      <c r="E66" s="825"/>
      <c r="F66" s="825"/>
      <c r="G66" s="825"/>
      <c r="H66" s="825"/>
      <c r="I66" s="825"/>
      <c r="J66" s="825"/>
      <c r="K66" s="825"/>
      <c r="L66" s="825"/>
      <c r="M66" s="825"/>
      <c r="N66" s="825"/>
      <c r="O66" s="825"/>
      <c r="P66" s="826"/>
      <c r="Q66" s="801" t="s">
        <v>411</v>
      </c>
      <c r="R66" s="802"/>
      <c r="S66" s="802"/>
      <c r="T66" s="802"/>
      <c r="U66" s="803"/>
      <c r="V66" s="801" t="s">
        <v>391</v>
      </c>
      <c r="W66" s="802"/>
      <c r="X66" s="802"/>
      <c r="Y66" s="802"/>
      <c r="Z66" s="803"/>
      <c r="AA66" s="801" t="s">
        <v>392</v>
      </c>
      <c r="AB66" s="802"/>
      <c r="AC66" s="802"/>
      <c r="AD66" s="802"/>
      <c r="AE66" s="803"/>
      <c r="AF66" s="936" t="s">
        <v>412</v>
      </c>
      <c r="AG66" s="897"/>
      <c r="AH66" s="897"/>
      <c r="AI66" s="897"/>
      <c r="AJ66" s="937"/>
      <c r="AK66" s="801" t="s">
        <v>413</v>
      </c>
      <c r="AL66" s="825"/>
      <c r="AM66" s="825"/>
      <c r="AN66" s="825"/>
      <c r="AO66" s="826"/>
      <c r="AP66" s="801" t="s">
        <v>414</v>
      </c>
      <c r="AQ66" s="802"/>
      <c r="AR66" s="802"/>
      <c r="AS66" s="802"/>
      <c r="AT66" s="803"/>
      <c r="AU66" s="801" t="s">
        <v>415</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580</v>
      </c>
      <c r="C68" s="954"/>
      <c r="D68" s="954"/>
      <c r="E68" s="954"/>
      <c r="F68" s="954"/>
      <c r="G68" s="954"/>
      <c r="H68" s="954"/>
      <c r="I68" s="954"/>
      <c r="J68" s="954"/>
      <c r="K68" s="954"/>
      <c r="L68" s="954"/>
      <c r="M68" s="954"/>
      <c r="N68" s="954"/>
      <c r="O68" s="954"/>
      <c r="P68" s="955"/>
      <c r="Q68" s="956">
        <v>1094</v>
      </c>
      <c r="R68" s="950"/>
      <c r="S68" s="950"/>
      <c r="T68" s="950"/>
      <c r="U68" s="950"/>
      <c r="V68" s="950">
        <v>1090</v>
      </c>
      <c r="W68" s="950"/>
      <c r="X68" s="950"/>
      <c r="Y68" s="950"/>
      <c r="Z68" s="950"/>
      <c r="AA68" s="950">
        <v>4</v>
      </c>
      <c r="AB68" s="950"/>
      <c r="AC68" s="950"/>
      <c r="AD68" s="950"/>
      <c r="AE68" s="950"/>
      <c r="AF68" s="950">
        <v>4</v>
      </c>
      <c r="AG68" s="950"/>
      <c r="AH68" s="950"/>
      <c r="AI68" s="950"/>
      <c r="AJ68" s="950"/>
      <c r="AK68" s="950" t="s">
        <v>575</v>
      </c>
      <c r="AL68" s="950"/>
      <c r="AM68" s="950"/>
      <c r="AN68" s="950"/>
      <c r="AO68" s="950"/>
      <c r="AP68" s="950" t="s">
        <v>575</v>
      </c>
      <c r="AQ68" s="950"/>
      <c r="AR68" s="950"/>
      <c r="AS68" s="950"/>
      <c r="AT68" s="950"/>
      <c r="AU68" s="950" t="s">
        <v>575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581</v>
      </c>
      <c r="C69" s="958"/>
      <c r="D69" s="958"/>
      <c r="E69" s="958"/>
      <c r="F69" s="958"/>
      <c r="G69" s="958"/>
      <c r="H69" s="958"/>
      <c r="I69" s="958"/>
      <c r="J69" s="958"/>
      <c r="K69" s="958"/>
      <c r="L69" s="958"/>
      <c r="M69" s="958"/>
      <c r="N69" s="958"/>
      <c r="O69" s="958"/>
      <c r="P69" s="959"/>
      <c r="Q69" s="960">
        <v>89</v>
      </c>
      <c r="R69" s="915"/>
      <c r="S69" s="915"/>
      <c r="T69" s="915"/>
      <c r="U69" s="915"/>
      <c r="V69" s="915">
        <v>73</v>
      </c>
      <c r="W69" s="915"/>
      <c r="X69" s="915"/>
      <c r="Y69" s="915"/>
      <c r="Z69" s="915"/>
      <c r="AA69" s="915">
        <v>15</v>
      </c>
      <c r="AB69" s="915"/>
      <c r="AC69" s="915"/>
      <c r="AD69" s="915"/>
      <c r="AE69" s="915"/>
      <c r="AF69" s="915">
        <v>15</v>
      </c>
      <c r="AG69" s="915"/>
      <c r="AH69" s="915"/>
      <c r="AI69" s="915"/>
      <c r="AJ69" s="915"/>
      <c r="AK69" s="915">
        <v>5</v>
      </c>
      <c r="AL69" s="915"/>
      <c r="AM69" s="915"/>
      <c r="AN69" s="915"/>
      <c r="AO69" s="915"/>
      <c r="AP69" s="915" t="s">
        <v>575</v>
      </c>
      <c r="AQ69" s="915"/>
      <c r="AR69" s="915"/>
      <c r="AS69" s="915"/>
      <c r="AT69" s="915"/>
      <c r="AU69" s="915" t="s">
        <v>575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582</v>
      </c>
      <c r="C70" s="958"/>
      <c r="D70" s="958"/>
      <c r="E70" s="958"/>
      <c r="F70" s="958"/>
      <c r="G70" s="958"/>
      <c r="H70" s="958"/>
      <c r="I70" s="958"/>
      <c r="J70" s="958"/>
      <c r="K70" s="958"/>
      <c r="L70" s="958"/>
      <c r="M70" s="958"/>
      <c r="N70" s="958"/>
      <c r="O70" s="958"/>
      <c r="P70" s="959"/>
      <c r="Q70" s="960">
        <v>7112</v>
      </c>
      <c r="R70" s="915"/>
      <c r="S70" s="915"/>
      <c r="T70" s="915"/>
      <c r="U70" s="915"/>
      <c r="V70" s="915">
        <v>6945</v>
      </c>
      <c r="W70" s="915"/>
      <c r="X70" s="915"/>
      <c r="Y70" s="915"/>
      <c r="Z70" s="915"/>
      <c r="AA70" s="915">
        <v>167</v>
      </c>
      <c r="AB70" s="915"/>
      <c r="AC70" s="915"/>
      <c r="AD70" s="915"/>
      <c r="AE70" s="915"/>
      <c r="AF70" s="915">
        <v>167</v>
      </c>
      <c r="AG70" s="915"/>
      <c r="AH70" s="915"/>
      <c r="AI70" s="915"/>
      <c r="AJ70" s="915"/>
      <c r="AK70" s="915" t="s">
        <v>575</v>
      </c>
      <c r="AL70" s="915"/>
      <c r="AM70" s="915"/>
      <c r="AN70" s="915"/>
      <c r="AO70" s="915"/>
      <c r="AP70" s="915" t="s">
        <v>575</v>
      </c>
      <c r="AQ70" s="915"/>
      <c r="AR70" s="915"/>
      <c r="AS70" s="915"/>
      <c r="AT70" s="915"/>
      <c r="AU70" s="915" t="s">
        <v>575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583</v>
      </c>
      <c r="C71" s="958"/>
      <c r="D71" s="958"/>
      <c r="E71" s="958"/>
      <c r="F71" s="958"/>
      <c r="G71" s="958"/>
      <c r="H71" s="958"/>
      <c r="I71" s="958"/>
      <c r="J71" s="958"/>
      <c r="K71" s="958"/>
      <c r="L71" s="958"/>
      <c r="M71" s="958"/>
      <c r="N71" s="958"/>
      <c r="O71" s="958"/>
      <c r="P71" s="959"/>
      <c r="Q71" s="960">
        <v>2395</v>
      </c>
      <c r="R71" s="915"/>
      <c r="S71" s="915"/>
      <c r="T71" s="915"/>
      <c r="U71" s="915"/>
      <c r="V71" s="915">
        <v>2308</v>
      </c>
      <c r="W71" s="915"/>
      <c r="X71" s="915"/>
      <c r="Y71" s="915"/>
      <c r="Z71" s="915"/>
      <c r="AA71" s="915">
        <v>87</v>
      </c>
      <c r="AB71" s="915"/>
      <c r="AC71" s="915"/>
      <c r="AD71" s="915"/>
      <c r="AE71" s="915"/>
      <c r="AF71" s="915">
        <v>87</v>
      </c>
      <c r="AG71" s="915"/>
      <c r="AH71" s="915"/>
      <c r="AI71" s="915"/>
      <c r="AJ71" s="915"/>
      <c r="AK71" s="915">
        <v>64</v>
      </c>
      <c r="AL71" s="915"/>
      <c r="AM71" s="915"/>
      <c r="AN71" s="915"/>
      <c r="AO71" s="915"/>
      <c r="AP71" s="915">
        <v>1738</v>
      </c>
      <c r="AQ71" s="915"/>
      <c r="AR71" s="915"/>
      <c r="AS71" s="915"/>
      <c r="AT71" s="915"/>
      <c r="AU71" s="915">
        <v>103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584</v>
      </c>
      <c r="C72" s="958"/>
      <c r="D72" s="958"/>
      <c r="E72" s="958"/>
      <c r="F72" s="958"/>
      <c r="G72" s="958"/>
      <c r="H72" s="958"/>
      <c r="I72" s="958"/>
      <c r="J72" s="958"/>
      <c r="K72" s="958"/>
      <c r="L72" s="958"/>
      <c r="M72" s="958"/>
      <c r="N72" s="958"/>
      <c r="O72" s="958"/>
      <c r="P72" s="959"/>
      <c r="Q72" s="960">
        <v>2445</v>
      </c>
      <c r="R72" s="915"/>
      <c r="S72" s="915"/>
      <c r="T72" s="915"/>
      <c r="U72" s="915"/>
      <c r="V72" s="915">
        <v>2412</v>
      </c>
      <c r="W72" s="915"/>
      <c r="X72" s="915"/>
      <c r="Y72" s="915"/>
      <c r="Z72" s="915"/>
      <c r="AA72" s="915">
        <v>33</v>
      </c>
      <c r="AB72" s="915"/>
      <c r="AC72" s="915"/>
      <c r="AD72" s="915"/>
      <c r="AE72" s="915"/>
      <c r="AF72" s="915">
        <v>33</v>
      </c>
      <c r="AG72" s="915"/>
      <c r="AH72" s="915"/>
      <c r="AI72" s="915"/>
      <c r="AJ72" s="915"/>
      <c r="AK72" s="915" t="s">
        <v>575</v>
      </c>
      <c r="AL72" s="915"/>
      <c r="AM72" s="915"/>
      <c r="AN72" s="915"/>
      <c r="AO72" s="915"/>
      <c r="AP72" s="915">
        <v>1748</v>
      </c>
      <c r="AQ72" s="915"/>
      <c r="AR72" s="915"/>
      <c r="AS72" s="915"/>
      <c r="AT72" s="915"/>
      <c r="AU72" s="915">
        <v>79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585</v>
      </c>
      <c r="C73" s="958"/>
      <c r="D73" s="958"/>
      <c r="E73" s="958"/>
      <c r="F73" s="958"/>
      <c r="G73" s="958"/>
      <c r="H73" s="958"/>
      <c r="I73" s="958"/>
      <c r="J73" s="958"/>
      <c r="K73" s="958"/>
      <c r="L73" s="958"/>
      <c r="M73" s="958"/>
      <c r="N73" s="958"/>
      <c r="O73" s="958"/>
      <c r="P73" s="959"/>
      <c r="Q73" s="960">
        <v>63</v>
      </c>
      <c r="R73" s="915"/>
      <c r="S73" s="915"/>
      <c r="T73" s="915"/>
      <c r="U73" s="915"/>
      <c r="V73" s="915">
        <v>56</v>
      </c>
      <c r="W73" s="915"/>
      <c r="X73" s="915"/>
      <c r="Y73" s="915"/>
      <c r="Z73" s="915"/>
      <c r="AA73" s="915">
        <v>7</v>
      </c>
      <c r="AB73" s="915"/>
      <c r="AC73" s="915"/>
      <c r="AD73" s="915"/>
      <c r="AE73" s="915"/>
      <c r="AF73" s="915">
        <v>7</v>
      </c>
      <c r="AG73" s="915"/>
      <c r="AH73" s="915"/>
      <c r="AI73" s="915"/>
      <c r="AJ73" s="915"/>
      <c r="AK73" s="915" t="s">
        <v>575</v>
      </c>
      <c r="AL73" s="915"/>
      <c r="AM73" s="915"/>
      <c r="AN73" s="915"/>
      <c r="AO73" s="915"/>
      <c r="AP73" s="915" t="s">
        <v>575</v>
      </c>
      <c r="AQ73" s="915"/>
      <c r="AR73" s="915"/>
      <c r="AS73" s="915"/>
      <c r="AT73" s="915"/>
      <c r="AU73" s="915" t="s">
        <v>575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586</v>
      </c>
      <c r="C74" s="958"/>
      <c r="D74" s="958"/>
      <c r="E74" s="958"/>
      <c r="F74" s="958"/>
      <c r="G74" s="958"/>
      <c r="H74" s="958"/>
      <c r="I74" s="958"/>
      <c r="J74" s="958"/>
      <c r="K74" s="958"/>
      <c r="L74" s="958"/>
      <c r="M74" s="958"/>
      <c r="N74" s="958"/>
      <c r="O74" s="958"/>
      <c r="P74" s="959"/>
      <c r="Q74" s="960">
        <v>23</v>
      </c>
      <c r="R74" s="915"/>
      <c r="S74" s="915"/>
      <c r="T74" s="915"/>
      <c r="U74" s="915"/>
      <c r="V74" s="915">
        <v>22</v>
      </c>
      <c r="W74" s="915"/>
      <c r="X74" s="915"/>
      <c r="Y74" s="915"/>
      <c r="Z74" s="915"/>
      <c r="AA74" s="915">
        <v>1</v>
      </c>
      <c r="AB74" s="915"/>
      <c r="AC74" s="915"/>
      <c r="AD74" s="915"/>
      <c r="AE74" s="915"/>
      <c r="AF74" s="915">
        <v>1</v>
      </c>
      <c r="AG74" s="915"/>
      <c r="AH74" s="915"/>
      <c r="AI74" s="915"/>
      <c r="AJ74" s="915"/>
      <c r="AK74" s="915">
        <v>4</v>
      </c>
      <c r="AL74" s="915"/>
      <c r="AM74" s="915"/>
      <c r="AN74" s="915"/>
      <c r="AO74" s="915"/>
      <c r="AP74" s="915" t="s">
        <v>589</v>
      </c>
      <c r="AQ74" s="915"/>
      <c r="AR74" s="915"/>
      <c r="AS74" s="915"/>
      <c r="AT74" s="915"/>
      <c r="AU74" s="915" t="s">
        <v>575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587</v>
      </c>
      <c r="C75" s="958"/>
      <c r="D75" s="958"/>
      <c r="E75" s="958"/>
      <c r="F75" s="958"/>
      <c r="G75" s="958"/>
      <c r="H75" s="958"/>
      <c r="I75" s="958"/>
      <c r="J75" s="958"/>
      <c r="K75" s="958"/>
      <c r="L75" s="958"/>
      <c r="M75" s="958"/>
      <c r="N75" s="958"/>
      <c r="O75" s="958"/>
      <c r="P75" s="959"/>
      <c r="Q75" s="963">
        <v>591</v>
      </c>
      <c r="R75" s="964"/>
      <c r="S75" s="964"/>
      <c r="T75" s="964"/>
      <c r="U75" s="914"/>
      <c r="V75" s="965">
        <v>542</v>
      </c>
      <c r="W75" s="964"/>
      <c r="X75" s="964"/>
      <c r="Y75" s="964"/>
      <c r="Z75" s="914"/>
      <c r="AA75" s="965">
        <v>49</v>
      </c>
      <c r="AB75" s="964"/>
      <c r="AC75" s="964"/>
      <c r="AD75" s="964"/>
      <c r="AE75" s="914"/>
      <c r="AF75" s="965">
        <v>49</v>
      </c>
      <c r="AG75" s="964"/>
      <c r="AH75" s="964"/>
      <c r="AI75" s="964"/>
      <c r="AJ75" s="914"/>
      <c r="AK75" s="965" t="s">
        <v>575</v>
      </c>
      <c r="AL75" s="964"/>
      <c r="AM75" s="964"/>
      <c r="AN75" s="964"/>
      <c r="AO75" s="914"/>
      <c r="AP75" s="965" t="s">
        <v>575</v>
      </c>
      <c r="AQ75" s="964"/>
      <c r="AR75" s="964"/>
      <c r="AS75" s="964"/>
      <c r="AT75" s="914"/>
      <c r="AU75" s="965" t="s">
        <v>575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588</v>
      </c>
      <c r="C76" s="958"/>
      <c r="D76" s="958"/>
      <c r="E76" s="958"/>
      <c r="F76" s="958"/>
      <c r="G76" s="958"/>
      <c r="H76" s="958"/>
      <c r="I76" s="958"/>
      <c r="J76" s="958"/>
      <c r="K76" s="958"/>
      <c r="L76" s="958"/>
      <c r="M76" s="958"/>
      <c r="N76" s="958"/>
      <c r="O76" s="958"/>
      <c r="P76" s="959"/>
      <c r="Q76" s="963">
        <v>159720</v>
      </c>
      <c r="R76" s="964"/>
      <c r="S76" s="964"/>
      <c r="T76" s="964"/>
      <c r="U76" s="914"/>
      <c r="V76" s="965">
        <v>156204</v>
      </c>
      <c r="W76" s="964"/>
      <c r="X76" s="964"/>
      <c r="Y76" s="964"/>
      <c r="Z76" s="914"/>
      <c r="AA76" s="965">
        <v>3516</v>
      </c>
      <c r="AB76" s="964"/>
      <c r="AC76" s="964"/>
      <c r="AD76" s="964"/>
      <c r="AE76" s="914"/>
      <c r="AF76" s="965">
        <v>3516</v>
      </c>
      <c r="AG76" s="964"/>
      <c r="AH76" s="964"/>
      <c r="AI76" s="964"/>
      <c r="AJ76" s="914"/>
      <c r="AK76" s="965">
        <v>2022</v>
      </c>
      <c r="AL76" s="964"/>
      <c r="AM76" s="964"/>
      <c r="AN76" s="964"/>
      <c r="AO76" s="914"/>
      <c r="AP76" s="965" t="s">
        <v>575</v>
      </c>
      <c r="AQ76" s="964"/>
      <c r="AR76" s="964"/>
      <c r="AS76" s="964"/>
      <c r="AT76" s="914"/>
      <c r="AU76" s="965" t="s">
        <v>575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385</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3879</v>
      </c>
      <c r="AG88" s="926"/>
      <c r="AH88" s="926"/>
      <c r="AI88" s="926"/>
      <c r="AJ88" s="926"/>
      <c r="AK88" s="923"/>
      <c r="AL88" s="923"/>
      <c r="AM88" s="923"/>
      <c r="AN88" s="923"/>
      <c r="AO88" s="923"/>
      <c r="AP88" s="926">
        <f t="shared" ref="AP88" si="0">SUM(AP68:AT87)</f>
        <v>3486</v>
      </c>
      <c r="AQ88" s="926"/>
      <c r="AR88" s="926"/>
      <c r="AS88" s="926"/>
      <c r="AT88" s="926"/>
      <c r="AU88" s="926">
        <f t="shared" ref="AU88" si="1">SUM(AU68:AY87)</f>
        <v>182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SUM(CR7:CV88)</f>
        <v>28</v>
      </c>
      <c r="CS102" s="934"/>
      <c r="CT102" s="934"/>
      <c r="CU102" s="934"/>
      <c r="CV102" s="977"/>
      <c r="CW102" s="976">
        <f t="shared" ref="CW102" si="2">SUM(CW7:DA88)</f>
        <v>0</v>
      </c>
      <c r="CX102" s="934"/>
      <c r="CY102" s="934"/>
      <c r="CZ102" s="934"/>
      <c r="DA102" s="977"/>
      <c r="DB102" s="976">
        <f t="shared" ref="DB102" si="3">SUM(DB7:DF88)</f>
        <v>0</v>
      </c>
      <c r="DC102" s="934"/>
      <c r="DD102" s="934"/>
      <c r="DE102" s="934"/>
      <c r="DF102" s="977"/>
      <c r="DG102" s="976">
        <f t="shared" ref="DG102" si="4">SUM(DG7:DK88)</f>
        <v>200</v>
      </c>
      <c r="DH102" s="934"/>
      <c r="DI102" s="934"/>
      <c r="DJ102" s="934"/>
      <c r="DK102" s="977"/>
      <c r="DL102" s="976">
        <f t="shared" ref="DL102" si="5">SUM(DL7:DP88)</f>
        <v>0</v>
      </c>
      <c r="DM102" s="934"/>
      <c r="DN102" s="934"/>
      <c r="DO102" s="934"/>
      <c r="DP102" s="977"/>
      <c r="DQ102" s="976">
        <f t="shared" ref="DQ102" si="6">SUM(DQ7:DU88)</f>
        <v>137</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303</v>
      </c>
      <c r="AG109" s="979"/>
      <c r="AH109" s="979"/>
      <c r="AI109" s="979"/>
      <c r="AJ109" s="980"/>
      <c r="AK109" s="978" t="s">
        <v>302</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303</v>
      </c>
      <c r="BW109" s="979"/>
      <c r="BX109" s="979"/>
      <c r="BY109" s="979"/>
      <c r="BZ109" s="980"/>
      <c r="CA109" s="978" t="s">
        <v>302</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303</v>
      </c>
      <c r="DM109" s="979"/>
      <c r="DN109" s="979"/>
      <c r="DO109" s="979"/>
      <c r="DP109" s="980"/>
      <c r="DQ109" s="978" t="s">
        <v>302</v>
      </c>
      <c r="DR109" s="979"/>
      <c r="DS109" s="979"/>
      <c r="DT109" s="979"/>
      <c r="DU109" s="980"/>
      <c r="DV109" s="978" t="s">
        <v>426</v>
      </c>
      <c r="DW109" s="979"/>
      <c r="DX109" s="979"/>
      <c r="DY109" s="979"/>
      <c r="DZ109" s="981"/>
    </row>
    <row r="110" spans="1:131" s="247" customFormat="1" ht="26.25" customHeight="1" x14ac:dyDescent="0.15">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783339</v>
      </c>
      <c r="AB110" s="986"/>
      <c r="AC110" s="986"/>
      <c r="AD110" s="986"/>
      <c r="AE110" s="987"/>
      <c r="AF110" s="988">
        <v>746953</v>
      </c>
      <c r="AG110" s="986"/>
      <c r="AH110" s="986"/>
      <c r="AI110" s="986"/>
      <c r="AJ110" s="987"/>
      <c r="AK110" s="988">
        <v>739858</v>
      </c>
      <c r="AL110" s="986"/>
      <c r="AM110" s="986"/>
      <c r="AN110" s="986"/>
      <c r="AO110" s="987"/>
      <c r="AP110" s="989">
        <v>18.600000000000001</v>
      </c>
      <c r="AQ110" s="990"/>
      <c r="AR110" s="990"/>
      <c r="AS110" s="990"/>
      <c r="AT110" s="991"/>
      <c r="AU110" s="992" t="s">
        <v>73</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6577868</v>
      </c>
      <c r="BR110" s="1021"/>
      <c r="BS110" s="1021"/>
      <c r="BT110" s="1021"/>
      <c r="BU110" s="1021"/>
      <c r="BV110" s="1021">
        <v>6393331</v>
      </c>
      <c r="BW110" s="1021"/>
      <c r="BX110" s="1021"/>
      <c r="BY110" s="1021"/>
      <c r="BZ110" s="1021"/>
      <c r="CA110" s="1021">
        <v>6720513</v>
      </c>
      <c r="CB110" s="1021"/>
      <c r="CC110" s="1021"/>
      <c r="CD110" s="1021"/>
      <c r="CE110" s="1021"/>
      <c r="CF110" s="1035">
        <v>168.8</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387</v>
      </c>
      <c r="DH110" s="1021"/>
      <c r="DI110" s="1021"/>
      <c r="DJ110" s="1021"/>
      <c r="DK110" s="1021"/>
      <c r="DL110" s="1021" t="s">
        <v>387</v>
      </c>
      <c r="DM110" s="1021"/>
      <c r="DN110" s="1021"/>
      <c r="DO110" s="1021"/>
      <c r="DP110" s="1021"/>
      <c r="DQ110" s="1021" t="s">
        <v>387</v>
      </c>
      <c r="DR110" s="1021"/>
      <c r="DS110" s="1021"/>
      <c r="DT110" s="1021"/>
      <c r="DU110" s="1021"/>
      <c r="DV110" s="1022" t="s">
        <v>387</v>
      </c>
      <c r="DW110" s="1022"/>
      <c r="DX110" s="1022"/>
      <c r="DY110" s="1022"/>
      <c r="DZ110" s="1023"/>
    </row>
    <row r="111" spans="1:131" s="247" customFormat="1" ht="26.25" customHeight="1" x14ac:dyDescent="0.15">
      <c r="A111" s="1024" t="s">
        <v>432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172</v>
      </c>
      <c r="AB111" s="1028"/>
      <c r="AC111" s="1028"/>
      <c r="AD111" s="1028"/>
      <c r="AE111" s="1029"/>
      <c r="AF111" s="1030" t="s">
        <v>172</v>
      </c>
      <c r="AG111" s="1028"/>
      <c r="AH111" s="1028"/>
      <c r="AI111" s="1028"/>
      <c r="AJ111" s="1029"/>
      <c r="AK111" s="1030" t="s">
        <v>172</v>
      </c>
      <c r="AL111" s="1028"/>
      <c r="AM111" s="1028"/>
      <c r="AN111" s="1028"/>
      <c r="AO111" s="1029"/>
      <c r="AP111" s="1031" t="s">
        <v>172</v>
      </c>
      <c r="AQ111" s="1032"/>
      <c r="AR111" s="1032"/>
      <c r="AS111" s="1032"/>
      <c r="AT111" s="1033"/>
      <c r="AU111" s="994"/>
      <c r="AV111" s="995"/>
      <c r="AW111" s="995"/>
      <c r="AX111" s="995"/>
      <c r="AY111" s="995"/>
      <c r="AZ111" s="1043" t="s">
        <v>433</v>
      </c>
      <c r="BA111" s="1044"/>
      <c r="BB111" s="1044"/>
      <c r="BC111" s="1044"/>
      <c r="BD111" s="1044"/>
      <c r="BE111" s="1044"/>
      <c r="BF111" s="1044"/>
      <c r="BG111" s="1044"/>
      <c r="BH111" s="1044"/>
      <c r="BI111" s="1044"/>
      <c r="BJ111" s="1044"/>
      <c r="BK111" s="1044"/>
      <c r="BL111" s="1044"/>
      <c r="BM111" s="1044"/>
      <c r="BN111" s="1044"/>
      <c r="BO111" s="1044"/>
      <c r="BP111" s="1045"/>
      <c r="BQ111" s="1013">
        <v>261376</v>
      </c>
      <c r="BR111" s="1014"/>
      <c r="BS111" s="1014"/>
      <c r="BT111" s="1014"/>
      <c r="BU111" s="1014"/>
      <c r="BV111" s="1014">
        <v>232860</v>
      </c>
      <c r="BW111" s="1014"/>
      <c r="BX111" s="1014"/>
      <c r="BY111" s="1014"/>
      <c r="BZ111" s="1014"/>
      <c r="CA111" s="1014">
        <v>205139</v>
      </c>
      <c r="CB111" s="1014"/>
      <c r="CC111" s="1014"/>
      <c r="CD111" s="1014"/>
      <c r="CE111" s="1014"/>
      <c r="CF111" s="1008">
        <v>5.2</v>
      </c>
      <c r="CG111" s="1009"/>
      <c r="CH111" s="1009"/>
      <c r="CI111" s="1009"/>
      <c r="CJ111" s="1009"/>
      <c r="CK111" s="1039"/>
      <c r="CL111" s="1040"/>
      <c r="CM111" s="1010" t="s">
        <v>434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172</v>
      </c>
      <c r="DH111" s="1014"/>
      <c r="DI111" s="1014"/>
      <c r="DJ111" s="1014"/>
      <c r="DK111" s="1014"/>
      <c r="DL111" s="1014" t="s">
        <v>172</v>
      </c>
      <c r="DM111" s="1014"/>
      <c r="DN111" s="1014"/>
      <c r="DO111" s="1014"/>
      <c r="DP111" s="1014"/>
      <c r="DQ111" s="1014" t="s">
        <v>172</v>
      </c>
      <c r="DR111" s="1014"/>
      <c r="DS111" s="1014"/>
      <c r="DT111" s="1014"/>
      <c r="DU111" s="1014"/>
      <c r="DV111" s="1015" t="s">
        <v>172</v>
      </c>
      <c r="DW111" s="1015"/>
      <c r="DX111" s="1015"/>
      <c r="DY111" s="1015"/>
      <c r="DZ111" s="1016"/>
    </row>
    <row r="112" spans="1:131" s="247" customFormat="1" ht="26.25" customHeight="1" x14ac:dyDescent="0.15">
      <c r="A112" s="1046" t="s">
        <v>435</v>
      </c>
      <c r="B112" s="1047"/>
      <c r="C112" s="1044" t="s">
        <v>436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172</v>
      </c>
      <c r="AB112" s="1053"/>
      <c r="AC112" s="1053"/>
      <c r="AD112" s="1053"/>
      <c r="AE112" s="1054"/>
      <c r="AF112" s="1055" t="s">
        <v>172</v>
      </c>
      <c r="AG112" s="1053"/>
      <c r="AH112" s="1053"/>
      <c r="AI112" s="1053"/>
      <c r="AJ112" s="1054"/>
      <c r="AK112" s="1055" t="s">
        <v>172</v>
      </c>
      <c r="AL112" s="1053"/>
      <c r="AM112" s="1053"/>
      <c r="AN112" s="1053"/>
      <c r="AO112" s="1054"/>
      <c r="AP112" s="1056" t="s">
        <v>172</v>
      </c>
      <c r="AQ112" s="1057"/>
      <c r="AR112" s="1057"/>
      <c r="AS112" s="1057"/>
      <c r="AT112" s="1058"/>
      <c r="AU112" s="994"/>
      <c r="AV112" s="995"/>
      <c r="AW112" s="995"/>
      <c r="AX112" s="995"/>
      <c r="AY112" s="995"/>
      <c r="AZ112" s="1043" t="s">
        <v>437</v>
      </c>
      <c r="BA112" s="1044"/>
      <c r="BB112" s="1044"/>
      <c r="BC112" s="1044"/>
      <c r="BD112" s="1044"/>
      <c r="BE112" s="1044"/>
      <c r="BF112" s="1044"/>
      <c r="BG112" s="1044"/>
      <c r="BH112" s="1044"/>
      <c r="BI112" s="1044"/>
      <c r="BJ112" s="1044"/>
      <c r="BK112" s="1044"/>
      <c r="BL112" s="1044"/>
      <c r="BM112" s="1044"/>
      <c r="BN112" s="1044"/>
      <c r="BO112" s="1044"/>
      <c r="BP112" s="1045"/>
      <c r="BQ112" s="1013">
        <v>4010962</v>
      </c>
      <c r="BR112" s="1014"/>
      <c r="BS112" s="1014"/>
      <c r="BT112" s="1014"/>
      <c r="BU112" s="1014"/>
      <c r="BV112" s="1014">
        <v>3802832</v>
      </c>
      <c r="BW112" s="1014"/>
      <c r="BX112" s="1014"/>
      <c r="BY112" s="1014"/>
      <c r="BZ112" s="1014"/>
      <c r="CA112" s="1014">
        <v>3625264</v>
      </c>
      <c r="CB112" s="1014"/>
      <c r="CC112" s="1014"/>
      <c r="CD112" s="1014"/>
      <c r="CE112" s="1014"/>
      <c r="CF112" s="1008">
        <v>91</v>
      </c>
      <c r="CG112" s="1009"/>
      <c r="CH112" s="1009"/>
      <c r="CI112" s="1009"/>
      <c r="CJ112" s="1009"/>
      <c r="CK112" s="1039"/>
      <c r="CL112" s="1040"/>
      <c r="CM112" s="1010" t="s">
        <v>438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172</v>
      </c>
      <c r="DH112" s="1014"/>
      <c r="DI112" s="1014"/>
      <c r="DJ112" s="1014"/>
      <c r="DK112" s="1014"/>
      <c r="DL112" s="1014" t="s">
        <v>172</v>
      </c>
      <c r="DM112" s="1014"/>
      <c r="DN112" s="1014"/>
      <c r="DO112" s="1014"/>
      <c r="DP112" s="1014"/>
      <c r="DQ112" s="1014" t="s">
        <v>172</v>
      </c>
      <c r="DR112" s="1014"/>
      <c r="DS112" s="1014"/>
      <c r="DT112" s="1014"/>
      <c r="DU112" s="1014"/>
      <c r="DV112" s="1015" t="s">
        <v>172</v>
      </c>
      <c r="DW112" s="1015"/>
      <c r="DX112" s="1015"/>
      <c r="DY112" s="1015"/>
      <c r="DZ112" s="1016"/>
    </row>
    <row r="113" spans="1:130" s="247" customFormat="1" ht="26.25" customHeight="1" x14ac:dyDescent="0.15">
      <c r="A113" s="1048"/>
      <c r="B113" s="1049"/>
      <c r="C113" s="1044" t="s">
        <v>439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401470</v>
      </c>
      <c r="AB113" s="1028"/>
      <c r="AC113" s="1028"/>
      <c r="AD113" s="1028"/>
      <c r="AE113" s="1029"/>
      <c r="AF113" s="1030">
        <v>377026</v>
      </c>
      <c r="AG113" s="1028"/>
      <c r="AH113" s="1028"/>
      <c r="AI113" s="1028"/>
      <c r="AJ113" s="1029"/>
      <c r="AK113" s="1030">
        <v>351719</v>
      </c>
      <c r="AL113" s="1028"/>
      <c r="AM113" s="1028"/>
      <c r="AN113" s="1028"/>
      <c r="AO113" s="1029"/>
      <c r="AP113" s="1031">
        <v>8.8000000000000007</v>
      </c>
      <c r="AQ113" s="1032"/>
      <c r="AR113" s="1032"/>
      <c r="AS113" s="1032"/>
      <c r="AT113" s="1033"/>
      <c r="AU113" s="994"/>
      <c r="AV113" s="995"/>
      <c r="AW113" s="995"/>
      <c r="AX113" s="995"/>
      <c r="AY113" s="995"/>
      <c r="AZ113" s="1043" t="s">
        <v>440</v>
      </c>
      <c r="BA113" s="1044"/>
      <c r="BB113" s="1044"/>
      <c r="BC113" s="1044"/>
      <c r="BD113" s="1044"/>
      <c r="BE113" s="1044"/>
      <c r="BF113" s="1044"/>
      <c r="BG113" s="1044"/>
      <c r="BH113" s="1044"/>
      <c r="BI113" s="1044"/>
      <c r="BJ113" s="1044"/>
      <c r="BK113" s="1044"/>
      <c r="BL113" s="1044"/>
      <c r="BM113" s="1044"/>
      <c r="BN113" s="1044"/>
      <c r="BO113" s="1044"/>
      <c r="BP113" s="1045"/>
      <c r="BQ113" s="1013">
        <v>154914</v>
      </c>
      <c r="BR113" s="1014"/>
      <c r="BS113" s="1014"/>
      <c r="BT113" s="1014"/>
      <c r="BU113" s="1014"/>
      <c r="BV113" s="1014">
        <v>178988</v>
      </c>
      <c r="BW113" s="1014"/>
      <c r="BX113" s="1014"/>
      <c r="BY113" s="1014"/>
      <c r="BZ113" s="1014"/>
      <c r="CA113" s="1014">
        <v>181785</v>
      </c>
      <c r="CB113" s="1014"/>
      <c r="CC113" s="1014"/>
      <c r="CD113" s="1014"/>
      <c r="CE113" s="1014"/>
      <c r="CF113" s="1008">
        <v>4.5999999999999996</v>
      </c>
      <c r="CG113" s="1009"/>
      <c r="CH113" s="1009"/>
      <c r="CI113" s="1009"/>
      <c r="CJ113" s="1009"/>
      <c r="CK113" s="1039"/>
      <c r="CL113" s="1040"/>
      <c r="CM113" s="1010" t="s">
        <v>441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172</v>
      </c>
      <c r="DH113" s="1053"/>
      <c r="DI113" s="1053"/>
      <c r="DJ113" s="1053"/>
      <c r="DK113" s="1054"/>
      <c r="DL113" s="1055" t="s">
        <v>172</v>
      </c>
      <c r="DM113" s="1053"/>
      <c r="DN113" s="1053"/>
      <c r="DO113" s="1053"/>
      <c r="DP113" s="1054"/>
      <c r="DQ113" s="1055" t="s">
        <v>172</v>
      </c>
      <c r="DR113" s="1053"/>
      <c r="DS113" s="1053"/>
      <c r="DT113" s="1053"/>
      <c r="DU113" s="1054"/>
      <c r="DV113" s="1056" t="s">
        <v>172</v>
      </c>
      <c r="DW113" s="1057"/>
      <c r="DX113" s="1057"/>
      <c r="DY113" s="1057"/>
      <c r="DZ113" s="1058"/>
    </row>
    <row r="114" spans="1:130" s="247" customFormat="1" ht="26.25" customHeight="1" x14ac:dyDescent="0.15">
      <c r="A114" s="1048"/>
      <c r="B114" s="1049"/>
      <c r="C114" s="1044" t="s">
        <v>442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53711</v>
      </c>
      <c r="AB114" s="1053"/>
      <c r="AC114" s="1053"/>
      <c r="AD114" s="1053"/>
      <c r="AE114" s="1054"/>
      <c r="AF114" s="1055">
        <v>47017</v>
      </c>
      <c r="AG114" s="1053"/>
      <c r="AH114" s="1053"/>
      <c r="AI114" s="1053"/>
      <c r="AJ114" s="1054"/>
      <c r="AK114" s="1055">
        <v>39939</v>
      </c>
      <c r="AL114" s="1053"/>
      <c r="AM114" s="1053"/>
      <c r="AN114" s="1053"/>
      <c r="AO114" s="1054"/>
      <c r="AP114" s="1056">
        <v>1</v>
      </c>
      <c r="AQ114" s="1057"/>
      <c r="AR114" s="1057"/>
      <c r="AS114" s="1057"/>
      <c r="AT114" s="1058"/>
      <c r="AU114" s="994"/>
      <c r="AV114" s="995"/>
      <c r="AW114" s="995"/>
      <c r="AX114" s="995"/>
      <c r="AY114" s="995"/>
      <c r="AZ114" s="1043" t="s">
        <v>443</v>
      </c>
      <c r="BA114" s="1044"/>
      <c r="BB114" s="1044"/>
      <c r="BC114" s="1044"/>
      <c r="BD114" s="1044"/>
      <c r="BE114" s="1044"/>
      <c r="BF114" s="1044"/>
      <c r="BG114" s="1044"/>
      <c r="BH114" s="1044"/>
      <c r="BI114" s="1044"/>
      <c r="BJ114" s="1044"/>
      <c r="BK114" s="1044"/>
      <c r="BL114" s="1044"/>
      <c r="BM114" s="1044"/>
      <c r="BN114" s="1044"/>
      <c r="BO114" s="1044"/>
      <c r="BP114" s="1045"/>
      <c r="BQ114" s="1013">
        <v>1283267</v>
      </c>
      <c r="BR114" s="1014"/>
      <c r="BS114" s="1014"/>
      <c r="BT114" s="1014"/>
      <c r="BU114" s="1014"/>
      <c r="BV114" s="1014">
        <v>1230684</v>
      </c>
      <c r="BW114" s="1014"/>
      <c r="BX114" s="1014"/>
      <c r="BY114" s="1014"/>
      <c r="BZ114" s="1014"/>
      <c r="CA114" s="1014">
        <v>1194741</v>
      </c>
      <c r="CB114" s="1014"/>
      <c r="CC114" s="1014"/>
      <c r="CD114" s="1014"/>
      <c r="CE114" s="1014"/>
      <c r="CF114" s="1008">
        <v>30</v>
      </c>
      <c r="CG114" s="1009"/>
      <c r="CH114" s="1009"/>
      <c r="CI114" s="1009"/>
      <c r="CJ114" s="1009"/>
      <c r="CK114" s="1039"/>
      <c r="CL114" s="1040"/>
      <c r="CM114" s="1010" t="s">
        <v>444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172</v>
      </c>
      <c r="DH114" s="1053"/>
      <c r="DI114" s="1053"/>
      <c r="DJ114" s="1053"/>
      <c r="DK114" s="1054"/>
      <c r="DL114" s="1055" t="s">
        <v>172</v>
      </c>
      <c r="DM114" s="1053"/>
      <c r="DN114" s="1053"/>
      <c r="DO114" s="1053"/>
      <c r="DP114" s="1054"/>
      <c r="DQ114" s="1055" t="s">
        <v>172</v>
      </c>
      <c r="DR114" s="1053"/>
      <c r="DS114" s="1053"/>
      <c r="DT114" s="1053"/>
      <c r="DU114" s="1054"/>
      <c r="DV114" s="1056" t="s">
        <v>172</v>
      </c>
      <c r="DW114" s="1057"/>
      <c r="DX114" s="1057"/>
      <c r="DY114" s="1057"/>
      <c r="DZ114" s="1058"/>
    </row>
    <row r="115" spans="1:130" s="247" customFormat="1" ht="26.25" customHeight="1" x14ac:dyDescent="0.15">
      <c r="A115" s="1048"/>
      <c r="B115" s="1049"/>
      <c r="C115" s="1044" t="s">
        <v>445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29310</v>
      </c>
      <c r="AB115" s="1028"/>
      <c r="AC115" s="1028"/>
      <c r="AD115" s="1028"/>
      <c r="AE115" s="1029"/>
      <c r="AF115" s="1030">
        <v>28516</v>
      </c>
      <c r="AG115" s="1028"/>
      <c r="AH115" s="1028"/>
      <c r="AI115" s="1028"/>
      <c r="AJ115" s="1029"/>
      <c r="AK115" s="1030">
        <v>27723</v>
      </c>
      <c r="AL115" s="1028"/>
      <c r="AM115" s="1028"/>
      <c r="AN115" s="1028"/>
      <c r="AO115" s="1029"/>
      <c r="AP115" s="1031">
        <v>0.7</v>
      </c>
      <c r="AQ115" s="1032"/>
      <c r="AR115" s="1032"/>
      <c r="AS115" s="1032"/>
      <c r="AT115" s="1033"/>
      <c r="AU115" s="994"/>
      <c r="AV115" s="995"/>
      <c r="AW115" s="995"/>
      <c r="AX115" s="995"/>
      <c r="AY115" s="995"/>
      <c r="AZ115" s="1043" t="s">
        <v>446</v>
      </c>
      <c r="BA115" s="1044"/>
      <c r="BB115" s="1044"/>
      <c r="BC115" s="1044"/>
      <c r="BD115" s="1044"/>
      <c r="BE115" s="1044"/>
      <c r="BF115" s="1044"/>
      <c r="BG115" s="1044"/>
      <c r="BH115" s="1044"/>
      <c r="BI115" s="1044"/>
      <c r="BJ115" s="1044"/>
      <c r="BK115" s="1044"/>
      <c r="BL115" s="1044"/>
      <c r="BM115" s="1044"/>
      <c r="BN115" s="1044"/>
      <c r="BO115" s="1044"/>
      <c r="BP115" s="1045"/>
      <c r="BQ115" s="1013">
        <v>299298</v>
      </c>
      <c r="BR115" s="1014"/>
      <c r="BS115" s="1014"/>
      <c r="BT115" s="1014"/>
      <c r="BU115" s="1014"/>
      <c r="BV115" s="1014">
        <v>135479</v>
      </c>
      <c r="BW115" s="1014"/>
      <c r="BX115" s="1014"/>
      <c r="BY115" s="1014"/>
      <c r="BZ115" s="1014"/>
      <c r="CA115" s="1014">
        <v>141156</v>
      </c>
      <c r="CB115" s="1014"/>
      <c r="CC115" s="1014"/>
      <c r="CD115" s="1014"/>
      <c r="CE115" s="1014"/>
      <c r="CF115" s="1008">
        <v>3.5</v>
      </c>
      <c r="CG115" s="1009"/>
      <c r="CH115" s="1009"/>
      <c r="CI115" s="1009"/>
      <c r="CJ115" s="1009"/>
      <c r="CK115" s="1039"/>
      <c r="CL115" s="1040"/>
      <c r="CM115" s="1043" t="s">
        <v>447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172</v>
      </c>
      <c r="DH115" s="1053"/>
      <c r="DI115" s="1053"/>
      <c r="DJ115" s="1053"/>
      <c r="DK115" s="1054"/>
      <c r="DL115" s="1055" t="s">
        <v>172</v>
      </c>
      <c r="DM115" s="1053"/>
      <c r="DN115" s="1053"/>
      <c r="DO115" s="1053"/>
      <c r="DP115" s="1054"/>
      <c r="DQ115" s="1055" t="s">
        <v>172</v>
      </c>
      <c r="DR115" s="1053"/>
      <c r="DS115" s="1053"/>
      <c r="DT115" s="1053"/>
      <c r="DU115" s="1054"/>
      <c r="DV115" s="1056" t="s">
        <v>172</v>
      </c>
      <c r="DW115" s="1057"/>
      <c r="DX115" s="1057"/>
      <c r="DY115" s="1057"/>
      <c r="DZ115" s="1058"/>
    </row>
    <row r="116" spans="1:130" s="247" customFormat="1" ht="26.25" customHeight="1" x14ac:dyDescent="0.15">
      <c r="A116" s="1050"/>
      <c r="B116" s="1051"/>
      <c r="C116" s="1059" t="s">
        <v>448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172</v>
      </c>
      <c r="AB116" s="1053"/>
      <c r="AC116" s="1053"/>
      <c r="AD116" s="1053"/>
      <c r="AE116" s="1054"/>
      <c r="AF116" s="1055" t="s">
        <v>172</v>
      </c>
      <c r="AG116" s="1053"/>
      <c r="AH116" s="1053"/>
      <c r="AI116" s="1053"/>
      <c r="AJ116" s="1054"/>
      <c r="AK116" s="1055" t="s">
        <v>172</v>
      </c>
      <c r="AL116" s="1053"/>
      <c r="AM116" s="1053"/>
      <c r="AN116" s="1053"/>
      <c r="AO116" s="1054"/>
      <c r="AP116" s="1056" t="s">
        <v>172</v>
      </c>
      <c r="AQ116" s="1057"/>
      <c r="AR116" s="1057"/>
      <c r="AS116" s="1057"/>
      <c r="AT116" s="1058"/>
      <c r="AU116" s="994"/>
      <c r="AV116" s="995"/>
      <c r="AW116" s="995"/>
      <c r="AX116" s="995"/>
      <c r="AY116" s="995"/>
      <c r="AZ116" s="1061" t="s">
        <v>449</v>
      </c>
      <c r="BA116" s="1062"/>
      <c r="BB116" s="1062"/>
      <c r="BC116" s="1062"/>
      <c r="BD116" s="1062"/>
      <c r="BE116" s="1062"/>
      <c r="BF116" s="1062"/>
      <c r="BG116" s="1062"/>
      <c r="BH116" s="1062"/>
      <c r="BI116" s="1062"/>
      <c r="BJ116" s="1062"/>
      <c r="BK116" s="1062"/>
      <c r="BL116" s="1062"/>
      <c r="BM116" s="1062"/>
      <c r="BN116" s="1062"/>
      <c r="BO116" s="1062"/>
      <c r="BP116" s="1063"/>
      <c r="BQ116" s="1013" t="s">
        <v>172</v>
      </c>
      <c r="BR116" s="1014"/>
      <c r="BS116" s="1014"/>
      <c r="BT116" s="1014"/>
      <c r="BU116" s="1014"/>
      <c r="BV116" s="1014" t="s">
        <v>172</v>
      </c>
      <c r="BW116" s="1014"/>
      <c r="BX116" s="1014"/>
      <c r="BY116" s="1014"/>
      <c r="BZ116" s="1014"/>
      <c r="CA116" s="1014" t="s">
        <v>172</v>
      </c>
      <c r="CB116" s="1014"/>
      <c r="CC116" s="1014"/>
      <c r="CD116" s="1014"/>
      <c r="CE116" s="1014"/>
      <c r="CF116" s="1008" t="s">
        <v>172</v>
      </c>
      <c r="CG116" s="1009"/>
      <c r="CH116" s="1009"/>
      <c r="CI116" s="1009"/>
      <c r="CJ116" s="1009"/>
      <c r="CK116" s="1039"/>
      <c r="CL116" s="1040"/>
      <c r="CM116" s="1010" t="s">
        <v>450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261376</v>
      </c>
      <c r="DH116" s="1053"/>
      <c r="DI116" s="1053"/>
      <c r="DJ116" s="1053"/>
      <c r="DK116" s="1054"/>
      <c r="DL116" s="1055">
        <v>232860</v>
      </c>
      <c r="DM116" s="1053"/>
      <c r="DN116" s="1053"/>
      <c r="DO116" s="1053"/>
      <c r="DP116" s="1054"/>
      <c r="DQ116" s="1055">
        <v>205139</v>
      </c>
      <c r="DR116" s="1053"/>
      <c r="DS116" s="1053"/>
      <c r="DT116" s="1053"/>
      <c r="DU116" s="1054"/>
      <c r="DV116" s="1056">
        <v>5.2</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451</v>
      </c>
      <c r="Z117" s="980"/>
      <c r="AA117" s="1070">
        <v>1267830</v>
      </c>
      <c r="AB117" s="1071"/>
      <c r="AC117" s="1071"/>
      <c r="AD117" s="1071"/>
      <c r="AE117" s="1072"/>
      <c r="AF117" s="1073">
        <v>1199512</v>
      </c>
      <c r="AG117" s="1071"/>
      <c r="AH117" s="1071"/>
      <c r="AI117" s="1071"/>
      <c r="AJ117" s="1072"/>
      <c r="AK117" s="1073">
        <v>1159239</v>
      </c>
      <c r="AL117" s="1071"/>
      <c r="AM117" s="1071"/>
      <c r="AN117" s="1071"/>
      <c r="AO117" s="1072"/>
      <c r="AP117" s="1074"/>
      <c r="AQ117" s="1075"/>
      <c r="AR117" s="1075"/>
      <c r="AS117" s="1075"/>
      <c r="AT117" s="1076"/>
      <c r="AU117" s="994"/>
      <c r="AV117" s="995"/>
      <c r="AW117" s="995"/>
      <c r="AX117" s="995"/>
      <c r="AY117" s="995"/>
      <c r="AZ117" s="1061" t="s">
        <v>452</v>
      </c>
      <c r="BA117" s="1062"/>
      <c r="BB117" s="1062"/>
      <c r="BC117" s="1062"/>
      <c r="BD117" s="1062"/>
      <c r="BE117" s="1062"/>
      <c r="BF117" s="1062"/>
      <c r="BG117" s="1062"/>
      <c r="BH117" s="1062"/>
      <c r="BI117" s="1062"/>
      <c r="BJ117" s="1062"/>
      <c r="BK117" s="1062"/>
      <c r="BL117" s="1062"/>
      <c r="BM117" s="1062"/>
      <c r="BN117" s="1062"/>
      <c r="BO117" s="1062"/>
      <c r="BP117" s="1063"/>
      <c r="BQ117" s="1013" t="s">
        <v>172</v>
      </c>
      <c r="BR117" s="1014"/>
      <c r="BS117" s="1014"/>
      <c r="BT117" s="1014"/>
      <c r="BU117" s="1014"/>
      <c r="BV117" s="1014" t="s">
        <v>172</v>
      </c>
      <c r="BW117" s="1014"/>
      <c r="BX117" s="1014"/>
      <c r="BY117" s="1014"/>
      <c r="BZ117" s="1014"/>
      <c r="CA117" s="1014" t="s">
        <v>172</v>
      </c>
      <c r="CB117" s="1014"/>
      <c r="CC117" s="1014"/>
      <c r="CD117" s="1014"/>
      <c r="CE117" s="1014"/>
      <c r="CF117" s="1008" t="s">
        <v>172</v>
      </c>
      <c r="CG117" s="1009"/>
      <c r="CH117" s="1009"/>
      <c r="CI117" s="1009"/>
      <c r="CJ117" s="1009"/>
      <c r="CK117" s="1039"/>
      <c r="CL117" s="1040"/>
      <c r="CM117" s="1010" t="s">
        <v>453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172</v>
      </c>
      <c r="DH117" s="1053"/>
      <c r="DI117" s="1053"/>
      <c r="DJ117" s="1053"/>
      <c r="DK117" s="1054"/>
      <c r="DL117" s="1055" t="s">
        <v>172</v>
      </c>
      <c r="DM117" s="1053"/>
      <c r="DN117" s="1053"/>
      <c r="DO117" s="1053"/>
      <c r="DP117" s="1054"/>
      <c r="DQ117" s="1055" t="s">
        <v>172</v>
      </c>
      <c r="DR117" s="1053"/>
      <c r="DS117" s="1053"/>
      <c r="DT117" s="1053"/>
      <c r="DU117" s="1054"/>
      <c r="DV117" s="1056" t="s">
        <v>172</v>
      </c>
      <c r="DW117" s="1057"/>
      <c r="DX117" s="1057"/>
      <c r="DY117" s="1057"/>
      <c r="DZ117" s="1058"/>
    </row>
    <row r="118" spans="1:130" s="247" customFormat="1" ht="26.25" customHeight="1" x14ac:dyDescent="0.15">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303</v>
      </c>
      <c r="AG118" s="979"/>
      <c r="AH118" s="979"/>
      <c r="AI118" s="979"/>
      <c r="AJ118" s="980"/>
      <c r="AK118" s="978" t="s">
        <v>302</v>
      </c>
      <c r="AL118" s="979"/>
      <c r="AM118" s="979"/>
      <c r="AN118" s="979"/>
      <c r="AO118" s="980"/>
      <c r="AP118" s="1065" t="s">
        <v>426</v>
      </c>
      <c r="AQ118" s="1066"/>
      <c r="AR118" s="1066"/>
      <c r="AS118" s="1066"/>
      <c r="AT118" s="1067"/>
      <c r="AU118" s="994"/>
      <c r="AV118" s="995"/>
      <c r="AW118" s="995"/>
      <c r="AX118" s="995"/>
      <c r="AY118" s="995"/>
      <c r="AZ118" s="1068" t="s">
        <v>454</v>
      </c>
      <c r="BA118" s="1059"/>
      <c r="BB118" s="1059"/>
      <c r="BC118" s="1059"/>
      <c r="BD118" s="1059"/>
      <c r="BE118" s="1059"/>
      <c r="BF118" s="1059"/>
      <c r="BG118" s="1059"/>
      <c r="BH118" s="1059"/>
      <c r="BI118" s="1059"/>
      <c r="BJ118" s="1059"/>
      <c r="BK118" s="1059"/>
      <c r="BL118" s="1059"/>
      <c r="BM118" s="1059"/>
      <c r="BN118" s="1059"/>
      <c r="BO118" s="1059"/>
      <c r="BP118" s="1060"/>
      <c r="BQ118" s="1091" t="s">
        <v>172</v>
      </c>
      <c r="BR118" s="1092"/>
      <c r="BS118" s="1092"/>
      <c r="BT118" s="1092"/>
      <c r="BU118" s="1092"/>
      <c r="BV118" s="1092" t="s">
        <v>172</v>
      </c>
      <c r="BW118" s="1092"/>
      <c r="BX118" s="1092"/>
      <c r="BY118" s="1092"/>
      <c r="BZ118" s="1092"/>
      <c r="CA118" s="1092" t="s">
        <v>172</v>
      </c>
      <c r="CB118" s="1092"/>
      <c r="CC118" s="1092"/>
      <c r="CD118" s="1092"/>
      <c r="CE118" s="1092"/>
      <c r="CF118" s="1008" t="s">
        <v>172</v>
      </c>
      <c r="CG118" s="1009"/>
      <c r="CH118" s="1009"/>
      <c r="CI118" s="1009"/>
      <c r="CJ118" s="1009"/>
      <c r="CK118" s="1039"/>
      <c r="CL118" s="1040"/>
      <c r="CM118" s="1010" t="s">
        <v>455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172</v>
      </c>
      <c r="DH118" s="1053"/>
      <c r="DI118" s="1053"/>
      <c r="DJ118" s="1053"/>
      <c r="DK118" s="1054"/>
      <c r="DL118" s="1055" t="s">
        <v>172</v>
      </c>
      <c r="DM118" s="1053"/>
      <c r="DN118" s="1053"/>
      <c r="DO118" s="1053"/>
      <c r="DP118" s="1054"/>
      <c r="DQ118" s="1055" t="s">
        <v>172</v>
      </c>
      <c r="DR118" s="1053"/>
      <c r="DS118" s="1053"/>
      <c r="DT118" s="1053"/>
      <c r="DU118" s="1054"/>
      <c r="DV118" s="1056" t="s">
        <v>172</v>
      </c>
      <c r="DW118" s="1057"/>
      <c r="DX118" s="1057"/>
      <c r="DY118" s="1057"/>
      <c r="DZ118" s="1058"/>
    </row>
    <row r="119" spans="1:130" s="247" customFormat="1" ht="26.25" customHeight="1" x14ac:dyDescent="0.15">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172</v>
      </c>
      <c r="AB119" s="986"/>
      <c r="AC119" s="986"/>
      <c r="AD119" s="986"/>
      <c r="AE119" s="987"/>
      <c r="AF119" s="988" t="s">
        <v>172</v>
      </c>
      <c r="AG119" s="986"/>
      <c r="AH119" s="986"/>
      <c r="AI119" s="986"/>
      <c r="AJ119" s="987"/>
      <c r="AK119" s="988" t="s">
        <v>172</v>
      </c>
      <c r="AL119" s="986"/>
      <c r="AM119" s="986"/>
      <c r="AN119" s="986"/>
      <c r="AO119" s="987"/>
      <c r="AP119" s="989" t="s">
        <v>172</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456</v>
      </c>
      <c r="BP119" s="1100"/>
      <c r="BQ119" s="1091">
        <v>12587685</v>
      </c>
      <c r="BR119" s="1092"/>
      <c r="BS119" s="1092"/>
      <c r="BT119" s="1092"/>
      <c r="BU119" s="1092"/>
      <c r="BV119" s="1092">
        <v>11974174</v>
      </c>
      <c r="BW119" s="1092"/>
      <c r="BX119" s="1092"/>
      <c r="BY119" s="1092"/>
      <c r="BZ119" s="1092"/>
      <c r="CA119" s="1092">
        <v>12068598</v>
      </c>
      <c r="CB119" s="1092"/>
      <c r="CC119" s="1092"/>
      <c r="CD119" s="1092"/>
      <c r="CE119" s="1092"/>
      <c r="CF119" s="1093"/>
      <c r="CG119" s="1094"/>
      <c r="CH119" s="1094"/>
      <c r="CI119" s="1094"/>
      <c r="CJ119" s="1095"/>
      <c r="CK119" s="1041"/>
      <c r="CL119" s="1042"/>
      <c r="CM119" s="1096" t="s">
        <v>457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172</v>
      </c>
      <c r="DH119" s="1078"/>
      <c r="DI119" s="1078"/>
      <c r="DJ119" s="1078"/>
      <c r="DK119" s="1079"/>
      <c r="DL119" s="1077" t="s">
        <v>172</v>
      </c>
      <c r="DM119" s="1078"/>
      <c r="DN119" s="1078"/>
      <c r="DO119" s="1078"/>
      <c r="DP119" s="1079"/>
      <c r="DQ119" s="1077" t="s">
        <v>172</v>
      </c>
      <c r="DR119" s="1078"/>
      <c r="DS119" s="1078"/>
      <c r="DT119" s="1078"/>
      <c r="DU119" s="1079"/>
      <c r="DV119" s="1080" t="s">
        <v>172</v>
      </c>
      <c r="DW119" s="1081"/>
      <c r="DX119" s="1081"/>
      <c r="DY119" s="1081"/>
      <c r="DZ119" s="1082"/>
    </row>
    <row r="120" spans="1:130" s="247" customFormat="1" ht="26.25" customHeight="1" x14ac:dyDescent="0.15">
      <c r="A120" s="1153"/>
      <c r="B120" s="1040"/>
      <c r="C120" s="1010" t="s">
        <v>434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172</v>
      </c>
      <c r="AB120" s="1053"/>
      <c r="AC120" s="1053"/>
      <c r="AD120" s="1053"/>
      <c r="AE120" s="1054"/>
      <c r="AF120" s="1055" t="s">
        <v>172</v>
      </c>
      <c r="AG120" s="1053"/>
      <c r="AH120" s="1053"/>
      <c r="AI120" s="1053"/>
      <c r="AJ120" s="1054"/>
      <c r="AK120" s="1055" t="s">
        <v>172</v>
      </c>
      <c r="AL120" s="1053"/>
      <c r="AM120" s="1053"/>
      <c r="AN120" s="1053"/>
      <c r="AO120" s="1054"/>
      <c r="AP120" s="1056" t="s">
        <v>172</v>
      </c>
      <c r="AQ120" s="1057"/>
      <c r="AR120" s="1057"/>
      <c r="AS120" s="1057"/>
      <c r="AT120" s="1058"/>
      <c r="AU120" s="1083" t="s">
        <v>458</v>
      </c>
      <c r="AV120" s="1084"/>
      <c r="AW120" s="1084"/>
      <c r="AX120" s="1084"/>
      <c r="AY120" s="1085"/>
      <c r="AZ120" s="1034" t="s">
        <v>459</v>
      </c>
      <c r="BA120" s="983"/>
      <c r="BB120" s="983"/>
      <c r="BC120" s="983"/>
      <c r="BD120" s="983"/>
      <c r="BE120" s="983"/>
      <c r="BF120" s="983"/>
      <c r="BG120" s="983"/>
      <c r="BH120" s="983"/>
      <c r="BI120" s="983"/>
      <c r="BJ120" s="983"/>
      <c r="BK120" s="983"/>
      <c r="BL120" s="983"/>
      <c r="BM120" s="983"/>
      <c r="BN120" s="983"/>
      <c r="BO120" s="983"/>
      <c r="BP120" s="984"/>
      <c r="BQ120" s="1020">
        <v>3181842</v>
      </c>
      <c r="BR120" s="1021"/>
      <c r="BS120" s="1021"/>
      <c r="BT120" s="1021"/>
      <c r="BU120" s="1021"/>
      <c r="BV120" s="1021">
        <v>3451223</v>
      </c>
      <c r="BW120" s="1021"/>
      <c r="BX120" s="1021"/>
      <c r="BY120" s="1021"/>
      <c r="BZ120" s="1021"/>
      <c r="CA120" s="1021">
        <v>3420401</v>
      </c>
      <c r="CB120" s="1021"/>
      <c r="CC120" s="1021"/>
      <c r="CD120" s="1021"/>
      <c r="CE120" s="1021"/>
      <c r="CF120" s="1035">
        <v>85.9</v>
      </c>
      <c r="CG120" s="1036"/>
      <c r="CH120" s="1036"/>
      <c r="CI120" s="1036"/>
      <c r="CJ120" s="1036"/>
      <c r="CK120" s="1101" t="s">
        <v>460</v>
      </c>
      <c r="CL120" s="1102"/>
      <c r="CM120" s="1102"/>
      <c r="CN120" s="1102"/>
      <c r="CO120" s="1103"/>
      <c r="CP120" s="1109" t="s">
        <v>461</v>
      </c>
      <c r="CQ120" s="1110"/>
      <c r="CR120" s="1110"/>
      <c r="CS120" s="1110"/>
      <c r="CT120" s="1110"/>
      <c r="CU120" s="1110"/>
      <c r="CV120" s="1110"/>
      <c r="CW120" s="1110"/>
      <c r="CX120" s="1110"/>
      <c r="CY120" s="1110"/>
      <c r="CZ120" s="1110"/>
      <c r="DA120" s="1110"/>
      <c r="DB120" s="1110"/>
      <c r="DC120" s="1110"/>
      <c r="DD120" s="1110"/>
      <c r="DE120" s="1110"/>
      <c r="DF120" s="1111"/>
      <c r="DG120" s="1020">
        <v>3896455</v>
      </c>
      <c r="DH120" s="1021"/>
      <c r="DI120" s="1021"/>
      <c r="DJ120" s="1021"/>
      <c r="DK120" s="1021"/>
      <c r="DL120" s="1021">
        <v>3699940</v>
      </c>
      <c r="DM120" s="1021"/>
      <c r="DN120" s="1021"/>
      <c r="DO120" s="1021"/>
      <c r="DP120" s="1021"/>
      <c r="DQ120" s="1021">
        <v>3536561</v>
      </c>
      <c r="DR120" s="1021"/>
      <c r="DS120" s="1021"/>
      <c r="DT120" s="1021"/>
      <c r="DU120" s="1021"/>
      <c r="DV120" s="1022">
        <v>88.8</v>
      </c>
      <c r="DW120" s="1022"/>
      <c r="DX120" s="1022"/>
      <c r="DY120" s="1022"/>
      <c r="DZ120" s="1023"/>
    </row>
    <row r="121" spans="1:130" s="247" customFormat="1" ht="26.25" customHeight="1" x14ac:dyDescent="0.15">
      <c r="A121" s="1153"/>
      <c r="B121" s="1040"/>
      <c r="C121" s="1061" t="s">
        <v>462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172</v>
      </c>
      <c r="AB121" s="1053"/>
      <c r="AC121" s="1053"/>
      <c r="AD121" s="1053"/>
      <c r="AE121" s="1054"/>
      <c r="AF121" s="1055" t="s">
        <v>172</v>
      </c>
      <c r="AG121" s="1053"/>
      <c r="AH121" s="1053"/>
      <c r="AI121" s="1053"/>
      <c r="AJ121" s="1054"/>
      <c r="AK121" s="1055" t="s">
        <v>172</v>
      </c>
      <c r="AL121" s="1053"/>
      <c r="AM121" s="1053"/>
      <c r="AN121" s="1053"/>
      <c r="AO121" s="1054"/>
      <c r="AP121" s="1056" t="s">
        <v>172</v>
      </c>
      <c r="AQ121" s="1057"/>
      <c r="AR121" s="1057"/>
      <c r="AS121" s="1057"/>
      <c r="AT121" s="1058"/>
      <c r="AU121" s="1086"/>
      <c r="AV121" s="1087"/>
      <c r="AW121" s="1087"/>
      <c r="AX121" s="1087"/>
      <c r="AY121" s="1088"/>
      <c r="AZ121" s="1043" t="s">
        <v>463</v>
      </c>
      <c r="BA121" s="1044"/>
      <c r="BB121" s="1044"/>
      <c r="BC121" s="1044"/>
      <c r="BD121" s="1044"/>
      <c r="BE121" s="1044"/>
      <c r="BF121" s="1044"/>
      <c r="BG121" s="1044"/>
      <c r="BH121" s="1044"/>
      <c r="BI121" s="1044"/>
      <c r="BJ121" s="1044"/>
      <c r="BK121" s="1044"/>
      <c r="BL121" s="1044"/>
      <c r="BM121" s="1044"/>
      <c r="BN121" s="1044"/>
      <c r="BO121" s="1044"/>
      <c r="BP121" s="1045"/>
      <c r="BQ121" s="1013">
        <v>1227154</v>
      </c>
      <c r="BR121" s="1014"/>
      <c r="BS121" s="1014"/>
      <c r="BT121" s="1014"/>
      <c r="BU121" s="1014"/>
      <c r="BV121" s="1014">
        <v>1270337</v>
      </c>
      <c r="BW121" s="1014"/>
      <c r="BX121" s="1014"/>
      <c r="BY121" s="1014"/>
      <c r="BZ121" s="1014"/>
      <c r="CA121" s="1014">
        <v>1309489</v>
      </c>
      <c r="CB121" s="1014"/>
      <c r="CC121" s="1014"/>
      <c r="CD121" s="1014"/>
      <c r="CE121" s="1014"/>
      <c r="CF121" s="1008">
        <v>32.9</v>
      </c>
      <c r="CG121" s="1009"/>
      <c r="CH121" s="1009"/>
      <c r="CI121" s="1009"/>
      <c r="CJ121" s="1009"/>
      <c r="CK121" s="1104"/>
      <c r="CL121" s="1105"/>
      <c r="CM121" s="1105"/>
      <c r="CN121" s="1105"/>
      <c r="CO121" s="1106"/>
      <c r="CP121" s="1114" t="s">
        <v>405</v>
      </c>
      <c r="CQ121" s="1115"/>
      <c r="CR121" s="1115"/>
      <c r="CS121" s="1115"/>
      <c r="CT121" s="1115"/>
      <c r="CU121" s="1115"/>
      <c r="CV121" s="1115"/>
      <c r="CW121" s="1115"/>
      <c r="CX121" s="1115"/>
      <c r="CY121" s="1115"/>
      <c r="CZ121" s="1115"/>
      <c r="DA121" s="1115"/>
      <c r="DB121" s="1115"/>
      <c r="DC121" s="1115"/>
      <c r="DD121" s="1115"/>
      <c r="DE121" s="1115"/>
      <c r="DF121" s="1116"/>
      <c r="DG121" s="1013">
        <v>111463</v>
      </c>
      <c r="DH121" s="1014"/>
      <c r="DI121" s="1014"/>
      <c r="DJ121" s="1014"/>
      <c r="DK121" s="1014"/>
      <c r="DL121" s="1014">
        <v>98639</v>
      </c>
      <c r="DM121" s="1014"/>
      <c r="DN121" s="1014"/>
      <c r="DO121" s="1014"/>
      <c r="DP121" s="1014"/>
      <c r="DQ121" s="1014">
        <v>85426</v>
      </c>
      <c r="DR121" s="1014"/>
      <c r="DS121" s="1014"/>
      <c r="DT121" s="1014"/>
      <c r="DU121" s="1014"/>
      <c r="DV121" s="1015">
        <v>2.1</v>
      </c>
      <c r="DW121" s="1015"/>
      <c r="DX121" s="1015"/>
      <c r="DY121" s="1015"/>
      <c r="DZ121" s="1016"/>
    </row>
    <row r="122" spans="1:130" s="247" customFormat="1" ht="26.25" customHeight="1" x14ac:dyDescent="0.15">
      <c r="A122" s="1153"/>
      <c r="B122" s="1040"/>
      <c r="C122" s="1010" t="s">
        <v>444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172</v>
      </c>
      <c r="AB122" s="1053"/>
      <c r="AC122" s="1053"/>
      <c r="AD122" s="1053"/>
      <c r="AE122" s="1054"/>
      <c r="AF122" s="1055" t="s">
        <v>172</v>
      </c>
      <c r="AG122" s="1053"/>
      <c r="AH122" s="1053"/>
      <c r="AI122" s="1053"/>
      <c r="AJ122" s="1054"/>
      <c r="AK122" s="1055" t="s">
        <v>172</v>
      </c>
      <c r="AL122" s="1053"/>
      <c r="AM122" s="1053"/>
      <c r="AN122" s="1053"/>
      <c r="AO122" s="1054"/>
      <c r="AP122" s="1056" t="s">
        <v>172</v>
      </c>
      <c r="AQ122" s="1057"/>
      <c r="AR122" s="1057"/>
      <c r="AS122" s="1057"/>
      <c r="AT122" s="1058"/>
      <c r="AU122" s="1086"/>
      <c r="AV122" s="1087"/>
      <c r="AW122" s="1087"/>
      <c r="AX122" s="1087"/>
      <c r="AY122" s="1088"/>
      <c r="AZ122" s="1068" t="s">
        <v>464</v>
      </c>
      <c r="BA122" s="1059"/>
      <c r="BB122" s="1059"/>
      <c r="BC122" s="1059"/>
      <c r="BD122" s="1059"/>
      <c r="BE122" s="1059"/>
      <c r="BF122" s="1059"/>
      <c r="BG122" s="1059"/>
      <c r="BH122" s="1059"/>
      <c r="BI122" s="1059"/>
      <c r="BJ122" s="1059"/>
      <c r="BK122" s="1059"/>
      <c r="BL122" s="1059"/>
      <c r="BM122" s="1059"/>
      <c r="BN122" s="1059"/>
      <c r="BO122" s="1059"/>
      <c r="BP122" s="1060"/>
      <c r="BQ122" s="1091">
        <v>6921274</v>
      </c>
      <c r="BR122" s="1092"/>
      <c r="BS122" s="1092"/>
      <c r="BT122" s="1092"/>
      <c r="BU122" s="1092"/>
      <c r="BV122" s="1092">
        <v>6831599</v>
      </c>
      <c r="BW122" s="1092"/>
      <c r="BX122" s="1092"/>
      <c r="BY122" s="1092"/>
      <c r="BZ122" s="1092"/>
      <c r="CA122" s="1092">
        <v>6597657</v>
      </c>
      <c r="CB122" s="1092"/>
      <c r="CC122" s="1092"/>
      <c r="CD122" s="1092"/>
      <c r="CE122" s="1092"/>
      <c r="CF122" s="1112">
        <v>165.7</v>
      </c>
      <c r="CG122" s="1113"/>
      <c r="CH122" s="1113"/>
      <c r="CI122" s="1113"/>
      <c r="CJ122" s="1113"/>
      <c r="CK122" s="1104"/>
      <c r="CL122" s="1105"/>
      <c r="CM122" s="1105"/>
      <c r="CN122" s="1105"/>
      <c r="CO122" s="1106"/>
      <c r="CP122" s="1114" t="s">
        <v>401</v>
      </c>
      <c r="CQ122" s="1115"/>
      <c r="CR122" s="1115"/>
      <c r="CS122" s="1115"/>
      <c r="CT122" s="1115"/>
      <c r="CU122" s="1115"/>
      <c r="CV122" s="1115"/>
      <c r="CW122" s="1115"/>
      <c r="CX122" s="1115"/>
      <c r="CY122" s="1115"/>
      <c r="CZ122" s="1115"/>
      <c r="DA122" s="1115"/>
      <c r="DB122" s="1115"/>
      <c r="DC122" s="1115"/>
      <c r="DD122" s="1115"/>
      <c r="DE122" s="1115"/>
      <c r="DF122" s="1116"/>
      <c r="DG122" s="1013">
        <v>3044</v>
      </c>
      <c r="DH122" s="1014"/>
      <c r="DI122" s="1014"/>
      <c r="DJ122" s="1014"/>
      <c r="DK122" s="1014"/>
      <c r="DL122" s="1014">
        <v>4253</v>
      </c>
      <c r="DM122" s="1014"/>
      <c r="DN122" s="1014"/>
      <c r="DO122" s="1014"/>
      <c r="DP122" s="1014"/>
      <c r="DQ122" s="1014">
        <v>3277</v>
      </c>
      <c r="DR122" s="1014"/>
      <c r="DS122" s="1014"/>
      <c r="DT122" s="1014"/>
      <c r="DU122" s="1014"/>
      <c r="DV122" s="1015">
        <v>0.1</v>
      </c>
      <c r="DW122" s="1015"/>
      <c r="DX122" s="1015"/>
      <c r="DY122" s="1015"/>
      <c r="DZ122" s="1016"/>
    </row>
    <row r="123" spans="1:130" s="247" customFormat="1" ht="26.25" customHeight="1" x14ac:dyDescent="0.15">
      <c r="A123" s="1153"/>
      <c r="B123" s="1040"/>
      <c r="C123" s="1010" t="s">
        <v>450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29310</v>
      </c>
      <c r="AB123" s="1053"/>
      <c r="AC123" s="1053"/>
      <c r="AD123" s="1053"/>
      <c r="AE123" s="1054"/>
      <c r="AF123" s="1055">
        <v>28516</v>
      </c>
      <c r="AG123" s="1053"/>
      <c r="AH123" s="1053"/>
      <c r="AI123" s="1053"/>
      <c r="AJ123" s="1054"/>
      <c r="AK123" s="1055">
        <v>27723</v>
      </c>
      <c r="AL123" s="1053"/>
      <c r="AM123" s="1053"/>
      <c r="AN123" s="1053"/>
      <c r="AO123" s="1054"/>
      <c r="AP123" s="1056">
        <v>0.7</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465</v>
      </c>
      <c r="BP123" s="1100"/>
      <c r="BQ123" s="1159">
        <v>11330270</v>
      </c>
      <c r="BR123" s="1160"/>
      <c r="BS123" s="1160"/>
      <c r="BT123" s="1160"/>
      <c r="BU123" s="1160"/>
      <c r="BV123" s="1160">
        <v>11553159</v>
      </c>
      <c r="BW123" s="1160"/>
      <c r="BX123" s="1160"/>
      <c r="BY123" s="1160"/>
      <c r="BZ123" s="1160"/>
      <c r="CA123" s="1160">
        <v>11327547</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453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172</v>
      </c>
      <c r="AB124" s="1053"/>
      <c r="AC124" s="1053"/>
      <c r="AD124" s="1053"/>
      <c r="AE124" s="1054"/>
      <c r="AF124" s="1055" t="s">
        <v>172</v>
      </c>
      <c r="AG124" s="1053"/>
      <c r="AH124" s="1053"/>
      <c r="AI124" s="1053"/>
      <c r="AJ124" s="1054"/>
      <c r="AK124" s="1055" t="s">
        <v>172</v>
      </c>
      <c r="AL124" s="1053"/>
      <c r="AM124" s="1053"/>
      <c r="AN124" s="1053"/>
      <c r="AO124" s="1054"/>
      <c r="AP124" s="1056" t="s">
        <v>172</v>
      </c>
      <c r="AQ124" s="1057"/>
      <c r="AR124" s="1057"/>
      <c r="AS124" s="1057"/>
      <c r="AT124" s="1058"/>
      <c r="AU124" s="1155" t="s">
        <v>466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31.6</v>
      </c>
      <c r="BR124" s="1122"/>
      <c r="BS124" s="1122"/>
      <c r="BT124" s="1122"/>
      <c r="BU124" s="1122"/>
      <c r="BV124" s="1122">
        <v>10.5</v>
      </c>
      <c r="BW124" s="1122"/>
      <c r="BX124" s="1122"/>
      <c r="BY124" s="1122"/>
      <c r="BZ124" s="1122"/>
      <c r="CA124" s="1122">
        <v>18.600000000000001</v>
      </c>
      <c r="CB124" s="1122"/>
      <c r="CC124" s="1122"/>
      <c r="CD124" s="1122"/>
      <c r="CE124" s="1122"/>
      <c r="CF124" s="1123"/>
      <c r="CG124" s="1124"/>
      <c r="CH124" s="1124"/>
      <c r="CI124" s="1124"/>
      <c r="CJ124" s="1125"/>
      <c r="CK124" s="1107"/>
      <c r="CL124" s="1107"/>
      <c r="CM124" s="1107"/>
      <c r="CN124" s="1107"/>
      <c r="CO124" s="1108"/>
      <c r="CP124" s="1114" t="s">
        <v>467</v>
      </c>
      <c r="CQ124" s="1115"/>
      <c r="CR124" s="1115"/>
      <c r="CS124" s="1115"/>
      <c r="CT124" s="1115"/>
      <c r="CU124" s="1115"/>
      <c r="CV124" s="1115"/>
      <c r="CW124" s="1115"/>
      <c r="CX124" s="1115"/>
      <c r="CY124" s="1115"/>
      <c r="CZ124" s="1115"/>
      <c r="DA124" s="1115"/>
      <c r="DB124" s="1115"/>
      <c r="DC124" s="1115"/>
      <c r="DD124" s="1115"/>
      <c r="DE124" s="1115"/>
      <c r="DF124" s="1116"/>
      <c r="DG124" s="1099" t="s">
        <v>172</v>
      </c>
      <c r="DH124" s="1078"/>
      <c r="DI124" s="1078"/>
      <c r="DJ124" s="1078"/>
      <c r="DK124" s="1079"/>
      <c r="DL124" s="1077" t="s">
        <v>172</v>
      </c>
      <c r="DM124" s="1078"/>
      <c r="DN124" s="1078"/>
      <c r="DO124" s="1078"/>
      <c r="DP124" s="1079"/>
      <c r="DQ124" s="1077" t="s">
        <v>172</v>
      </c>
      <c r="DR124" s="1078"/>
      <c r="DS124" s="1078"/>
      <c r="DT124" s="1078"/>
      <c r="DU124" s="1079"/>
      <c r="DV124" s="1080" t="s">
        <v>172</v>
      </c>
      <c r="DW124" s="1081"/>
      <c r="DX124" s="1081"/>
      <c r="DY124" s="1081"/>
      <c r="DZ124" s="1082"/>
    </row>
    <row r="125" spans="1:130" s="247" customFormat="1" ht="26.25" customHeight="1" x14ac:dyDescent="0.15">
      <c r="A125" s="1153"/>
      <c r="B125" s="1040"/>
      <c r="C125" s="1010" t="s">
        <v>455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172</v>
      </c>
      <c r="AB125" s="1053"/>
      <c r="AC125" s="1053"/>
      <c r="AD125" s="1053"/>
      <c r="AE125" s="1054"/>
      <c r="AF125" s="1055" t="s">
        <v>172</v>
      </c>
      <c r="AG125" s="1053"/>
      <c r="AH125" s="1053"/>
      <c r="AI125" s="1053"/>
      <c r="AJ125" s="1054"/>
      <c r="AK125" s="1055" t="s">
        <v>172</v>
      </c>
      <c r="AL125" s="1053"/>
      <c r="AM125" s="1053"/>
      <c r="AN125" s="1053"/>
      <c r="AO125" s="1054"/>
      <c r="AP125" s="1056" t="s">
        <v>172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468</v>
      </c>
      <c r="CL125" s="1102"/>
      <c r="CM125" s="1102"/>
      <c r="CN125" s="1102"/>
      <c r="CO125" s="1103"/>
      <c r="CP125" s="1034" t="s">
        <v>469</v>
      </c>
      <c r="CQ125" s="983"/>
      <c r="CR125" s="983"/>
      <c r="CS125" s="983"/>
      <c r="CT125" s="983"/>
      <c r="CU125" s="983"/>
      <c r="CV125" s="983"/>
      <c r="CW125" s="983"/>
      <c r="CX125" s="983"/>
      <c r="CY125" s="983"/>
      <c r="CZ125" s="983"/>
      <c r="DA125" s="983"/>
      <c r="DB125" s="983"/>
      <c r="DC125" s="983"/>
      <c r="DD125" s="983"/>
      <c r="DE125" s="983"/>
      <c r="DF125" s="984"/>
      <c r="DG125" s="1020" t="s">
        <v>172</v>
      </c>
      <c r="DH125" s="1021"/>
      <c r="DI125" s="1021"/>
      <c r="DJ125" s="1021"/>
      <c r="DK125" s="1021"/>
      <c r="DL125" s="1021" t="s">
        <v>172</v>
      </c>
      <c r="DM125" s="1021"/>
      <c r="DN125" s="1021"/>
      <c r="DO125" s="1021"/>
      <c r="DP125" s="1021"/>
      <c r="DQ125" s="1021" t="s">
        <v>172</v>
      </c>
      <c r="DR125" s="1021"/>
      <c r="DS125" s="1021"/>
      <c r="DT125" s="1021"/>
      <c r="DU125" s="1021"/>
      <c r="DV125" s="1022" t="s">
        <v>172</v>
      </c>
      <c r="DW125" s="1022"/>
      <c r="DX125" s="1022"/>
      <c r="DY125" s="1022"/>
      <c r="DZ125" s="1023"/>
    </row>
    <row r="126" spans="1:130" s="247" customFormat="1" ht="26.25" customHeight="1" thickBot="1" x14ac:dyDescent="0.2">
      <c r="A126" s="1153"/>
      <c r="B126" s="1040"/>
      <c r="C126" s="1010" t="s">
        <v>457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172</v>
      </c>
      <c r="AB126" s="1053"/>
      <c r="AC126" s="1053"/>
      <c r="AD126" s="1053"/>
      <c r="AE126" s="1054"/>
      <c r="AF126" s="1055" t="s">
        <v>172</v>
      </c>
      <c r="AG126" s="1053"/>
      <c r="AH126" s="1053"/>
      <c r="AI126" s="1053"/>
      <c r="AJ126" s="1054"/>
      <c r="AK126" s="1055" t="s">
        <v>172</v>
      </c>
      <c r="AL126" s="1053"/>
      <c r="AM126" s="1053"/>
      <c r="AN126" s="1053"/>
      <c r="AO126" s="1054"/>
      <c r="AP126" s="1056" t="s">
        <v>172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470</v>
      </c>
      <c r="CQ126" s="1044"/>
      <c r="CR126" s="1044"/>
      <c r="CS126" s="1044"/>
      <c r="CT126" s="1044"/>
      <c r="CU126" s="1044"/>
      <c r="CV126" s="1044"/>
      <c r="CW126" s="1044"/>
      <c r="CX126" s="1044"/>
      <c r="CY126" s="1044"/>
      <c r="CZ126" s="1044"/>
      <c r="DA126" s="1044"/>
      <c r="DB126" s="1044"/>
      <c r="DC126" s="1044"/>
      <c r="DD126" s="1044"/>
      <c r="DE126" s="1044"/>
      <c r="DF126" s="1045"/>
      <c r="DG126" s="1013">
        <v>294666</v>
      </c>
      <c r="DH126" s="1014"/>
      <c r="DI126" s="1014"/>
      <c r="DJ126" s="1014"/>
      <c r="DK126" s="1014"/>
      <c r="DL126" s="1014">
        <v>131129</v>
      </c>
      <c r="DM126" s="1014"/>
      <c r="DN126" s="1014"/>
      <c r="DO126" s="1014"/>
      <c r="DP126" s="1014"/>
      <c r="DQ126" s="1014">
        <v>137078</v>
      </c>
      <c r="DR126" s="1014"/>
      <c r="DS126" s="1014"/>
      <c r="DT126" s="1014"/>
      <c r="DU126" s="1014"/>
      <c r="DV126" s="1015">
        <v>3.4</v>
      </c>
      <c r="DW126" s="1015"/>
      <c r="DX126" s="1015"/>
      <c r="DY126" s="1015"/>
      <c r="DZ126" s="1016"/>
    </row>
    <row r="127" spans="1:130" s="247" customFormat="1" ht="26.25" customHeight="1" x14ac:dyDescent="0.15">
      <c r="A127" s="1154"/>
      <c r="B127" s="1042"/>
      <c r="C127" s="1096" t="s">
        <v>471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172</v>
      </c>
      <c r="AB127" s="1053"/>
      <c r="AC127" s="1053"/>
      <c r="AD127" s="1053"/>
      <c r="AE127" s="1054"/>
      <c r="AF127" s="1055" t="s">
        <v>172</v>
      </c>
      <c r="AG127" s="1053"/>
      <c r="AH127" s="1053"/>
      <c r="AI127" s="1053"/>
      <c r="AJ127" s="1054"/>
      <c r="AK127" s="1055" t="s">
        <v>172</v>
      </c>
      <c r="AL127" s="1053"/>
      <c r="AM127" s="1053"/>
      <c r="AN127" s="1053"/>
      <c r="AO127" s="1054"/>
      <c r="AP127" s="1056" t="s">
        <v>172</v>
      </c>
      <c r="AQ127" s="1057"/>
      <c r="AR127" s="1057"/>
      <c r="AS127" s="1057"/>
      <c r="AT127" s="1058"/>
      <c r="AU127" s="283"/>
      <c r="AV127" s="283"/>
      <c r="AW127" s="283"/>
      <c r="AX127" s="1126" t="s">
        <v>472</v>
      </c>
      <c r="AY127" s="1127"/>
      <c r="AZ127" s="1127"/>
      <c r="BA127" s="1127"/>
      <c r="BB127" s="1127"/>
      <c r="BC127" s="1127"/>
      <c r="BD127" s="1127"/>
      <c r="BE127" s="1128"/>
      <c r="BF127" s="1129" t="s">
        <v>473</v>
      </c>
      <c r="BG127" s="1127"/>
      <c r="BH127" s="1127"/>
      <c r="BI127" s="1127"/>
      <c r="BJ127" s="1127"/>
      <c r="BK127" s="1127"/>
      <c r="BL127" s="1128"/>
      <c r="BM127" s="1129" t="s">
        <v>474</v>
      </c>
      <c r="BN127" s="1127"/>
      <c r="BO127" s="1127"/>
      <c r="BP127" s="1127"/>
      <c r="BQ127" s="1127"/>
      <c r="BR127" s="1127"/>
      <c r="BS127" s="1128"/>
      <c r="BT127" s="1129" t="s">
        <v>475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476</v>
      </c>
      <c r="CQ127" s="1044"/>
      <c r="CR127" s="1044"/>
      <c r="CS127" s="1044"/>
      <c r="CT127" s="1044"/>
      <c r="CU127" s="1044"/>
      <c r="CV127" s="1044"/>
      <c r="CW127" s="1044"/>
      <c r="CX127" s="1044"/>
      <c r="CY127" s="1044"/>
      <c r="CZ127" s="1044"/>
      <c r="DA127" s="1044"/>
      <c r="DB127" s="1044"/>
      <c r="DC127" s="1044"/>
      <c r="DD127" s="1044"/>
      <c r="DE127" s="1044"/>
      <c r="DF127" s="1045"/>
      <c r="DG127" s="1013" t="s">
        <v>172</v>
      </c>
      <c r="DH127" s="1014"/>
      <c r="DI127" s="1014"/>
      <c r="DJ127" s="1014"/>
      <c r="DK127" s="1014"/>
      <c r="DL127" s="1014" t="s">
        <v>172</v>
      </c>
      <c r="DM127" s="1014"/>
      <c r="DN127" s="1014"/>
      <c r="DO127" s="1014"/>
      <c r="DP127" s="1014"/>
      <c r="DQ127" s="1014" t="s">
        <v>172</v>
      </c>
      <c r="DR127" s="1014"/>
      <c r="DS127" s="1014"/>
      <c r="DT127" s="1014"/>
      <c r="DU127" s="1014"/>
      <c r="DV127" s="1015" t="s">
        <v>172</v>
      </c>
      <c r="DW127" s="1015"/>
      <c r="DX127" s="1015"/>
      <c r="DY127" s="1015"/>
      <c r="DZ127" s="1016"/>
    </row>
    <row r="128" spans="1:130" s="247" customFormat="1" ht="26.25" customHeight="1" thickBot="1" x14ac:dyDescent="0.2">
      <c r="A128" s="1137" t="s">
        <v>477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478</v>
      </c>
      <c r="X128" s="1139"/>
      <c r="Y128" s="1139"/>
      <c r="Z128" s="1140"/>
      <c r="AA128" s="1141">
        <v>141557</v>
      </c>
      <c r="AB128" s="1142"/>
      <c r="AC128" s="1142"/>
      <c r="AD128" s="1142"/>
      <c r="AE128" s="1143"/>
      <c r="AF128" s="1144">
        <v>140711</v>
      </c>
      <c r="AG128" s="1142"/>
      <c r="AH128" s="1142"/>
      <c r="AI128" s="1142"/>
      <c r="AJ128" s="1143"/>
      <c r="AK128" s="1144">
        <v>144050</v>
      </c>
      <c r="AL128" s="1142"/>
      <c r="AM128" s="1142"/>
      <c r="AN128" s="1142"/>
      <c r="AO128" s="1143"/>
      <c r="AP128" s="1145"/>
      <c r="AQ128" s="1146"/>
      <c r="AR128" s="1146"/>
      <c r="AS128" s="1146"/>
      <c r="AT128" s="1147"/>
      <c r="AU128" s="283"/>
      <c r="AV128" s="283"/>
      <c r="AW128" s="283"/>
      <c r="AX128" s="982" t="s">
        <v>479</v>
      </c>
      <c r="AY128" s="983"/>
      <c r="AZ128" s="983"/>
      <c r="BA128" s="983"/>
      <c r="BB128" s="983"/>
      <c r="BC128" s="983"/>
      <c r="BD128" s="983"/>
      <c r="BE128" s="984"/>
      <c r="BF128" s="1148" t="s">
        <v>172</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480</v>
      </c>
      <c r="CQ128" s="1131"/>
      <c r="CR128" s="1131"/>
      <c r="CS128" s="1131"/>
      <c r="CT128" s="1131"/>
      <c r="CU128" s="1131"/>
      <c r="CV128" s="1131"/>
      <c r="CW128" s="1131"/>
      <c r="CX128" s="1131"/>
      <c r="CY128" s="1131"/>
      <c r="CZ128" s="1131"/>
      <c r="DA128" s="1131"/>
      <c r="DB128" s="1131"/>
      <c r="DC128" s="1131"/>
      <c r="DD128" s="1131"/>
      <c r="DE128" s="1131"/>
      <c r="DF128" s="1132"/>
      <c r="DG128" s="1133">
        <v>4632</v>
      </c>
      <c r="DH128" s="1134"/>
      <c r="DI128" s="1134"/>
      <c r="DJ128" s="1134"/>
      <c r="DK128" s="1134"/>
      <c r="DL128" s="1134">
        <v>4350</v>
      </c>
      <c r="DM128" s="1134"/>
      <c r="DN128" s="1134"/>
      <c r="DO128" s="1134"/>
      <c r="DP128" s="1134"/>
      <c r="DQ128" s="1134">
        <v>4078</v>
      </c>
      <c r="DR128" s="1134"/>
      <c r="DS128" s="1134"/>
      <c r="DT128" s="1134"/>
      <c r="DU128" s="1134"/>
      <c r="DV128" s="1135">
        <v>0.1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481</v>
      </c>
      <c r="X129" s="1168"/>
      <c r="Y129" s="1168"/>
      <c r="Z129" s="1169"/>
      <c r="AA129" s="1052">
        <v>4663731</v>
      </c>
      <c r="AB129" s="1053"/>
      <c r="AC129" s="1053"/>
      <c r="AD129" s="1053"/>
      <c r="AE129" s="1054"/>
      <c r="AF129" s="1055">
        <v>4654978</v>
      </c>
      <c r="AG129" s="1053"/>
      <c r="AH129" s="1053"/>
      <c r="AI129" s="1053"/>
      <c r="AJ129" s="1054"/>
      <c r="AK129" s="1055">
        <v>4635191</v>
      </c>
      <c r="AL129" s="1053"/>
      <c r="AM129" s="1053"/>
      <c r="AN129" s="1053"/>
      <c r="AO129" s="1054"/>
      <c r="AP129" s="1170"/>
      <c r="AQ129" s="1171"/>
      <c r="AR129" s="1171"/>
      <c r="AS129" s="1171"/>
      <c r="AT129" s="1172"/>
      <c r="AU129" s="285"/>
      <c r="AV129" s="285"/>
      <c r="AW129" s="285"/>
      <c r="AX129" s="1161" t="s">
        <v>482</v>
      </c>
      <c r="AY129" s="1044"/>
      <c r="AZ129" s="1044"/>
      <c r="BA129" s="1044"/>
      <c r="BB129" s="1044"/>
      <c r="BC129" s="1044"/>
      <c r="BD129" s="1044"/>
      <c r="BE129" s="1045"/>
      <c r="BF129" s="1162" t="s">
        <v>172</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484</v>
      </c>
      <c r="X130" s="1168"/>
      <c r="Y130" s="1168"/>
      <c r="Z130" s="1169"/>
      <c r="AA130" s="1052">
        <v>696303</v>
      </c>
      <c r="AB130" s="1053"/>
      <c r="AC130" s="1053"/>
      <c r="AD130" s="1053"/>
      <c r="AE130" s="1054"/>
      <c r="AF130" s="1055">
        <v>669900</v>
      </c>
      <c r="AG130" s="1053"/>
      <c r="AH130" s="1053"/>
      <c r="AI130" s="1053"/>
      <c r="AJ130" s="1054"/>
      <c r="AK130" s="1055">
        <v>652819</v>
      </c>
      <c r="AL130" s="1053"/>
      <c r="AM130" s="1053"/>
      <c r="AN130" s="1053"/>
      <c r="AO130" s="1054"/>
      <c r="AP130" s="1170"/>
      <c r="AQ130" s="1171"/>
      <c r="AR130" s="1171"/>
      <c r="AS130" s="1171"/>
      <c r="AT130" s="1172"/>
      <c r="AU130" s="285"/>
      <c r="AV130" s="285"/>
      <c r="AW130" s="285"/>
      <c r="AX130" s="1161" t="s">
        <v>485</v>
      </c>
      <c r="AY130" s="1044"/>
      <c r="AZ130" s="1044"/>
      <c r="BA130" s="1044"/>
      <c r="BB130" s="1044"/>
      <c r="BC130" s="1044"/>
      <c r="BD130" s="1044"/>
      <c r="BE130" s="1045"/>
      <c r="BF130" s="1198">
        <v>9.8000000000000007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486</v>
      </c>
      <c r="X131" s="1206"/>
      <c r="Y131" s="1206"/>
      <c r="Z131" s="1207"/>
      <c r="AA131" s="1099">
        <v>3967428</v>
      </c>
      <c r="AB131" s="1078"/>
      <c r="AC131" s="1078"/>
      <c r="AD131" s="1078"/>
      <c r="AE131" s="1079"/>
      <c r="AF131" s="1077">
        <v>3985078</v>
      </c>
      <c r="AG131" s="1078"/>
      <c r="AH131" s="1078"/>
      <c r="AI131" s="1078"/>
      <c r="AJ131" s="1079"/>
      <c r="AK131" s="1077">
        <v>3982372</v>
      </c>
      <c r="AL131" s="1078"/>
      <c r="AM131" s="1078"/>
      <c r="AN131" s="1078"/>
      <c r="AO131" s="1079"/>
      <c r="AP131" s="1208"/>
      <c r="AQ131" s="1209"/>
      <c r="AR131" s="1209"/>
      <c r="AS131" s="1209"/>
      <c r="AT131" s="1210"/>
      <c r="AU131" s="285"/>
      <c r="AV131" s="285"/>
      <c r="AW131" s="285"/>
      <c r="AX131" s="1180" t="s">
        <v>487</v>
      </c>
      <c r="AY131" s="1131"/>
      <c r="AZ131" s="1131"/>
      <c r="BA131" s="1131"/>
      <c r="BB131" s="1131"/>
      <c r="BC131" s="1131"/>
      <c r="BD131" s="1131"/>
      <c r="BE131" s="1132"/>
      <c r="BF131" s="1181">
        <v>18.600000000000001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489</v>
      </c>
      <c r="W132" s="1191"/>
      <c r="X132" s="1191"/>
      <c r="Y132" s="1191"/>
      <c r="Z132" s="1192"/>
      <c r="AA132" s="1193">
        <v>10.83749976</v>
      </c>
      <c r="AB132" s="1194"/>
      <c r="AC132" s="1194"/>
      <c r="AD132" s="1194"/>
      <c r="AE132" s="1195"/>
      <c r="AF132" s="1196">
        <v>9.7589306909999998</v>
      </c>
      <c r="AG132" s="1194"/>
      <c r="AH132" s="1194"/>
      <c r="AI132" s="1194"/>
      <c r="AJ132" s="1195"/>
      <c r="AK132" s="1196">
        <v>9.0993508389999995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490</v>
      </c>
      <c r="W133" s="1174"/>
      <c r="X133" s="1174"/>
      <c r="Y133" s="1174"/>
      <c r="Z133" s="1175"/>
      <c r="AA133" s="1176">
        <v>12</v>
      </c>
      <c r="AB133" s="1177"/>
      <c r="AC133" s="1177"/>
      <c r="AD133" s="1177"/>
      <c r="AE133" s="1178"/>
      <c r="AF133" s="1176">
        <v>11.2</v>
      </c>
      <c r="AG133" s="1177"/>
      <c r="AH133" s="1177"/>
      <c r="AI133" s="1177"/>
      <c r="AJ133" s="1178"/>
      <c r="AK133" s="1176">
        <v>9.8000000000000007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KLlOPdo8S0zLJzN3Il7+VuQEr5+GCPPINbKWqM8btt+AA7X46iiNu5N3s4pXw0w1TBae2ZpB2ehnbhi5P17MQ==" saltValue="gVw5KLJN6EBWBI4IJPS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XM0GtAvG1VG+Ur38nrsC7Obx88rLgYjALfhQHoP7AAnNL8DYSNEllMVcNA7He1otSRTr7YgdV7EWSa71beBRg==" saltValue="zteWlkWuQe9OqZnxJmNSW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et5JFIwxxV42dd2ZOkj7npzRF2pHaSKnlaI/nQBGlcmL4Dc5UUUDISXbSDAHhQdsjDCa00wRuvs1XUXKVYS6A==" saltValue="0itYkoxdVBOxZ6nraap1P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494</v>
      </c>
      <c r="AP7" s="304"/>
      <c r="AQ7" s="305" t="s">
        <v>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496</v>
      </c>
      <c r="AQ8" s="311" t="s">
        <v>497</v>
      </c>
      <c r="AR8" s="312" t="s">
        <v>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499</v>
      </c>
      <c r="AL9" s="1217"/>
      <c r="AM9" s="1217"/>
      <c r="AN9" s="1218"/>
      <c r="AO9" s="313">
        <v>1226294</v>
      </c>
      <c r="AP9" s="313">
        <v>66730</v>
      </c>
      <c r="AQ9" s="314">
        <v>82973</v>
      </c>
      <c r="AR9" s="315">
        <v>-19.600000000000001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500</v>
      </c>
      <c r="AL10" s="1217"/>
      <c r="AM10" s="1217"/>
      <c r="AN10" s="1218"/>
      <c r="AO10" s="316">
        <v>44552</v>
      </c>
      <c r="AP10" s="316">
        <v>2424</v>
      </c>
      <c r="AQ10" s="317">
        <v>9241</v>
      </c>
      <c r="AR10" s="318">
        <v>-73.8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501</v>
      </c>
      <c r="AL11" s="1217"/>
      <c r="AM11" s="1217"/>
      <c r="AN11" s="1218"/>
      <c r="AO11" s="316">
        <v>229603</v>
      </c>
      <c r="AP11" s="316">
        <v>12494</v>
      </c>
      <c r="AQ11" s="317">
        <v>11673</v>
      </c>
      <c r="AR11" s="318">
        <v>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502</v>
      </c>
      <c r="AL12" s="1217"/>
      <c r="AM12" s="1217"/>
      <c r="AN12" s="1218"/>
      <c r="AO12" s="316" t="s">
        <v>503</v>
      </c>
      <c r="AP12" s="316" t="s">
        <v>503</v>
      </c>
      <c r="AQ12" s="317">
        <v>931</v>
      </c>
      <c r="AR12" s="318" t="s">
        <v>503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504</v>
      </c>
      <c r="AL13" s="1217"/>
      <c r="AM13" s="1217"/>
      <c r="AN13" s="1218"/>
      <c r="AO13" s="316" t="s">
        <v>503</v>
      </c>
      <c r="AP13" s="316" t="s">
        <v>503</v>
      </c>
      <c r="AQ13" s="317" t="s">
        <v>503</v>
      </c>
      <c r="AR13" s="318" t="s">
        <v>503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505</v>
      </c>
      <c r="AL14" s="1217"/>
      <c r="AM14" s="1217"/>
      <c r="AN14" s="1218"/>
      <c r="AO14" s="316">
        <v>85900</v>
      </c>
      <c r="AP14" s="316">
        <v>4674</v>
      </c>
      <c r="AQ14" s="317">
        <v>3875</v>
      </c>
      <c r="AR14" s="318">
        <v>20.6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506</v>
      </c>
      <c r="AL15" s="1217"/>
      <c r="AM15" s="1217"/>
      <c r="AN15" s="1218"/>
      <c r="AO15" s="316">
        <v>33162</v>
      </c>
      <c r="AP15" s="316">
        <v>1805</v>
      </c>
      <c r="AQ15" s="317">
        <v>1738</v>
      </c>
      <c r="AR15" s="318">
        <v>3.9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507</v>
      </c>
      <c r="AL16" s="1220"/>
      <c r="AM16" s="1220"/>
      <c r="AN16" s="1221"/>
      <c r="AO16" s="316">
        <v>-119286</v>
      </c>
      <c r="AP16" s="316">
        <v>-6491</v>
      </c>
      <c r="AQ16" s="317">
        <v>-7403</v>
      </c>
      <c r="AR16" s="318">
        <v>-12.3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1500225</v>
      </c>
      <c r="AP17" s="316">
        <v>81636</v>
      </c>
      <c r="AQ17" s="317">
        <v>103027</v>
      </c>
      <c r="AR17" s="318">
        <v>-20.8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512</v>
      </c>
      <c r="AL21" s="1212"/>
      <c r="AM21" s="1212"/>
      <c r="AN21" s="1213"/>
      <c r="AO21" s="328">
        <v>7.02</v>
      </c>
      <c r="AP21" s="329">
        <v>9.67</v>
      </c>
      <c r="AQ21" s="330">
        <v>-2.65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513</v>
      </c>
      <c r="AL22" s="1212"/>
      <c r="AM22" s="1212"/>
      <c r="AN22" s="1213"/>
      <c r="AO22" s="333">
        <v>98.2</v>
      </c>
      <c r="AP22" s="334">
        <v>96.6</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494</v>
      </c>
      <c r="AP30" s="304"/>
      <c r="AQ30" s="305" t="s">
        <v>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496</v>
      </c>
      <c r="AQ31" s="311" t="s">
        <v>497</v>
      </c>
      <c r="AR31" s="312" t="s">
        <v>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517</v>
      </c>
      <c r="AL32" s="1228"/>
      <c r="AM32" s="1228"/>
      <c r="AN32" s="1229"/>
      <c r="AO32" s="343">
        <v>739858</v>
      </c>
      <c r="AP32" s="343">
        <v>40260</v>
      </c>
      <c r="AQ32" s="344">
        <v>54693</v>
      </c>
      <c r="AR32" s="345">
        <v>-26.4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518</v>
      </c>
      <c r="AL33" s="1228"/>
      <c r="AM33" s="1228"/>
      <c r="AN33" s="1229"/>
      <c r="AO33" s="343" t="s">
        <v>503</v>
      </c>
      <c r="AP33" s="343" t="s">
        <v>503</v>
      </c>
      <c r="AQ33" s="344" t="s">
        <v>503</v>
      </c>
      <c r="AR33" s="345" t="s">
        <v>503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519</v>
      </c>
      <c r="AL34" s="1228"/>
      <c r="AM34" s="1228"/>
      <c r="AN34" s="1229"/>
      <c r="AO34" s="343" t="s">
        <v>503</v>
      </c>
      <c r="AP34" s="343" t="s">
        <v>503</v>
      </c>
      <c r="AQ34" s="344">
        <v>70</v>
      </c>
      <c r="AR34" s="345" t="s">
        <v>503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520</v>
      </c>
      <c r="AL35" s="1228"/>
      <c r="AM35" s="1228"/>
      <c r="AN35" s="1229"/>
      <c r="AO35" s="343">
        <v>351719</v>
      </c>
      <c r="AP35" s="343">
        <v>19139</v>
      </c>
      <c r="AQ35" s="344">
        <v>20300</v>
      </c>
      <c r="AR35" s="345">
        <v>-5.7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521</v>
      </c>
      <c r="AL36" s="1228"/>
      <c r="AM36" s="1228"/>
      <c r="AN36" s="1229"/>
      <c r="AO36" s="343">
        <v>39939</v>
      </c>
      <c r="AP36" s="343">
        <v>2173</v>
      </c>
      <c r="AQ36" s="344">
        <v>3708</v>
      </c>
      <c r="AR36" s="345">
        <v>-41.4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522</v>
      </c>
      <c r="AL37" s="1228"/>
      <c r="AM37" s="1228"/>
      <c r="AN37" s="1229"/>
      <c r="AO37" s="343">
        <v>27723</v>
      </c>
      <c r="AP37" s="343">
        <v>1509</v>
      </c>
      <c r="AQ37" s="344">
        <v>3144</v>
      </c>
      <c r="AR37" s="345">
        <v>-52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523</v>
      </c>
      <c r="AL38" s="1231"/>
      <c r="AM38" s="1231"/>
      <c r="AN38" s="1232"/>
      <c r="AO38" s="346" t="s">
        <v>503</v>
      </c>
      <c r="AP38" s="346" t="s">
        <v>503</v>
      </c>
      <c r="AQ38" s="347">
        <v>5</v>
      </c>
      <c r="AR38" s="335" t="s">
        <v>503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524</v>
      </c>
      <c r="AL39" s="1231"/>
      <c r="AM39" s="1231"/>
      <c r="AN39" s="1232"/>
      <c r="AO39" s="343">
        <v>-144050</v>
      </c>
      <c r="AP39" s="343">
        <v>-7839</v>
      </c>
      <c r="AQ39" s="344">
        <v>-4732</v>
      </c>
      <c r="AR39" s="345">
        <v>65.7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525</v>
      </c>
      <c r="AL40" s="1228"/>
      <c r="AM40" s="1228"/>
      <c r="AN40" s="1229"/>
      <c r="AO40" s="343">
        <v>-652819</v>
      </c>
      <c r="AP40" s="343">
        <v>-35524</v>
      </c>
      <c r="AQ40" s="344">
        <v>-54327</v>
      </c>
      <c r="AR40" s="345">
        <v>-34.6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295</v>
      </c>
      <c r="AL41" s="1234"/>
      <c r="AM41" s="1234"/>
      <c r="AN41" s="1235"/>
      <c r="AO41" s="343">
        <v>362370</v>
      </c>
      <c r="AP41" s="343">
        <v>19719</v>
      </c>
      <c r="AQ41" s="344">
        <v>22860</v>
      </c>
      <c r="AR41" s="345">
        <v>-13.7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494</v>
      </c>
      <c r="AN49" s="1224" t="s">
        <v>529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530</v>
      </c>
      <c r="AO50" s="360" t="s">
        <v>531</v>
      </c>
      <c r="AP50" s="361" t="s">
        <v>532</v>
      </c>
      <c r="AQ50" s="362" t="s">
        <v>533</v>
      </c>
      <c r="AR50" s="363" t="s">
        <v>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1398568</v>
      </c>
      <c r="AN51" s="365">
        <v>72021</v>
      </c>
      <c r="AO51" s="366">
        <v>45.9</v>
      </c>
      <c r="AP51" s="367">
        <v>77577</v>
      </c>
      <c r="AQ51" s="368">
        <v>-11.4</v>
      </c>
      <c r="AR51" s="369">
        <v>57.3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650783</v>
      </c>
      <c r="AN52" s="373">
        <v>33513</v>
      </c>
      <c r="AO52" s="374">
        <v>22.3</v>
      </c>
      <c r="AP52" s="375">
        <v>40870</v>
      </c>
      <c r="AQ52" s="376">
        <v>-7.1</v>
      </c>
      <c r="AR52" s="377">
        <v>29.4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590286</v>
      </c>
      <c r="AN53" s="365">
        <v>30663</v>
      </c>
      <c r="AO53" s="366">
        <v>-57.4</v>
      </c>
      <c r="AP53" s="367">
        <v>115123</v>
      </c>
      <c r="AQ53" s="368">
        <v>48.4</v>
      </c>
      <c r="AR53" s="369">
        <v>-105.8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244245</v>
      </c>
      <c r="AN54" s="373">
        <v>12687</v>
      </c>
      <c r="AO54" s="374">
        <v>-62.1</v>
      </c>
      <c r="AP54" s="375">
        <v>46026</v>
      </c>
      <c r="AQ54" s="376">
        <v>12.6</v>
      </c>
      <c r="AR54" s="377">
        <v>-74.7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621470</v>
      </c>
      <c r="AN55" s="365">
        <v>32752</v>
      </c>
      <c r="AO55" s="366">
        <v>6.8</v>
      </c>
      <c r="AP55" s="367">
        <v>98899</v>
      </c>
      <c r="AQ55" s="368">
        <v>-14.1</v>
      </c>
      <c r="AR55" s="369">
        <v>20.9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438095</v>
      </c>
      <c r="AN56" s="373">
        <v>23088</v>
      </c>
      <c r="AO56" s="374">
        <v>82</v>
      </c>
      <c r="AP56" s="375">
        <v>43734</v>
      </c>
      <c r="AQ56" s="376">
        <v>-5</v>
      </c>
      <c r="AR56" s="377">
        <v>87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950338</v>
      </c>
      <c r="AN57" s="365">
        <v>50954</v>
      </c>
      <c r="AO57" s="366">
        <v>55.6</v>
      </c>
      <c r="AP57" s="367">
        <v>96462</v>
      </c>
      <c r="AQ57" s="368">
        <v>-2.5</v>
      </c>
      <c r="AR57" s="369">
        <v>58.1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728258</v>
      </c>
      <c r="AN58" s="373">
        <v>39047</v>
      </c>
      <c r="AO58" s="374">
        <v>69.099999999999994</v>
      </c>
      <c r="AP58" s="375">
        <v>39886</v>
      </c>
      <c r="AQ58" s="376">
        <v>-8.8000000000000007</v>
      </c>
      <c r="AR58" s="377">
        <v>77.900000000000006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1415722</v>
      </c>
      <c r="AN59" s="365">
        <v>77038</v>
      </c>
      <c r="AO59" s="366">
        <v>51.2</v>
      </c>
      <c r="AP59" s="367">
        <v>83103</v>
      </c>
      <c r="AQ59" s="368">
        <v>-13.8</v>
      </c>
      <c r="AR59" s="369">
        <v>65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824653</v>
      </c>
      <c r="AN60" s="373">
        <v>44874</v>
      </c>
      <c r="AO60" s="374">
        <v>14.9</v>
      </c>
      <c r="AP60" s="375">
        <v>41378</v>
      </c>
      <c r="AQ60" s="376">
        <v>3.7</v>
      </c>
      <c r="AR60" s="377">
        <v>11.2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995277</v>
      </c>
      <c r="AN61" s="380">
        <v>52686</v>
      </c>
      <c r="AO61" s="381">
        <v>20.399999999999999</v>
      </c>
      <c r="AP61" s="382">
        <v>94233</v>
      </c>
      <c r="AQ61" s="383">
        <v>1.3</v>
      </c>
      <c r="AR61" s="369">
        <v>19.100000000000001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577207</v>
      </c>
      <c r="AN62" s="373">
        <v>30642</v>
      </c>
      <c r="AO62" s="374">
        <v>25.2</v>
      </c>
      <c r="AP62" s="375">
        <v>42379</v>
      </c>
      <c r="AQ62" s="376">
        <v>-0.9</v>
      </c>
      <c r="AR62" s="377">
        <v>26.1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iahXvzvJoJGZU4lfr8S0Ff6lEQJ3Tr/doPS52dzV3uKkON0VjeMd2SDRiLaLgqG9W9WnT54de32xM7burYANw==" saltValue="KU0pxdWFlhYDrSFQWu+41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 zoomScale="70" zoomScaleNormal="70" zoomScaleSheetLayoutView="55" workbookViewId="0">
      <selection activeCell="A10" sqref="A10"/>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20" spans="125:125" ht="13.5" hidden="1" customHeight="1" x14ac:dyDescent="0.15"/>
    <row r="121" spans="125:125" ht="13.5" hidden="1" customHeight="1" x14ac:dyDescent="0.15">
      <c r="DU121" s="291"/>
    </row>
  </sheetData>
  <sheetProtection algorithmName="SHA-512" hashValue="iMwXOuXmDfLXaZ5Bhq9zh+zwaum++nwGwDq6IbFcOQzaqYafy/MZd2yMvMyBegxMZY4NO2BXq6NqePSuqpSk7A==" saltValue="2DscZjc1Z0GvXmoOBU9zG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sheetData>
  <sheetProtection algorithmName="SHA-512" hashValue="nXbNK6fTF/Qurxjg90m61LiLx40Mambaz4cnaEVPxs/l7CIFVE0IoFgexHRHIRhaYkMF06e/wymjHsrVP/xTmw==" saltValue="SHw7w1Ga3g2mRlna9fRyE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6" t="s">
        <v>3</v>
      </c>
      <c r="D47" s="1236"/>
      <c r="E47" s="1237"/>
      <c r="F47" s="11">
        <v>11</v>
      </c>
      <c r="G47" s="12">
        <v>11.46</v>
      </c>
      <c r="H47" s="12">
        <v>11.99</v>
      </c>
      <c r="I47" s="12">
        <v>12.51</v>
      </c>
      <c r="J47" s="13">
        <v>11.79</v>
      </c>
    </row>
    <row r="48" spans="2:10" ht="57.75" customHeight="1" x14ac:dyDescent="0.15">
      <c r="B48" s="14"/>
      <c r="C48" s="1238" t="s">
        <v>4</v>
      </c>
      <c r="D48" s="1238"/>
      <c r="E48" s="1239"/>
      <c r="F48" s="15">
        <v>4.1100000000000003</v>
      </c>
      <c r="G48" s="16">
        <v>4.08</v>
      </c>
      <c r="H48" s="16">
        <v>4.29</v>
      </c>
      <c r="I48" s="16">
        <v>4.1399999999999997</v>
      </c>
      <c r="J48" s="17">
        <v>4.63</v>
      </c>
    </row>
    <row r="49" spans="2:10" ht="57.75" customHeight="1" thickBot="1" x14ac:dyDescent="0.2">
      <c r="B49" s="18"/>
      <c r="C49" s="1240" t="s">
        <v>5</v>
      </c>
      <c r="D49" s="1240"/>
      <c r="E49" s="1241"/>
      <c r="F49" s="19" t="s">
        <v>550</v>
      </c>
      <c r="G49" s="20" t="s">
        <v>551</v>
      </c>
      <c r="H49" s="20" t="s">
        <v>552</v>
      </c>
      <c r="I49" s="20" t="s">
        <v>553</v>
      </c>
      <c r="J49" s="21" t="s">
        <v>554</v>
      </c>
    </row>
    <row r="50" spans="2:10" ht="13.5" customHeight="1" x14ac:dyDescent="0.15"/>
  </sheetData>
  <sheetProtection algorithmName="SHA-512" hashValue="TymWoq2Gj9H9WkC0qrl5kM8lmYBM4u7YJD70kaEz05PW8B8Vqg1jo3l9eQBWvBQSpwsDH3ZscjpCB5uTsSuwdQ==" saltValue="+oU5iKh6aYOzMcnOOyqlO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黒沼 貴也</cp:lastModifiedBy>
  <cp:lastPrinted>2021-03-08T23:53:07Z</cp:lastPrinted>
  <dcterms:created xsi:type="dcterms:W3CDTF">2021-02-05T01:13:24Z</dcterms:created>
  <dcterms:modified xsi:type="dcterms:W3CDTF">2021-10-19T02:57:10Z</dcterms:modified>
  <cp:category/>
</cp:coreProperties>
</file>