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H27～\D0 財政庶務\03 財政公表\01 財政状況公表\財政状況資料集\R1 財政状況資料集\"/>
    </mc:Choice>
  </mc:AlternateContent>
  <bookViews>
    <workbookView xWindow="0" yWindow="0" windowWidth="15360" windowHeight="7635" tabRatio="757"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<sst xmlns="http://schemas.openxmlformats.org/spreadsheetml/2006/main" count="1141" uniqueCount="618">
  <si>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</si>
  <si>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</si>
  <si>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</si>
  <si>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</si>
  <si>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</si>
  <si>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</si>
  <si>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</si>
  <si>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</si>
  <si>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</si>
  <si>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</si>
  <si>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</si>
  <si>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</si>
  <si>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</si>
  <si>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</si>
  <si>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</si>
  <si>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</si>
  <si>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</si>
  <si>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</si>
  <si>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</si>
  <si>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</si>
  <si>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</si>
  <si>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</si>
  <si>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</si>
  <si>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</si>
  <si>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</si>
  <si>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</si>
  <si>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</si>
  <si>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</si>
  <si>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</si>
  <si>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</si>
  <si>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</si>
  <si>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</si>
  <si>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</si>
  <si>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</si>
  <si>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</si>
  <si>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</si>
  <si>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</si>
  <si>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</si>
  <si>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</si>
  <si>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</si>
  <si>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</si>
  <si>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</si>
  <si>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</si>
  <si>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</si>
  <si>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</si>
  <si>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</si>
  <si>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</si>
  <si>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</si>
  <si>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</si>
  <si>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</si>
  <si>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</si>
  <si>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</si>
  <si>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</si>
  <si>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</si>
  <si>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</si>
  <si>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</si>
  <si>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</si>
  <si>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</si>
  <si>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</si>
  <si>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</si>
  <si>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</si>
  <si>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</si>
  <si>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</si>
  <si>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</si>
  <si>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</si>
  <si>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</si>
  <si>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</si>
  <si>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</si>
  <si>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</si>
  <si>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</si>
  <si>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</si>
  <si>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</si>
  <si>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</si>
  <si>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</si>
  <si>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</si>
  <si>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</si>
  <si>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</si>
  <si>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</si>
  <si>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</si>
  <si>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</si>
  <si>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</si>
  <si>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</si>
  <si>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</si>
  <si>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</si>
  <si>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</si>
  <si>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</si>
  <si>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</si>
  <si>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</si>
  <si>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</si>
  <si>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</si>
  <si>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</si>
  <si>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</si>
  <si>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</si>
  <si>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</si>
  <si>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</si>
  <si>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</si>
  <si>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</si>
  <si>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</si>
  <si>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</si>
  <si>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</si>
  <si>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</si>
  <si>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</si>
  <si>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</si>
  <si>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</si>
  <si>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</si>
  <si>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</si>
  <si>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</si>
  <si>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</si>
  <si>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</si>
  <si>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</si>
  <si>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</si>
  <si>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</si>
  <si>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</si>
  <si>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</si>
  <si>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</si>
  <si>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</si>
  <si>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</si>
  <si>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</si>
  <si>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</si>
  <si>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</si>
  <si>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</si>
  <si>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</si>
  <si>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</si>
  <si>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</si>
  <si>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</si>
  <si>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</si>
  <si>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</si>
  <si>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</si>
  <si>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</si>
  <si>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</si>
  <si>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</si>
  <si>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</si>
  <si>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</si>
  <si>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</si>
  <si>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</si>
  <si>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</si>
  <si>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</si>
  <si>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</si>
  <si>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</si>
  <si>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</si>
  <si>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</si>
  <si>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</si>
  <si>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</si>
  <si>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</si>
  <si>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</si>
  <si>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</si>
  <si>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</si>
  <si>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</si>
  <si>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</si>
  <si>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</si>
  <si>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</si>
  <si>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山辺町公共下水道事業特別会計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</si>
  <si>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</si>
  <si>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</si>
  <si>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</si>
  <si>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</si>
  <si>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</si>
  <si>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</si>
  <si>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</si>
  <si>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</si>
  <si>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</si>
  <si>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</si>
  <si>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</si>
  <si>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</si>
  <si>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</si>
  <si>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</si>
  <si>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</si>
  <si>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</si>
  <si>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</si>
  <si>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</si>
  <si>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</si>
  <si>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</si>
  <si>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</si>
  <si>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</si>
  <si>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</si>
  <si>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</si>
  <si>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</si>
  <si>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</si>
  <si>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</si>
  <si>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</si>
  <si>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</si>
  <si>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</si>
  <si>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</si>
  <si>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</si>
  <si>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</si>
  <si>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</si>
  <si>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</si>
  <si>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</si>
  <si>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</si>
  <si>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</si>
  <si>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</si>
  <si>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</si>
  <si>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</si>
  <si>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</si>
  <si>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</si>
  <si>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</si>
  <si>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</si>
  <si>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</si>
  <si>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</si>
  <si>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</si>
  <si>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</si>
  <si>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</si>
  <si>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</si>
  <si>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</si>
  <si>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</si>
  <si>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</si>
  <si>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</si>
  <si>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</si>
  <si>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</si>
  <si>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</si>
  <si>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</si>
  <si>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山形県山辺町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</si>
  <si>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</si>
  <si>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</si>
  <si>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</si>
  <si>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</si>
  <si>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</si>
  <si>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</si>
  <si>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</si>
  <si>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</si>
  <si>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</si>
  <si>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</si>
  <si>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</si>
  <si>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</si>
  <si>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</si>
  <si>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</si>
  <si>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</si>
  <si>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</si>
  <si>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</si>
  <si>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</si>
  <si>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</si>
  <si>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</si>
  <si>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</si>
  <si>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</si>
  <si>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</si>
  <si>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</si>
  <si>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</si>
  <si>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</si>
  <si>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</si>
  <si>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</si>
  <si>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</si>
  <si>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</si>
  <si>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</si>
  <si>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</si>
  <si>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</si>
  <si>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</si>
  <si>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</si>
  <si>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</si>
  <si>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</si>
  <si>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</si>
  <si>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</si>
  <si>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</si>
  <si>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</si>
  <si>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</si>
  <si>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</si>
  <si>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</si>
  <si>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</si>
  <si>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</si>
  <si>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</si>
  <si>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</si>
  <si>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</si>
  <si>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</si>
  <si>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</si>
  <si>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</si>
  <si>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</si>
  <si>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</si>
  <si>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</si>
  <si>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</si>
  <si>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</si>
  <si>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</si>
  <si>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</si>
  <si>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</si>
  <si>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</si>
  <si>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</si>
  <si>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</si>
  <si>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</si>
  <si>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</si>
  <si>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</si>
  <si>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</si>
  <si>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</si>
  <si>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</si>
  <si>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</si>
  <si>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</si>
  <si>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</si>
  <si>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</si>
  <si>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</si>
  <si>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</si>
  <si>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</si>
  <si>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</si>
  <si>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</si>
  <si>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</si>
  <si>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</si>
  <si>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</si>
  <si>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</si>
  <si>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</si>
  <si>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</si>
  <si>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</si>
  <si>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</si>
  <si>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</si>
  <si>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</si>
  <si>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</si>
  <si>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</si>
  <si>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</si>
  <si>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</si>
  <si>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</si>
  <si>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</si>
  <si>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</si>
  <si>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</si>
  <si>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</si>
  <si>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</si>
  <si>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</si>
  <si>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</si>
  <si>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</si>
  <si>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</si>
  <si>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</si>
  <si>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</si>
  <si>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</si>
  <si>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</si>
  <si>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</si>
  <si>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</si>
  <si>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</si>
  <si>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</si>
  <si>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</si>
  <si>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</si>
  <si>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</si>
  <si>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</si>
  <si>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</si>
  <si>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</si>
  <si>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</si>
  <si>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</si>
  <si>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</si>
  <si>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</si>
  <si>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</si>
  <si>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</si>
  <si>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</si>
  <si>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</si>
  <si>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</si>
  <si>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</si>
  <si>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</si>
  <si>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</si>
  <si>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</si>
  <si>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</si>
  <si>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</si>
  <si>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</si>
  <si>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</si>
  <si>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</si>
  <si>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</si>
  <si>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</si>
  <si>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</si>
  <si>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</si>
  <si>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</si>
  <si>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</si>
  <si>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</si>
  <si>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</si>
  <si>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</si>
  <si>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</si>
  <si>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</si>
  <si>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</si>
  <si>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</si>
  <si>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</si>
  <si>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</si>
  <si>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</si>
  <si>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</si>
  <si>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</si>
  <si>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</si>
  <si>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山形県山辺町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</si>
  <si>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</si>
  <si>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</si>
  <si>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</si>
  <si>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</si>
  <si>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</si>
  <si>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</si>
  <si>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</si>
  <si>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</si>
  <si>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</si>
  <si>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</si>
  <si>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</si>
  <si>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</si>
  <si>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</si>
  <si>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</si>
  <si>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</si>
  <si>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</si>
  <si>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</si>
  <si>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</si>
  <si>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</si>
  <si>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</si>
  <si>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</si>
  <si>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</si>
  <si>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</si>
  <si>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</si>
  <si>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</si>
  <si>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</si>
  <si>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</si>
  <si>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</si>
  <si>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</si>
  <si>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</si>
  <si>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</si>
  <si>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</si>
  <si>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</si>
  <si>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</si>
  <si>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山辺町国民健康保険特別会計</t>
    <phoneticPr fontId="5"/>
  </si>
  <si>
    <t>山辺町介護保険特別会計（保険事業）</t>
    <phoneticPr fontId="5"/>
  </si>
  <si>
    <t>山辺町後期高齢者医療特別会計</t>
    <phoneticPr fontId="5"/>
  </si>
  <si>
    <t>山辺町公共下水道事業特別会計</t>
    <phoneticPr fontId="5"/>
  </si>
  <si>
    <t>法非適用企業</t>
    <phoneticPr fontId="5"/>
  </si>
  <si>
    <t>山辺町簡易水道等特別会計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</si>
  <si>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</si>
  <si>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</si>
  <si>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</si>
  <si>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</si>
  <si>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</si>
  <si>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</si>
  <si>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</si>
  <si>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</si>
  <si>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</si>
  <si>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</si>
  <si>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</si>
  <si>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</si>
  <si>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</si>
  <si>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</si>
  <si>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</si>
  <si>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</si>
  <si>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</si>
  <si>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</si>
  <si>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</si>
  <si>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</si>
  <si>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</si>
  <si>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</si>
  <si>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</si>
  <si>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</si>
  <si>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</si>
  <si>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</si>
  <si>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</si>
  <si>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</si>
  <si>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</si>
  <si>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</si>
  <si>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</si>
  <si>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</si>
  <si>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</si>
  <si>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</si>
  <si>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</si>
  <si>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</si>
  <si>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</si>
  <si>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</si>
  <si>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</si>
  <si>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</si>
  <si>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</si>
  <si>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</si>
  <si>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</si>
  <si>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</si>
  <si>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</si>
  <si>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</si>
  <si>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</si>
  <si>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</si>
  <si>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</si>
  <si>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</si>
  <si>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</si>
  <si>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</si>
  <si>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</si>
  <si>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</si>
  <si>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</si>
  <si>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</si>
  <si>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</si>
  <si>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</si>
  <si>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</si>
  <si>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山辺町公共下水道事業特別会計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</si>
  <si>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</si>
  <si>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</si>
  <si>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</si>
  <si>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</si>
  <si>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</si>
  <si>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</si>
  <si>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</si>
  <si>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</si>
  <si>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</si>
  <si>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</si>
  <si>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</si>
  <si>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</si>
  <si>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</si>
  <si>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</si>
  <si>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</si>
  <si>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</si>
  <si>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</si>
  <si>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</si>
  <si>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</si>
  <si>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</si>
  <si>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</si>
  <si>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</si>
  <si>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</si>
  <si>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</si>
  <si>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</si>
  <si>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</si>
  <si>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</si>
  <si>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</si>
  <si>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</si>
  <si>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</si>
  <si>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</si>
  <si>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</si>
  <si>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</si>
  <si>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</si>
  <si>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</si>
  <si>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</si>
  <si>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</si>
  <si>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</si>
  <si>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</si>
  <si>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</si>
  <si>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</si>
  <si>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</si>
  <si>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</si>
  <si>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</si>
  <si>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</si>
  <si>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</si>
  <si>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</si>
  <si>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</si>
  <si>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</si>
  <si>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</si>
  <si>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</si>
  <si>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</si>
  <si>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</si>
  <si>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</si>
  <si>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</si>
  <si>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</si>
  <si>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</si>
  <si>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</si>
  <si>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</si>
  <si>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</si>
  <si>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</si>
  <si>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</si>
  <si>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</si>
  <si>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</si>
  <si>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</si>
  <si>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</si>
  <si>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</si>
  <si>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</si>
  <si>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</si>
  <si>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</si>
  <si>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</si>
  <si>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</si>
  <si>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</si>
  <si>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</si>
  <si>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</si>
  <si>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</si>
  <si>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</si>
  <si>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</si>
  <si>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</si>
  <si>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</si>
  <si>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</si>
  <si>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</si>
  <si>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</si>
  <si>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</si>
  <si>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</si>
  <si>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</si>
  <si>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</si>
  <si>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</si>
  <si>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</si>
  <si>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</si>
  <si>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1.38</t>
  </si>
  <si>
    <t>▲ 3.06</t>
  </si>
  <si>
    <t>▲ 0.33</t>
  </si>
  <si>
    <t>山辺町後期高齢者医療特別会計</t>
  </si>
  <si>
    <t>▲ 0.06</t>
  </si>
  <si>
    <t>▲ 0.17</t>
  </si>
  <si>
    <t>山辺町公共下水道事業特別会計</t>
  </si>
  <si>
    <t>▲ 0.10</t>
  </si>
  <si>
    <t>一般会計</t>
  </si>
  <si>
    <t>山辺町介護保険特別会計（保険事業）</t>
  </si>
  <si>
    <t>山辺町国民健康保険特別会計</t>
  </si>
  <si>
    <t>山辺町簡易水道等特別会計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</si>
  <si>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</si>
  <si>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</si>
  <si>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</si>
  <si>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</si>
  <si>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</si>
  <si>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</si>
  <si>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</si>
  <si>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</si>
  <si>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</si>
  <si>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</si>
  <si>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</si>
  <si>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</si>
  <si>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</si>
  <si>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</si>
  <si>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</si>
  <si>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</si>
  <si>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山形広域環境事務組合</t>
    <rPh sb="0" eb="2">
      <t>ヤマガタ</t>
    </rPh>
    <rPh sb="2" eb="4">
      <t>コウイキ</t>
    </rPh>
    <rPh sb="4" eb="6">
      <t>カンキョウ</t>
    </rPh>
    <rPh sb="6" eb="8">
      <t>ジム</t>
    </rPh>
    <rPh sb="8" eb="10">
      <t>クミアイ</t>
    </rPh>
    <phoneticPr fontId="5"/>
  </si>
  <si>
    <t>山形県市町村交通災害共済組合</t>
    <rPh sb="0" eb="3">
      <t>ヤマガタケン</t>
    </rPh>
    <rPh sb="3" eb="6">
      <t>シチョウソン</t>
    </rPh>
    <rPh sb="6" eb="8">
      <t>コウツウ</t>
    </rPh>
    <rPh sb="8" eb="10">
      <t>サイガイ</t>
    </rPh>
    <rPh sb="10" eb="12">
      <t>キョウサイ</t>
    </rPh>
    <rPh sb="12" eb="14">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</si>
  <si>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</si>
  <si>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</si>
  <si>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最上川中部水道企業団</t>
    <rPh sb="0" eb="2">
      <t>モガミ</t>
    </rPh>
    <rPh sb="2" eb="3">
      <t>ガワ</t>
    </rPh>
    <rPh sb="3" eb="5">
      <t>チュウブ</t>
    </rPh>
    <rPh sb="5" eb="7">
      <t>スイドウ</t>
    </rPh>
    <rPh sb="7" eb="9">
      <t>キギョウ</t>
    </rPh>
    <rPh sb="9" eb="10">
      <t>ダン</t>
    </rPh>
    <phoneticPr fontId="5"/>
  </si>
  <si>
    <t>法適用企業</t>
    <phoneticPr fontId="2"/>
  </si>
  <si>
    <t>-</t>
    <phoneticPr fontId="2"/>
  </si>
  <si>
    <t>-</t>
    <phoneticPr fontId="2"/>
  </si>
  <si>
    <t>ふるさとづくり基金</t>
    <phoneticPr fontId="5"/>
  </si>
  <si>
    <t>山辺町公共施設等再生整備基金</t>
    <phoneticPr fontId="5"/>
  </si>
  <si>
    <t>ふるさと応援基金</t>
    <phoneticPr fontId="5"/>
  </si>
  <si>
    <t>山辺温泉基金</t>
    <phoneticPr fontId="5"/>
  </si>
  <si>
    <t>地域福祉基金</t>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</si>
  <si>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</si>
  <si>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</si>
  <si>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</si>
  <si>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</si>
  <si>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</si>
  <si>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</si>
  <si>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</si>
  <si>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</si>
  <si>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</si>
  <si>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</si>
  <si>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</si>
  <si>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</si>
  <si>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</si>
  <si>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</si>
  <si>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</si>
  <si>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</si>
  <si>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</si>
  <si>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</si>
  <si>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</si>
  <si>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将来負担比率並びに有形固定資産減価償却率ともに、類似団体と比べて高い水準が続いており、特に将来負担比率については大きな開きとなっている。これは既発債の残高等に対して充当可能基金が他の類似団体と比較して少額であることが要因と考えられる。一方、有形固定資産減価償却率については、大きな開きはないものの上昇傾向にあり、主な要因としては、昭和５０年代に建設された小学校２校、給食センター及び体育施設などが、有形固定資産減価償却率７０％以上になっていることなどが挙げられる。
　今後は、既存の公共施設等総合管理計画並びに令和２年度策定予定である各個別施設計画に基づき、老朽化対策に積極的に取り組んでいく。</t>
    <phoneticPr fontId="5"/>
  </si>
  <si>
    <t>　将来負担比率並びに実質公債費比率ともに、類似団体と比べて高い水準が続いている。将来負担比率は、山辺中学校改築事業などに伴う借入等により、平成２６年度に大幅な増となっていたものの、後年度の借入抑制や充当可能基金の増額などにより、平成３０年度及び令和元年度に大きく減となっている。実質公債費比率も、主に山辺中学校改築事業に伴う借入金の元金償還開始の影響などにより微増となっている。
　今後も将来負担比率については低下が見込まれるが、有形固定資産減価償却率の上昇などからも、町有施設等の老朽化が顕著となっており、大規模で継続的な施設の更新並びに修繕等も想定されるため、これまで以上に慎重に公債費の適正化に取り組んでいく。</t>
    <rPh sb="90" eb="91">
      <t>ウシ</t>
    </rPh>
    <rPh sb="91" eb="92">
      <t>トシ</t>
    </rPh>
    <rPh sb="92" eb="93">
      <t>ド</t>
    </rPh>
    <rPh sb="120" eb="121">
      <t>オヨ</t>
    </rPh>
    <rPh sb="122" eb="124">
      <t>レイワ</t>
    </rPh>
    <rPh sb="124" eb="125">
      <t>モト</t>
    </rPh>
    <rPh sb="125" eb="127">
      <t>トシド</t>
    </rPh>
    <rPh sb="173" eb="175">
      <t>エイキョウ</t>
    </rPh>
    <rPh sb="191" eb="192">
      <t>イマ</t>
    </rPh>
    <rPh sb="192" eb="193">
      <t>ウシ</t>
    </rPh>
    <rPh sb="267" eb="268">
      <t>ナラ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</si>
</sst>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1D48-4A72-86A9-78DB64C75D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57748</c:v>
                </c:pt>
                <c:pt idx="1">
                  <c:v>40935</c:v>
                </c:pt>
                <c:pt idx="2">
                  <c:v>16610</c:v>
                </c:pt>
                <c:pt idx="3">
                  <c:v>11672</c:v>
                </c:pt>
                <c:pt idx="4">
                  <c:v>32253</c:v>
                </c:pt>
              </c:numCache>
            </c:numRef>
          </c:val>
          <c:smooth val="0"/>
          <c:extLst>
            <c:ext xmlns:c16="http://schemas.microsoft.com/office/drawing/2014/chart" uri="{C3380CC4-5D6E-409C-BE32-E72D297353CC}">
              <c16:uniqueId val="{00000001-1D48-4A72-86A9-78DB64C75D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7.12</c:v>
                </c:pt>
                <c:pt idx="1">
                  <c:v>5.08</c:v>
                </c:pt>
                <c:pt idx="2">
                  <c:v>4.53</c:v>
                </c:pt>
                <c:pt idx="3">
                  <c:v>3.78</c:v>
                </c:pt>
                <c:pt idx="4">
                  <c:v>5.31</c:v>
                </c:pt>
              </c:numCache>
            </c:numRef>
          </c:val>
          <c:extLst>
            <c:ext xmlns:c16="http://schemas.microsoft.com/office/drawing/2014/chart" uri="{C3380CC4-5D6E-409C-BE32-E72D297353CC}">
              <c16:uniqueId val="{00000000-8BEE-466B-BCBD-3C6D7A33A3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12.77</c:v>
                </c:pt>
                <c:pt idx="1">
                  <c:v>13.91</c:v>
                </c:pt>
                <c:pt idx="2">
                  <c:v>11.48</c:v>
                </c:pt>
                <c:pt idx="3">
                  <c:v>17.8</c:v>
                </c:pt>
                <c:pt idx="4">
                  <c:v>15.98</c:v>
                </c:pt>
              </c:numCache>
            </c:numRef>
          </c:val>
          <c:extLst>
            <c:ext xmlns:c16="http://schemas.microsoft.com/office/drawing/2014/chart" uri="{C3380CC4-5D6E-409C-BE32-E72D297353CC}">
              <c16:uniqueId val="{00000001-8BEE-466B-BCBD-3C6D7A33A3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1.52</c:v>
                </c:pt>
                <c:pt idx="1">
                  <c:v>-1.38</c:v>
                </c:pt>
                <c:pt idx="2">
                  <c:v>-3.06</c:v>
                </c:pt>
                <c:pt idx="3">
                  <c:v>5.74</c:v>
                </c:pt>
                <c:pt idx="4">
                  <c:v>-0.33</c:v>
                </c:pt>
              </c:numCache>
            </c:numRef>
          </c:val>
          <c:smooth val="0"/>
          <c:extLst>
            <c:ext xmlns:c16="http://schemas.microsoft.com/office/drawing/2014/chart" uri="{C3380CC4-5D6E-409C-BE32-E72D297353CC}">
              <c16:uniqueId val="{00000002-8BEE-466B-BCBD-3C6D7A33A3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3A-4B37-AFA7-83E069AFAD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3A-4B37-AFA7-83E069AFAD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3A-4B37-AFA7-83E069AFAD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73A-4B37-AFA7-83E069AFAD10}"/>
            </c:ext>
          </c:extLst>
        </c:ser>
        <c:ser>
          <c:idx val="4"/>
          <c:order val="4"/>
          <c:tx>
            <c:strRef>
              <c:f>データシート!$A$31</c:f>
              <c:strCache>
                <c:ptCount val="1"/>
                <c:pt idx="0">
                  <c:v>山辺町簡易水道等特別会計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0.04</c:v>
                </c:pt>
                <c:pt idx="4">
                  <c:v>#N/A</c:v>
                </c:pt>
                <c:pt idx="5">
                  <c:v>0.04</c:v>
                </c:pt>
                <c:pt idx="6">
                  <c:v>#N/A</c:v>
                </c:pt>
                <c:pt idx="7">
                  <c:v>0.01</c:v>
                </c:pt>
                <c:pt idx="8">
                  <c:v>#N/A</c:v>
                </c:pt>
                <c:pt idx="9">
                  <c:v>7.0000000000000007E-2</c:v>
                </c:pt>
              </c:numCache>
            </c:numRef>
          </c:val>
          <c:extLst>
            <c:ext xmlns:c16="http://schemas.microsoft.com/office/drawing/2014/chart" uri="{C3380CC4-5D6E-409C-BE32-E72D297353CC}">
              <c16:uniqueId val="{00000004-673A-4B37-AFA7-83E069AFAD10}"/>
            </c:ext>
          </c:extLst>
        </c:ser>
        <c:ser>
          <c:idx val="5"/>
          <c:order val="5"/>
          <c:tx>
            <c:strRef>
              <c:f>データシート!$A$32</c:f>
              <c:strCache>
                <c:ptCount val="1"/>
                <c:pt idx="0">
                  <c:v>山辺町国民健康保険特別会計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1.49</c:v>
                </c:pt>
                <c:pt idx="2">
                  <c:v>#N/A</c:v>
                </c:pt>
                <c:pt idx="3">
                  <c:v>2.14</c:v>
                </c:pt>
                <c:pt idx="4">
                  <c:v>#N/A</c:v>
                </c:pt>
                <c:pt idx="5">
                  <c:v>1.91</c:v>
                </c:pt>
                <c:pt idx="6">
                  <c:v>#N/A</c:v>
                </c:pt>
                <c:pt idx="7">
                  <c:v>1.79</c:v>
                </c:pt>
                <c:pt idx="8">
                  <c:v>#N/A</c:v>
                </c:pt>
                <c:pt idx="9">
                  <c:v>0.61</c:v>
                </c:pt>
              </c:numCache>
            </c:numRef>
          </c:val>
          <c:extLst>
            <c:ext xmlns:c16="http://schemas.microsoft.com/office/drawing/2014/chart" uri="{C3380CC4-5D6E-409C-BE32-E72D297353CC}">
              <c16:uniqueId val="{00000005-673A-4B37-AFA7-83E069AFAD10}"/>
            </c:ext>
          </c:extLst>
        </c:ser>
        <c:ser>
          <c:idx val="6"/>
          <c:order val="6"/>
          <c:tx>
            <c:strRef>
              <c:f>データシート!$A$33</c:f>
              <c:strCache>
                <c:ptCount val="1"/>
                <c:pt idx="0">
                  <c:v>山辺町介護保険特別会計（保険事業）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0.51</c:v>
                </c:pt>
                <c:pt idx="2">
                  <c:v>#N/A</c:v>
                </c:pt>
                <c:pt idx="3">
                  <c:v>1.2</c:v>
                </c:pt>
                <c:pt idx="4">
                  <c:v>#N/A</c:v>
                </c:pt>
                <c:pt idx="5">
                  <c:v>0.2</c:v>
                </c:pt>
                <c:pt idx="6">
                  <c:v>#N/A</c:v>
                </c:pt>
                <c:pt idx="7">
                  <c:v>1.1000000000000001</c:v>
                </c:pt>
                <c:pt idx="8">
                  <c:v>#N/A</c:v>
                </c:pt>
                <c:pt idx="9">
                  <c:v>2.38</c:v>
                </c:pt>
              </c:numCache>
            </c:numRef>
          </c:val>
          <c:extLst>
            <c:ext xmlns:c16="http://schemas.microsoft.com/office/drawing/2014/chart" uri="{C3380CC4-5D6E-409C-BE32-E72D297353CC}">
              <c16:uniqueId val="{00000006-673A-4B37-AFA7-83E069AFAD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7.12</c:v>
                </c:pt>
                <c:pt idx="2">
                  <c:v>#N/A</c:v>
                </c:pt>
                <c:pt idx="3">
                  <c:v>5.07</c:v>
                </c:pt>
                <c:pt idx="4">
                  <c:v>#N/A</c:v>
                </c:pt>
                <c:pt idx="5">
                  <c:v>4.53</c:v>
                </c:pt>
                <c:pt idx="6">
                  <c:v>#N/A</c:v>
                </c:pt>
                <c:pt idx="7">
                  <c:v>3.77</c:v>
                </c:pt>
                <c:pt idx="8">
                  <c:v>#N/A</c:v>
                </c:pt>
                <c:pt idx="9">
                  <c:v>5.31</c:v>
                </c:pt>
              </c:numCache>
            </c:numRef>
          </c:val>
          <c:extLst>
            <c:ext xmlns:c16="http://schemas.microsoft.com/office/drawing/2014/chart" uri="{C3380CC4-5D6E-409C-BE32-E72D297353CC}">
              <c16:uniqueId val="{00000007-673A-4B37-AFA7-83E069AFAD10}"/>
            </c:ext>
          </c:extLst>
        </c:ser>
        <c:ser>
          <c:idx val="8"/>
          <c:order val="8"/>
          <c:tx>
            <c:strRef>
              <c:f>データシート!$A$35</c:f>
              <c:strCache>
                <c:ptCount val="1"/>
                <c:pt idx="0">
                  <c:v>山辺町公共下水道事業特別会計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0.1</c:v>
                </c:pt>
                <c:pt idx="9">
                  <c:v>#N/A</c:v>
                </c:pt>
              </c:numCache>
            </c:numRef>
          </c:val>
          <c:extLst>
            <c:ext xmlns:c16="http://schemas.microsoft.com/office/drawing/2014/chart" uri="{C3380CC4-5D6E-409C-BE32-E72D297353CC}">
              <c16:uniqueId val="{00000008-673A-4B37-AFA7-83E069AFAD10}"/>
            </c:ext>
          </c:extLst>
        </c:ser>
        <c:ser>
          <c:idx val="9"/>
          <c:order val="9"/>
          <c:tx>
            <c:strRef>
              <c:f>データシート!$A$36</c:f>
              <c:strCache>
                <c:ptCount val="1"/>
                <c:pt idx="0">
                  <c:v>山辺町後期高齢者医療特別会計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0.04</c:v>
                </c:pt>
                <c:pt idx="2">
                  <c:v>#N/A</c:v>
                </c:pt>
                <c:pt idx="3">
                  <c:v>0.39</c:v>
                </c:pt>
                <c:pt idx="4">
                  <c:v>#N/A</c:v>
                </c:pt>
                <c:pt idx="5">
                  <c:v>0.4</c:v>
                </c:pt>
                <c:pt idx="6">
                  <c:v>0.06</c:v>
                </c:pt>
                <c:pt idx="7">
                  <c:v>#N/A</c:v>
                </c:pt>
                <c:pt idx="8">
                  <c:v>0.17</c:v>
                </c:pt>
                <c:pt idx="9">
                  <c:v>#N/A</c:v>
                </c:pt>
              </c:numCache>
            </c:numRef>
          </c:val>
          <c:extLst>
            <c:ext xmlns:c16="http://schemas.microsoft.com/office/drawing/2014/chart" uri="{C3380CC4-5D6E-409C-BE32-E72D297353CC}">
              <c16:uniqueId val="{00000009-673A-4B37-AFA7-83E069AFAD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455</c:v>
                </c:pt>
                <c:pt idx="5">
                  <c:v>449</c:v>
                </c:pt>
                <c:pt idx="8">
                  <c:v>468</c:v>
                </c:pt>
                <c:pt idx="11">
                  <c:v>486</c:v>
                </c:pt>
                <c:pt idx="14">
                  <c:v>472</c:v>
                </c:pt>
              </c:numCache>
            </c:numRef>
          </c:val>
          <c:extLst>
            <c:ext xmlns:c16="http://schemas.microsoft.com/office/drawing/2014/chart" uri="{C3380CC4-5D6E-409C-BE32-E72D297353CC}">
              <c16:uniqueId val="{00000000-677B-4017-8648-AA9F5AEA2A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7B-4017-8648-AA9F5AEA2A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c:v>
                </c:pt>
                <c:pt idx="3">
                  <c:v>16</c:v>
                </c:pt>
                <c:pt idx="6">
                  <c:v>0</c:v>
                </c:pt>
                <c:pt idx="9">
                  <c:v>0</c:v>
                </c:pt>
                <c:pt idx="12">
                  <c:v>0</c:v>
                </c:pt>
              </c:numCache>
            </c:numRef>
          </c:val>
          <c:extLst>
            <c:ext xmlns:c16="http://schemas.microsoft.com/office/drawing/2014/chart" uri="{C3380CC4-5D6E-409C-BE32-E72D297353CC}">
              <c16:uniqueId val="{00000002-677B-4017-8648-AA9F5AEA2A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2</c:v>
                </c:pt>
                <c:pt idx="12">
                  <c:v>5</c:v>
                </c:pt>
              </c:numCache>
            </c:numRef>
          </c:val>
          <c:extLst>
            <c:ext xmlns:c16="http://schemas.microsoft.com/office/drawing/2014/chart" uri="{C3380CC4-5D6E-409C-BE32-E72D297353CC}">
              <c16:uniqueId val="{00000003-677B-4017-8648-AA9F5AEA2A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130</c:v>
                </c:pt>
                <c:pt idx="3">
                  <c:v>146</c:v>
                </c:pt>
                <c:pt idx="6">
                  <c:v>143</c:v>
                </c:pt>
                <c:pt idx="9">
                  <c:v>156</c:v>
                </c:pt>
                <c:pt idx="12">
                  <c:v>158</c:v>
                </c:pt>
              </c:numCache>
            </c:numRef>
          </c:val>
          <c:extLst>
            <c:ext xmlns:c16="http://schemas.microsoft.com/office/drawing/2014/chart" uri="{C3380CC4-5D6E-409C-BE32-E72D297353CC}">
              <c16:uniqueId val="{00000004-677B-4017-8648-AA9F5AEA2A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7B-4017-8648-AA9F5AEA2A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7B-4017-8648-AA9F5AEA2A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617</c:v>
                </c:pt>
                <c:pt idx="3">
                  <c:v>588</c:v>
                </c:pt>
                <c:pt idx="6">
                  <c:v>644</c:v>
                </c:pt>
                <c:pt idx="9">
                  <c:v>699</c:v>
                </c:pt>
                <c:pt idx="12">
                  <c:v>675</c:v>
                </c:pt>
              </c:numCache>
            </c:numRef>
          </c:val>
          <c:extLst>
            <c:ext xmlns:c16="http://schemas.microsoft.com/office/drawing/2014/chart" uri="{C3380CC4-5D6E-409C-BE32-E72D297353CC}">
              <c16:uniqueId val="{00000007-677B-4017-8648-AA9F5AEA2A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309</c:v>
                </c:pt>
                <c:pt idx="2">
                  <c:v>#N/A</c:v>
                </c:pt>
                <c:pt idx="3">
                  <c:v>#N/A</c:v>
                </c:pt>
                <c:pt idx="4">
                  <c:v>302</c:v>
                </c:pt>
                <c:pt idx="5">
                  <c:v>#N/A</c:v>
                </c:pt>
                <c:pt idx="6">
                  <c:v>#N/A</c:v>
                </c:pt>
                <c:pt idx="7">
                  <c:v>320</c:v>
                </c:pt>
                <c:pt idx="8">
                  <c:v>#N/A</c:v>
                </c:pt>
                <c:pt idx="9">
                  <c:v>#N/A</c:v>
                </c:pt>
                <c:pt idx="10">
                  <c:v>371</c:v>
                </c:pt>
                <c:pt idx="11">
                  <c:v>#N/A</c:v>
                </c:pt>
                <c:pt idx="12">
                  <c:v>#N/A</c:v>
                </c:pt>
                <c:pt idx="13">
                  <c:v>366</c:v>
                </c:pt>
                <c:pt idx="14">
                  <c:v>#N/A</c:v>
                </c:pt>
              </c:numCache>
            </c:numRef>
          </c:val>
          <c:smooth val="0"/>
          <c:extLst>
            <c:ext xmlns:c16="http://schemas.microsoft.com/office/drawing/2014/chart" uri="{C3380CC4-5D6E-409C-BE32-E72D297353CC}">
              <c16:uniqueId val="{00000008-677B-4017-8648-AA9F5AEA2A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6069</c:v>
                </c:pt>
                <c:pt idx="5">
                  <c:v>5963</c:v>
                </c:pt>
                <c:pt idx="8">
                  <c:v>5779</c:v>
                </c:pt>
                <c:pt idx="11">
                  <c:v>5640</c:v>
                </c:pt>
                <c:pt idx="14">
                  <c:v>5399</c:v>
                </c:pt>
              </c:numCache>
            </c:numRef>
          </c:val>
          <c:extLst>
            <c:ext xmlns:c16="http://schemas.microsoft.com/office/drawing/2014/chart" uri="{C3380CC4-5D6E-409C-BE32-E72D297353CC}">
              <c16:uniqueId val="{00000000-87B1-4D8E-B7EC-DCFFBE93FB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7B1-4D8E-B7EC-DCFFBE93FB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1746</c:v>
                </c:pt>
                <c:pt idx="5">
                  <c:v>1798</c:v>
                </c:pt>
                <c:pt idx="8">
                  <c:v>1793</c:v>
                </c:pt>
                <c:pt idx="11">
                  <c:v>2024</c:v>
                </c:pt>
                <c:pt idx="14">
                  <c:v>2133</c:v>
                </c:pt>
              </c:numCache>
            </c:numRef>
          </c:val>
          <c:extLst>
            <c:ext xmlns:c16="http://schemas.microsoft.com/office/drawing/2014/chart" uri="{C3380CC4-5D6E-409C-BE32-E72D297353CC}">
              <c16:uniqueId val="{00000002-87B1-4D8E-B7EC-DCFFBE93FB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B1-4D8E-B7EC-DCFFBE93FB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B1-4D8E-B7EC-DCFFBE93FB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B1-4D8E-B7EC-DCFFBE93FB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904</c:v>
                </c:pt>
                <c:pt idx="3">
                  <c:v>843</c:v>
                </c:pt>
                <c:pt idx="6">
                  <c:v>839</c:v>
                </c:pt>
                <c:pt idx="9">
                  <c:v>754</c:v>
                </c:pt>
                <c:pt idx="12">
                  <c:v>727</c:v>
                </c:pt>
              </c:numCache>
            </c:numRef>
          </c:val>
          <c:extLst>
            <c:ext xmlns:c16="http://schemas.microsoft.com/office/drawing/2014/chart" uri="{C3380CC4-5D6E-409C-BE32-E72D297353CC}">
              <c16:uniqueId val="{00000006-87B1-4D8E-B7EC-DCFFBE93FB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240</c:v>
                </c:pt>
                <c:pt idx="6">
                  <c:v>467</c:v>
                </c:pt>
                <c:pt idx="9">
                  <c:v>582</c:v>
                </c:pt>
                <c:pt idx="12">
                  <c:v>597</c:v>
                </c:pt>
              </c:numCache>
            </c:numRef>
          </c:val>
          <c:extLst>
            <c:ext xmlns:c16="http://schemas.microsoft.com/office/drawing/2014/chart" uri="{C3380CC4-5D6E-409C-BE32-E72D297353CC}">
              <c16:uniqueId val="{00000007-87B1-4D8E-B7EC-DCFFBE93FB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2302</c:v>
                </c:pt>
                <c:pt idx="3">
                  <c:v>2290</c:v>
                </c:pt>
                <c:pt idx="6">
                  <c:v>2181</c:v>
                </c:pt>
                <c:pt idx="9">
                  <c:v>2122</c:v>
                </c:pt>
                <c:pt idx="12">
                  <c:v>2010</c:v>
                </c:pt>
              </c:numCache>
            </c:numRef>
          </c:val>
          <c:extLst>
            <c:ext xmlns:c16="http://schemas.microsoft.com/office/drawing/2014/chart" uri="{C3380CC4-5D6E-409C-BE32-E72D297353CC}">
              <c16:uniqueId val="{00000008-87B1-4D8E-B7EC-DCFFBE93FB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c:v>
                </c:pt>
                <c:pt idx="3">
                  <c:v>16</c:v>
                </c:pt>
                <c:pt idx="6">
                  <c:v>0</c:v>
                </c:pt>
                <c:pt idx="9">
                  <c:v>0</c:v>
                </c:pt>
                <c:pt idx="12">
                  <c:v>0</c:v>
                </c:pt>
              </c:numCache>
            </c:numRef>
          </c:val>
          <c:extLst>
            <c:ext xmlns:c16="http://schemas.microsoft.com/office/drawing/2014/chart" uri="{C3380CC4-5D6E-409C-BE32-E72D297353CC}">
              <c16:uniqueId val="{00000009-87B1-4D8E-B7EC-DCFFBE93FB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6941</c:v>
                </c:pt>
                <c:pt idx="3">
                  <c:v>6915</c:v>
                </c:pt>
                <c:pt idx="6">
                  <c:v>6574</c:v>
                </c:pt>
                <c:pt idx="9">
                  <c:v>6141</c:v>
                </c:pt>
                <c:pt idx="12">
                  <c:v>5801</c:v>
                </c:pt>
              </c:numCache>
            </c:numRef>
          </c:val>
          <c:extLst>
            <c:ext xmlns:c16="http://schemas.microsoft.com/office/drawing/2014/chart" uri="{C3380CC4-5D6E-409C-BE32-E72D297353CC}">
              <c16:uniqueId val="{0000000A-87B1-4D8E-B7EC-DCFFBE93FB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2408</c:v>
                </c:pt>
                <c:pt idx="2">
                  <c:v>#N/A</c:v>
                </c:pt>
                <c:pt idx="3">
                  <c:v>#N/A</c:v>
                </c:pt>
                <c:pt idx="4">
                  <c:v>2542</c:v>
                </c:pt>
                <c:pt idx="5">
                  <c:v>#N/A</c:v>
                </c:pt>
                <c:pt idx="6">
                  <c:v>#N/A</c:v>
                </c:pt>
                <c:pt idx="7">
                  <c:v>2489</c:v>
                </c:pt>
                <c:pt idx="8">
                  <c:v>#N/A</c:v>
                </c:pt>
                <c:pt idx="9">
                  <c:v>#N/A</c:v>
                </c:pt>
                <c:pt idx="10">
                  <c:v>1935</c:v>
                </c:pt>
                <c:pt idx="11">
                  <c:v>#N/A</c:v>
                </c:pt>
                <c:pt idx="12">
                  <c:v>#N/A</c:v>
                </c:pt>
                <c:pt idx="13">
                  <c:v>1604</c:v>
                </c:pt>
                <c:pt idx="14">
                  <c:v>#N/A</c:v>
                </c:pt>
              </c:numCache>
            </c:numRef>
          </c:val>
          <c:smooth val="0"/>
          <c:extLst>
            <c:ext xmlns:c16="http://schemas.microsoft.com/office/drawing/2014/chart" uri="{C3380CC4-5D6E-409C-BE32-E72D297353CC}">
              <c16:uniqueId val="{0000000B-87B1-4D8E-B7EC-DCFFBE93FB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413</c:v>
                </c:pt>
                <c:pt idx="1">
                  <c:v>648</c:v>
                </c:pt>
                <c:pt idx="2">
                  <c:v>580</c:v>
                </c:pt>
              </c:numCache>
            </c:numRef>
          </c:val>
          <c:extLst>
            <c:ext xmlns:c16="http://schemas.microsoft.com/office/drawing/2014/chart" uri="{C3380CC4-5D6E-409C-BE32-E72D297353CC}">
              <c16:uniqueId val="{00000000-0755-4C3D-ABB9-FCCA429696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149</c:v>
                </c:pt>
                <c:pt idx="1">
                  <c:v>150</c:v>
                </c:pt>
                <c:pt idx="2">
                  <c:v>150</c:v>
                </c:pt>
              </c:numCache>
            </c:numRef>
          </c:val>
          <c:extLst>
            <c:ext xmlns:c16="http://schemas.microsoft.com/office/drawing/2014/chart" uri="{C3380CC4-5D6E-409C-BE32-E72D297353CC}">
              <c16:uniqueId val="{00000001-0755-4C3D-ABB9-FCCA429696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785</c:v>
                </c:pt>
                <c:pt idx="1">
                  <c:v>781</c:v>
                </c:pt>
                <c:pt idx="2">
                  <c:v>977</c:v>
                </c:pt>
              </c:numCache>
            </c:numRef>
          </c:val>
          <c:extLst>
            <c:ext xmlns:c16="http://schemas.microsoft.com/office/drawing/2014/chart" uri="{C3380CC4-5D6E-409C-BE32-E72D297353CC}">
              <c16:uniqueId val="{00000002-0755-4C3D-ABB9-FCCA429696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{0E9D1D73-C35B-48C9-8BF2-73D6E9ACEC5E}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1CC-4A3C-A036-8918EABE0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{B6F6E847-DBE7-429D-9C64-247AB4D53425}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C-4A3C-A036-8918EABE0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{F56B1127-61F8-4B87-9202-42EBDA0B100B}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C-4A3C-A036-8918EABE0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{AB6BEE12-A3BC-4DA0-9F3A-3EB906F92B6B}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C-4A3C-A036-8918EABE0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{1FC662CC-1EA5-4E08-93CD-78400627FAF1}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C-4A3C-A036-8918EABE0FA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{AD5A35E0-7A25-46C5-8A9A-E435DF3C4E5A}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1CC-4A3C-A036-8918EABE0FA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{BA11875C-E33F-4046-AAB3-9993893E1BD2}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1CC-4A3C-A036-8918EABE0FA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{FCC55AD6-9040-442E-8C2D-CCEB976EA8C0}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1CC-4A3C-A036-8918EABE0FA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{1ADBCEBB-F327-41AA-B9FB-E72B0B1570E0}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1CC-4A3C-A036-8918EABE0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60.2</c:v>
                </c:pt>
                <c:pt idx="24">
                  <c:v>62.2</c:v>
                </c:pt>
                <c:pt idx="32">
                  <c:v>64</c:v>
                </c:pt>
              </c:numCache>
            </c:numRef>
          </c:xVal>
          <c:yVal>
            <c:numRef>
              <c:f>公会計指標分析・財政指標組合せ分析表!$BP$51:$DC$51</c:f>
              <c:numCache>
                <c:formatCode>#,##0.0;"▲ "#,##0.0</c:formatCode>
                <c:ptCount val="40"/>
                <c:pt idx="8">
                  <c:v>80.099999999999994</c:v>
                </c:pt>
                <c:pt idx="16">
                  <c:v>79.400000000000006</c:v>
                </c:pt>
                <c:pt idx="24">
                  <c:v>61.3</c:v>
                </c:pt>
                <c:pt idx="32">
                  <c:v>50.7</c:v>
                </c:pt>
              </c:numCache>
            </c:numRef>
          </c:yVal>
          <c:smooth val="0"/>
          <c:extLst>
            <c:ext xmlns:c16="http://schemas.microsoft.com/office/drawing/2014/chart" uri="{C3380CC4-5D6E-409C-BE32-E72D297353CC}">
              <c16:uniqueId val="{00000009-71CC-4A3C-A036-8918EABE0F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{BDC1BA01-E9E0-4E9E-8A26-5BD9EF5BEE25}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1CC-4A3C-A036-8918EABE0F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{4D050B4B-2908-40CF-B218-66EA14BD3909}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C-4A3C-A036-8918EABE0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{7E0E25C5-1279-48C5-B296-095796C7517D}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C-4A3C-A036-8918EABE0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{A181109E-22DB-41E5-9C91-0E4DCAC667B6}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C-4A3C-A036-8918EABE0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{067B50AF-0E09-4F0E-A6D5-243055F0A01E}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C-4A3C-A036-8918EABE0FA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{0E7C559D-DFD2-482E-8FDD-2743303E9290}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1CC-4A3C-A036-8918EABE0FA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{4793F505-EDB6-4875-A58B-D7CD7A0416AD}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1CC-4A3C-A036-8918EABE0FA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{2BE22E98-1183-4CF3-BAD4-C9BECA97A93E}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1CC-4A3C-A036-8918EABE0FA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{3630A7E0-24EB-40CD-ABFA-F66141379AD8}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1CC-4A3C-A036-8918EABE0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c:ext xmlns:c16="http://schemas.microsoft.com/office/drawing/2014/chart" uri="{C3380CC4-5D6E-409C-BE32-E72D297353CC}">
              <c16:uniqueId val="{00000013-71CC-4A3C-A036-8918EABE0FAB}"/>
            </c:ext>
          </c:extLst>
        </c:ser>
        <c:dLbls>
          <c:showLegendKey val="0"/>
          <c:showVal val="1"/>
          <c:showCatName val="0"/>
          <c:showSerName val="0"/>
          <c:showPercent val="0"/>
          <c:showBubbleSize val="0"/>
        </c:dLbls>
        <c:axId val="46179840"/>
        <c:axId val="46181760"/>
      </c:scatterChart>
      <c:valAx>
        <c:axId val="46179840"/>
        <c:scaling>
          <c:orientation val="minMax"/>
          <c:max val="64.599999999999994"/>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{F7A1EE25-1638-4547-8FFB-6A84D548D32C}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7C7-4823-A128-B99712BEA2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{3CFB7D5F-7F52-4737-BECC-7BD8F3ED1E99}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C7-4823-A128-B99712BEA2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{40A26D6A-F2C5-4ACA-9247-7F0A0A833FBB}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C7-4823-A128-B99712BEA2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{99B4BC44-4CD3-4EA9-8224-DEA13674A03C}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C7-4823-A128-B99712BEA2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{D65B9A01-1252-48A1-B2FA-CC45D3E4BA1A}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C7-4823-A128-B99712BEA26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{ABD7A7BD-6754-47FC-976B-17CAB232BA2F}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7C7-4823-A128-B99712BEA26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{CDD5C5E6-368B-4FFD-8FEF-22DF65B3A204}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7C7-4823-A128-B99712BEA26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{70BFA4FF-E346-4E31-8628-60C1FCA37E8C}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7C7-4823-A128-B99712BEA26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{446F654C-5DAF-4062-8C3F-C87B1716B9D7}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7C7-4823-A128-B99712BEA2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9.8000000000000007</c:v>
                </c:pt>
                <c:pt idx="16">
                  <c:v>9.6999999999999993</c:v>
                </c:pt>
                <c:pt idx="24">
                  <c:v>10.5</c:v>
                </c:pt>
                <c:pt idx="32">
                  <c:v>11.2</c:v>
                </c:pt>
              </c:numCache>
            </c:numRef>
          </c:xVal>
          <c:yVal>
            <c:numRef>
              <c:f>公会計指標分析・財政指標組合せ分析表!$BP$73:$DC$73</c:f>
              <c:numCache>
                <c:formatCode>#,##0.0;"▲ "#,##0.0</c:formatCode>
                <c:ptCount val="40"/>
                <c:pt idx="0">
                  <c:v>74.099999999999994</c:v>
                </c:pt>
                <c:pt idx="8">
                  <c:v>80.099999999999994</c:v>
                </c:pt>
                <c:pt idx="16">
                  <c:v>79.400000000000006</c:v>
                </c:pt>
                <c:pt idx="24">
                  <c:v>61.3</c:v>
                </c:pt>
                <c:pt idx="32">
                  <c:v>50.7</c:v>
                </c:pt>
              </c:numCache>
            </c:numRef>
          </c:yVal>
          <c:smooth val="0"/>
          <c:extLst>
            <c:ext xmlns:c16="http://schemas.microsoft.com/office/drawing/2014/chart" uri="{C3380CC4-5D6E-409C-BE32-E72D297353CC}">
              <c16:uniqueId val="{00000009-F7C7-4823-A128-B99712BEA2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{7834F23D-675A-4A7B-88C0-93A35FC3A8B0}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7C7-4823-A128-B99712BEA2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{030546FB-33BA-450B-83F8-7C6A503F93AF}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C7-4823-A128-B99712BEA2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{70B90103-CACC-4594-9DE1-5E4149361C1C}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C7-4823-A128-B99712BEA2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{07C57CE2-169E-45A5-A76E-5648FFC89A28}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C7-4823-A128-B99712BEA2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{DA1CDD43-1D40-4DC7-877A-ABF7057E4C0F}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C7-4823-A128-B99712BEA26B}"/>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{D623D310-5ABE-4C42-A57A-98CCBD99C66D}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7C7-4823-A128-B99712BEA26B}"/>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{E2AF5BB0-B47F-45D6-9309-FC5960793D2D}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7C7-4823-A128-B99712BEA26B}"/>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{B42C7318-C7E6-4090-9392-27D8A63559E6}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7C7-4823-A128-B99712BEA26B}"/>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{47EF7506-C4AD-4838-81AF-E4CFE6B69936}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7C7-4823-A128-B99712BEA2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F7C7-4823-A128-B99712BEA26B}"/>
            </c:ext>
          </c:extLst>
        </c:ser>
        <c:dLbls>
          <c:showLegendKey val="0"/>
          <c:showVal val="1"/>
          <c:showCatName val="0"/>
          <c:showSerName val="0"/>
          <c:showPercent val="0"/>
          <c:showBubbleSize val="0"/>
        </c:dLbls>
        <c:axId val="84219776"/>
        <c:axId val="84234240"/>
      </c:scatterChart>
      <c:valAx>
        <c:axId val="84219776"/>
        <c:scaling>
          <c:orientation val="minMax"/>
          <c:max val="11.4"/>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元利償還金については、平成２５年度以降の山辺中学校改築事業等の借入れに伴う元利償還により増加し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ていたが、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新規借入抑制効果により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公営企業債の元利償還金に対する繰入金については、公共下水道事業特別会計に係るものであ</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傾向で推移して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いるため、</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独立採算の原則に基づき、</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経営状況のさらなる改善並びに</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借入年度の利率の差額による解消など、様々な課題解決を図らなければならない。算入公債費等及び実質公債費比率の分子についても、多額の借り入れに伴い増加</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傾向となっていたが、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新規借入抑制効果により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令和元年度には、減少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に転じて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満期一括償還地方債の借入に係る積立てはない。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地方債の現在高については、山辺中学校改築事業などに伴う借入等により平成２６年度に大幅な増額となっているが、以降の借入抑制により平成２８年度以降減少傾向となっている。公営企業債等繰入見込額は、公共下水道事業特別会計における地方債の元利償還金に対する使用料の充当割合が高くなってきていることなどにより減少傾向が続いている。退職手当負担見込額は、職員採用の抑制等より職員数が減少傾向となっていることに加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職員の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低年齢化が進み、さらに減額となっている。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充当可能財源等の充当可能基金は、前述の大規模事業における取崩しのために減額と</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、それ以降は同程度の金額</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で推移して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いたが、清算金、寄付金の増及び事業精査の効果により、充当可能基金が増となっている。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結果、将来負担比率の分子が１，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６０４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百万円と前年度比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３３１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百万円減</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と前年度に引き続き大幅な</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歳入歳出調整による財政調整基金の減、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地域福祉基金の微減傾向はあるものの、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新たに山辺町公共施設等再生整備基金を設けたこともあり、総じて増加傾向となっている。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平成３０年度は総じて</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歳入不足に伴う財源補てんへの対応も不必要となり、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ふるさと応援基金の取り崩しの増により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百万円の減とはなっているものの、土地開発公社の清算並びに事業精査等に伴う財政調整基金２３５百万円の積み立ての増額により、全体では前年度対比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２００百万円の増額となっている。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令和元年度も様々な施策の効果もあり、平成３０年度に引き続き１２９百万円の増額となっている。また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３分の１をふるさとづくり基金が占めているが、長期にわたり増減はなく利息のみの積み立てとなっている。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、全国及び山形県内自治体と比較しても基金残高は低い状況が続いて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他の自治体と比較し、依然として基金残高が低い状況が続いており、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厳しい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財政状況が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続く</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ことや各公共施設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の老朽化</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への対応</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予想されるため、各基金の設立目的に沿った適切な管理・活用を図り、必要に応じて新たな基金の設立及び廃止等の検討・実施、余剰資金の運用など、これまで以上に基金の有効活用を積極的に検討し、計画的な財源確保に努め、安定的で持続可能な財政運営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その他特定目的基金全体の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１以上を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ふるさとづくり基金が占める状況が続いている。当該基金は、文化会館建設に向け平成初期に設立されたが、その後の当町を取り巻く環境、必要性及び財政状況の変化に伴い、事業実施には至っていない。ふるさと応援基金については、ふるさと応援寄付金に基づき設立されているが、町単独事業、地場産品による返礼品及び業務委託への支出に活用され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新たに令和元年度に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後年度の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公共施設等の改築、改修その他整備等に備え、</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山辺町公共施設等再生整備基金を設けている。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その他の基金についても、各基金の目的に沿い各事業の事業実施に常時適切な活用が図られている。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山辺温泉基金及び地域福祉基金が微増減で推移しているものの、その他特定目的基金全体としては増額傾向となっている。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これは、後年度の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公共施設等の改築、改修その他整備等</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に備え、新たに</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山辺町公共施設等再生整備基金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を設けたこと、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周知拡大及び返礼品の種類増加等によるふるさと応援基金の増額による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ところが大きい。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ふるさと納税制度の変更等に伴うその影響により、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ふるさと応援基金の減額が危惧される。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直近では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、大きな事業等の実施も予定されていないことから大きな増減は見込まれていない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が、今後１０年以降、公共施設等の老朽化により施設の更新等が見込まれることから、これまで以上に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各基金の設立目的に沿った適切な管理・活用を図るとともに、必要に応じ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新たな基金の設立及び廃止等を検討するなど、今後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基金の有効活用を検討し、計画的な財源確保</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を図る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平成２２年度の７６２百万円をピークに、以降平成２６年度まで山辺中学校改築事業を始めとした大規模事業への充当並びに歳入歳出の調整に伴い減少傾向にて推移し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平成２７年度及び平成２８年度に歳出抑制効果により積み立てを実施することができたものの、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再び</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平成２９年度には歳入不足への対応により９０百万円の取り崩しを実施しており、平成２６年度と同程度の４１３百万円となっている。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しかしながら、平成３０年度には</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土地開発公社の解散に伴う清算金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ふるさと応援寄付金の増、加えて事業精査並びに給与の独自削減の効果により、２００百万円以上の積み立てを実施することができ</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ており、令和元年度では、５８０百万円の残高となっている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主に</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年度間の財源の不均衡の調整や繰替運用などに活用を図っているものの、</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歳出増加及び</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歳入不足に伴う財源補てんへの対応により減少傾向にあるため、今後も継続的にこれまで以上の歳入歳出の精査により、継続的な一定額の確保を図る。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３年度までは２５０百万円程度であったが、平成２４年度の取り崩し実施以降、特段の積み立て及び取り崩しともに実施していないことから、利息のみの積み立てのため、ほぼ増減はない。また、現在、当初予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では取り崩しによ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歳入予算計上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してはいるものの、前年度からの繰越金などにより、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実施には至っていない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状況が続いている。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各年度の予算編成にあたり、適宜、歳入歳出の動向並びに公債費を踏まえた柔軟な活用を図るとともに、継続的に一定額（２００百万円程度）の確保を図る。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14,197
14,142
61.45
5,902,705
5,708,240
192,938
3,631,212
5,801,301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　有形固定資産減価償却率は年々約２％程度上昇しており、類似団体内平均値を２．８ポイント及び山形県平均値を４．５ポイント上回るなど高い水準にある。</a:t>
          </a:r>
        </a:p>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　平成２８年度に公共施設等総合管理計画が策定され、令和２年度には町有施設等のすべてにおいて個別施設計画が策定される予定であり、策定後は財源不足解消や計画的な事業遂行に向け、施設の集約化・複合化や除去等を推進する必要があ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0"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1" name="楕円 80"/>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117069</xdr:rowOff>
    </xdr:from>
    <xdr:ext cx="405111" cy="259045"/>
    <xdr:sp macro="" textlink="">
      <xdr:nvSpPr>
        <xdr:cNvPr id="82" name="有形固定資産減価償却率該当値テキスト"/>
        <xdr:cNvSpPr txBox="1"/>
      </xdr:nvSpPr>
      <xdr:spPr>
        <a:xfrm>
          <a:off x="4813300" y="60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3" name="楕円 82"/>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17992</xdr:rowOff>
    </xdr:to>
    <xdr:cxnSp macro="">
      <xdr:nvCxnSpPr>
        <xdr:cNvPr id="84" name="直線コネクタ 83"/>
        <xdr:cNvCxnSpPr/>
      </xdr:nvCxnSpPr>
      <xdr:spPr>
        <a:xfrm>
          <a:off x="4051300" y="607208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85" name="楕円 84"/>
        <xdr:cNvSpPr/>
      </xdr:nvSpPr>
      <xdr:spPr>
        <a:xfrm>
          <a:off x="3238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121073</xdr:rowOff>
    </xdr:from>
    <xdr:to>
      <xdr:col>19</xdr:col>
      <xdr:colOff>136525</xdr:colOff>
      <xdr:row>30</xdr:row>
      <xdr:rowOff>157057</xdr:rowOff>
    </xdr:to>
    <xdr:cxnSp macro="">
      <xdr:nvCxnSpPr>
        <xdr:cNvPr id="86" name="直線コネクタ 85"/>
        <xdr:cNvCxnSpPr/>
      </xdr:nvCxnSpPr>
      <xdr:spPr>
        <a:xfrm>
          <a:off x="3289300" y="603609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121073</xdr:rowOff>
    </xdr:to>
    <xdr:cxnSp macro="">
      <xdr:nvCxnSpPr>
        <xdr:cNvPr id="88" name="直線コネクタ 87"/>
        <xdr:cNvCxnSpPr/>
      </xdr:nvCxnSpPr>
      <xdr:spPr>
        <a:xfrm>
          <a:off x="2527300" y="601091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89" name="n_1ave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0" name="n_2ave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2"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27534</xdr:rowOff>
    </xdr:from>
    <xdr:ext cx="405111" cy="259045"/>
    <xdr:sp macro="" textlink="">
      <xdr:nvSpPr>
        <xdr:cNvPr id="93" name="n_1main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163000</xdr:rowOff>
    </xdr:from>
    <xdr:ext cx="405111" cy="259045"/>
    <xdr:sp macro="" textlink="">
      <xdr:nvSpPr>
        <xdr:cNvPr id="94" name="n_2mainValue有形固定資産減価償却率"/>
        <xdr:cNvSpPr txBox="1"/>
      </xdr:nvSpPr>
      <xdr:spPr>
        <a:xfrm>
          <a:off x="3086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5" name="n_3main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　平成２５年度から２７年度にかけて実施された山辺中学校改築事業に係る多額の起債発行が終了し、新規起債発行抑制など</a:t>
          </a:r>
          <a:r>
            <a:rPr lang="ja-JP" altLang="en-US" sz="1100" b="0" i="0" u="none" strike="noStrike" baseline="0" smtClean="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将来負担額は減少傾向にあるものの、税収の伸び悩みや類似団体と比較して充当可能基金残高が低い水準にあるため、債務償還比率も類似団体内平均値を１９０．６ポイント上回るなど高い水準にある。</a:t>
          </a:r>
        </a:p>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　しかしながら、充当可能基金残高の伸びなどにより、前年度と比較し４２．９ポイント改善されており、引き続き新規発行の抑制及び歳出の抑制に努める。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6" name="直線コネクタ 125"/>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7"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8" name="直線コネクタ 127"/>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1"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2" name="フローチャート: 判断 131"/>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3" name="フローチャート: 判断 132"/>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4" name="フローチャート: 判断 133"/>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5" name="フローチャート: 判断 134"/>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6" name="フローチャート: 判断 135"/>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41919</xdr:rowOff>
    </xdr:from>
    <xdr:to>
      <xdr:col>76</xdr:col>
      <xdr:colOff>73025</xdr:colOff>
      <xdr:row>32</xdr:row>
      <xdr:rowOff>143519</xdr:rowOff>
    </xdr:to>
    <xdr:sp macro="" textlink="">
      <xdr:nvSpPr>
        <xdr:cNvPr id="142" name="楕円 141"/>
        <xdr:cNvSpPr/>
      </xdr:nvSpPr>
      <xdr:spPr>
        <a:xfrm>
          <a:off x="14744700" y="62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20346</xdr:rowOff>
    </xdr:from>
    <xdr:ext cx="469744" cy="259045"/>
    <xdr:sp macro="" textlink="">
      <xdr:nvSpPr>
        <xdr:cNvPr id="143" name="債務償還比率該当値テキスト"/>
        <xdr:cNvSpPr txBox="1"/>
      </xdr:nvSpPr>
      <xdr:spPr>
        <a:xfrm>
          <a:off x="14846300" y="62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108077</xdr:rowOff>
    </xdr:from>
    <xdr:to>
      <xdr:col>72</xdr:col>
      <xdr:colOff>123825</xdr:colOff>
      <xdr:row>33</xdr:row>
      <xdr:rowOff>38227</xdr:rowOff>
    </xdr:to>
    <xdr:sp macro="" textlink="">
      <xdr:nvSpPr>
        <xdr:cNvPr id="144" name="楕円 143"/>
        <xdr:cNvSpPr/>
      </xdr:nvSpPr>
      <xdr:spPr>
        <a:xfrm>
          <a:off x="140335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92719</xdr:rowOff>
    </xdr:from>
    <xdr:to>
      <xdr:col>76</xdr:col>
      <xdr:colOff>22225</xdr:colOff>
      <xdr:row>32</xdr:row>
      <xdr:rowOff>158877</xdr:rowOff>
    </xdr:to>
    <xdr:cxnSp macro="">
      <xdr:nvCxnSpPr>
        <xdr:cNvPr id="145" name="直線コネクタ 144"/>
        <xdr:cNvCxnSpPr/>
      </xdr:nvCxnSpPr>
      <xdr:spPr>
        <a:xfrm flipV="1">
          <a:off x="14084300" y="6350644"/>
          <a:ext cx="711200" cy="6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30734</xdr:rowOff>
    </xdr:from>
    <xdr:to>
      <xdr:col>68</xdr:col>
      <xdr:colOff>123825</xdr:colOff>
      <xdr:row>34</xdr:row>
      <xdr:rowOff>132334</xdr:rowOff>
    </xdr:to>
    <xdr:sp macro="" textlink="">
      <xdr:nvSpPr>
        <xdr:cNvPr id="146" name="楕円 145"/>
        <xdr:cNvSpPr/>
      </xdr:nvSpPr>
      <xdr:spPr>
        <a:xfrm>
          <a:off x="13271500" y="66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158877</xdr:rowOff>
    </xdr:from>
    <xdr:to>
      <xdr:col>72</xdr:col>
      <xdr:colOff>73025</xdr:colOff>
      <xdr:row>34</xdr:row>
      <xdr:rowOff>81534</xdr:rowOff>
    </xdr:to>
    <xdr:cxnSp macro="">
      <xdr:nvCxnSpPr>
        <xdr:cNvPr id="147" name="直線コネクタ 146"/>
        <xdr:cNvCxnSpPr/>
      </xdr:nvCxnSpPr>
      <xdr:spPr>
        <a:xfrm flipV="1">
          <a:off x="13322300" y="6416802"/>
          <a:ext cx="762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90106</xdr:rowOff>
    </xdr:from>
    <xdr:to>
      <xdr:col>64</xdr:col>
      <xdr:colOff>123825</xdr:colOff>
      <xdr:row>35</xdr:row>
      <xdr:rowOff>20256</xdr:rowOff>
    </xdr:to>
    <xdr:sp macro="" textlink="">
      <xdr:nvSpPr>
        <xdr:cNvPr id="148" name="楕円 147"/>
        <xdr:cNvSpPr/>
      </xdr:nvSpPr>
      <xdr:spPr>
        <a:xfrm>
          <a:off x="12509500" y="66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81534</xdr:rowOff>
    </xdr:from>
    <xdr:to>
      <xdr:col>68</xdr:col>
      <xdr:colOff>73025</xdr:colOff>
      <xdr:row>34</xdr:row>
      <xdr:rowOff>140906</xdr:rowOff>
    </xdr:to>
    <xdr:cxnSp macro="">
      <xdr:nvCxnSpPr>
        <xdr:cNvPr id="149" name="直線コネクタ 148"/>
        <xdr:cNvCxnSpPr/>
      </xdr:nvCxnSpPr>
      <xdr:spPr>
        <a:xfrm flipV="1">
          <a:off x="12560300" y="6682359"/>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136797</xdr:rowOff>
    </xdr:from>
    <xdr:to>
      <xdr:col>60</xdr:col>
      <xdr:colOff>123825</xdr:colOff>
      <xdr:row>34</xdr:row>
      <xdr:rowOff>66947</xdr:rowOff>
    </xdr:to>
    <xdr:sp macro="" textlink="">
      <xdr:nvSpPr>
        <xdr:cNvPr id="150" name="楕円 149"/>
        <xdr:cNvSpPr/>
      </xdr:nvSpPr>
      <xdr:spPr>
        <a:xfrm>
          <a:off x="11747500" y="65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16147</xdr:rowOff>
    </xdr:from>
    <xdr:to>
      <xdr:col>64</xdr:col>
      <xdr:colOff>73025</xdr:colOff>
      <xdr:row>34</xdr:row>
      <xdr:rowOff>140906</xdr:rowOff>
    </xdr:to>
    <xdr:cxnSp macro="">
      <xdr:nvCxnSpPr>
        <xdr:cNvPr id="151" name="直線コネクタ 150"/>
        <xdr:cNvCxnSpPr/>
      </xdr:nvCxnSpPr>
      <xdr:spPr>
        <a:xfrm>
          <a:off x="11798300" y="6616972"/>
          <a:ext cx="762000" cy="1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2"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3"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4"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5"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29354</xdr:rowOff>
    </xdr:from>
    <xdr:ext cx="469744" cy="259045"/>
    <xdr:sp macro="" textlink="">
      <xdr:nvSpPr>
        <xdr:cNvPr id="156" name="n_1mainValue債務償還比率"/>
        <xdr:cNvSpPr txBox="1"/>
      </xdr:nvSpPr>
      <xdr:spPr>
        <a:xfrm>
          <a:off x="13836727" y="645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123461</xdr:rowOff>
    </xdr:from>
    <xdr:ext cx="469744" cy="259045"/>
    <xdr:sp macro="" textlink="">
      <xdr:nvSpPr>
        <xdr:cNvPr id="157" name="n_2mainValue債務償還比率"/>
        <xdr:cNvSpPr txBox="1"/>
      </xdr:nvSpPr>
      <xdr:spPr>
        <a:xfrm>
          <a:off x="13087427" y="672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11383</xdr:rowOff>
    </xdr:from>
    <xdr:ext cx="469744" cy="259045"/>
    <xdr:sp macro="" textlink="">
      <xdr:nvSpPr>
        <xdr:cNvPr id="158" name="n_3mainValue債務償還比率"/>
        <xdr:cNvSpPr txBox="1"/>
      </xdr:nvSpPr>
      <xdr:spPr>
        <a:xfrm>
          <a:off x="12325427" y="67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58074</xdr:rowOff>
    </xdr:from>
    <xdr:ext cx="469744" cy="259045"/>
    <xdr:sp macro="" textlink="">
      <xdr:nvSpPr>
        <xdr:cNvPr id="159" name="n_4mainValue債務償還比率"/>
        <xdr:cNvSpPr txBox="1"/>
      </xdr:nvSpPr>
      <xdr:spPr>
        <a:xfrm>
          <a:off x="11563427" y="66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14,197
14,142
61.45
5,902,705
5,708,240
192,938
3,631,212
5,801,301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139082</xdr:rowOff>
    </xdr:from>
    <xdr:ext cx="405111" cy="259045"/>
    <xdr:sp macro="" textlink="">
      <xdr:nvSpPr>
        <xdr:cNvPr id="74" name="【道路】&#10;有形固定資産減価償却率該当値テキスト"/>
        <xdr:cNvSpPr txBox="1"/>
      </xdr:nvSpPr>
      <xdr:spPr>
        <a:xfrm>
          <a:off x="4673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5" name="楕円 74"/>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40005</xdr:rowOff>
    </xdr:to>
    <xdr:cxnSp macro="">
      <xdr:nvCxnSpPr>
        <xdr:cNvPr id="76" name="直線コネクタ 75"/>
        <xdr:cNvCxnSpPr/>
      </xdr:nvCxnSpPr>
      <xdr:spPr>
        <a:xfrm>
          <a:off x="3797300" y="65189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7" name="楕円 76"/>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3810</xdr:rowOff>
    </xdr:to>
    <xdr:cxnSp macro="">
      <xdr:nvCxnSpPr>
        <xdr:cNvPr id="78" name="直線コネクタ 77"/>
        <xdr:cNvCxnSpPr/>
      </xdr:nvCxnSpPr>
      <xdr:spPr>
        <a:xfrm>
          <a:off x="2908300" y="6484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140970</xdr:rowOff>
    </xdr:to>
    <xdr:cxnSp macro="">
      <xdr:nvCxnSpPr>
        <xdr:cNvPr id="80" name="直線コネクタ 79"/>
        <xdr:cNvCxnSpPr/>
      </xdr:nvCxnSpPr>
      <xdr:spPr>
        <a:xfrm>
          <a:off x="2019300" y="6448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1"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2"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3"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5"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6" name="n_2main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146702</xdr:rowOff>
    </xdr:from>
    <xdr:ext cx="405111" cy="259045"/>
    <xdr:sp macro="" textlink="">
      <xdr:nvSpPr>
        <xdr:cNvPr id="87" name="n_3mainValue【道路】&#10;有形固定資産減価償却率"/>
        <xdr:cNvSpPr txBox="1"/>
      </xdr:nvSpPr>
      <xdr:spPr>
        <a:xfrm>
          <a:off x="1816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8"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116138</xdr:rowOff>
    </xdr:from>
    <xdr:to>
      <xdr:col>55</xdr:col>
      <xdr:colOff>50800</xdr:colOff>
      <xdr:row>41</xdr:row>
      <xdr:rowOff>46288</xdr:rowOff>
    </xdr:to>
    <xdr:sp macro="" textlink="">
      <xdr:nvSpPr>
        <xdr:cNvPr id="129" name="楕円 128"/>
        <xdr:cNvSpPr/>
      </xdr:nvSpPr>
      <xdr:spPr>
        <a:xfrm>
          <a:off x="10426700" y="69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31065</xdr:rowOff>
    </xdr:from>
    <xdr:ext cx="534377" cy="259045"/>
    <xdr:sp macro="" textlink="">
      <xdr:nvSpPr>
        <xdr:cNvPr id="130" name="【道路】&#10;一人当たり延長該当値テキスト"/>
        <xdr:cNvSpPr txBox="1"/>
      </xdr:nvSpPr>
      <xdr:spPr>
        <a:xfrm>
          <a:off x="10515600" y="688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118946</xdr:rowOff>
    </xdr:from>
    <xdr:to>
      <xdr:col>50</xdr:col>
      <xdr:colOff>165100</xdr:colOff>
      <xdr:row>41</xdr:row>
      <xdr:rowOff>49096</xdr:rowOff>
    </xdr:to>
    <xdr:sp macro="" textlink="">
      <xdr:nvSpPr>
        <xdr:cNvPr id="131" name="楕円 130"/>
        <xdr:cNvSpPr/>
      </xdr:nvSpPr>
      <xdr:spPr>
        <a:xfrm>
          <a:off x="9588500" y="69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166938</xdr:rowOff>
    </xdr:from>
    <xdr:to>
      <xdr:col>55</xdr:col>
      <xdr:colOff>0</xdr:colOff>
      <xdr:row>40</xdr:row>
      <xdr:rowOff>169746</xdr:rowOff>
    </xdr:to>
    <xdr:cxnSp macro="">
      <xdr:nvCxnSpPr>
        <xdr:cNvPr id="132" name="直線コネクタ 131"/>
        <xdr:cNvCxnSpPr/>
      </xdr:nvCxnSpPr>
      <xdr:spPr>
        <a:xfrm flipV="1">
          <a:off x="9639300" y="7024938"/>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122343</xdr:rowOff>
    </xdr:from>
    <xdr:to>
      <xdr:col>46</xdr:col>
      <xdr:colOff>38100</xdr:colOff>
      <xdr:row>41</xdr:row>
      <xdr:rowOff>52493</xdr:rowOff>
    </xdr:to>
    <xdr:sp macro="" textlink="">
      <xdr:nvSpPr>
        <xdr:cNvPr id="133" name="楕円 132"/>
        <xdr:cNvSpPr/>
      </xdr:nvSpPr>
      <xdr:spPr>
        <a:xfrm>
          <a:off x="8699500" y="69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169746</xdr:rowOff>
    </xdr:from>
    <xdr:to>
      <xdr:col>50</xdr:col>
      <xdr:colOff>114300</xdr:colOff>
      <xdr:row>41</xdr:row>
      <xdr:rowOff>1693</xdr:rowOff>
    </xdr:to>
    <xdr:cxnSp macro="">
      <xdr:nvCxnSpPr>
        <xdr:cNvPr id="134" name="直線コネクタ 133"/>
        <xdr:cNvCxnSpPr/>
      </xdr:nvCxnSpPr>
      <xdr:spPr>
        <a:xfrm flipV="1">
          <a:off x="8750300" y="7027746"/>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124743</xdr:rowOff>
    </xdr:from>
    <xdr:to>
      <xdr:col>41</xdr:col>
      <xdr:colOff>101600</xdr:colOff>
      <xdr:row>41</xdr:row>
      <xdr:rowOff>54893</xdr:rowOff>
    </xdr:to>
    <xdr:sp macro="" textlink="">
      <xdr:nvSpPr>
        <xdr:cNvPr id="135" name="楕円 134"/>
        <xdr:cNvSpPr/>
      </xdr:nvSpPr>
      <xdr:spPr>
        <a:xfrm>
          <a:off x="7810500" y="69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1693</xdr:rowOff>
    </xdr:from>
    <xdr:to>
      <xdr:col>45</xdr:col>
      <xdr:colOff>177800</xdr:colOff>
      <xdr:row>41</xdr:row>
      <xdr:rowOff>4093</xdr:rowOff>
    </xdr:to>
    <xdr:cxnSp macro="">
      <xdr:nvCxnSpPr>
        <xdr:cNvPr id="136" name="直線コネクタ 135"/>
        <xdr:cNvCxnSpPr/>
      </xdr:nvCxnSpPr>
      <xdr:spPr>
        <a:xfrm flipV="1">
          <a:off x="7861300" y="703114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7"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8"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9"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0"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40223</xdr:rowOff>
    </xdr:from>
    <xdr:ext cx="534377" cy="259045"/>
    <xdr:sp macro="" textlink="">
      <xdr:nvSpPr>
        <xdr:cNvPr id="141" name="n_1mainValue【道路】&#10;一人当たり延長"/>
        <xdr:cNvSpPr txBox="1"/>
      </xdr:nvSpPr>
      <xdr:spPr>
        <a:xfrm>
          <a:off x="9359411" y="70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43620</xdr:rowOff>
    </xdr:from>
    <xdr:ext cx="534377" cy="259045"/>
    <xdr:sp macro="" textlink="">
      <xdr:nvSpPr>
        <xdr:cNvPr id="142" name="n_2mainValue【道路】&#10;一人当たり延長"/>
        <xdr:cNvSpPr txBox="1"/>
      </xdr:nvSpPr>
      <xdr:spPr>
        <a:xfrm>
          <a:off x="8483111" y="70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46020</xdr:rowOff>
    </xdr:from>
    <xdr:ext cx="534377" cy="259045"/>
    <xdr:sp macro="" textlink="">
      <xdr:nvSpPr>
        <xdr:cNvPr id="143" name="n_3mainValue【道路】&#10;一人当たり延長"/>
        <xdr:cNvSpPr txBox="1"/>
      </xdr:nvSpPr>
      <xdr:spPr>
        <a:xfrm>
          <a:off x="7594111" y="70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74"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130447</xdr:rowOff>
    </xdr:from>
    <xdr:to>
      <xdr:col>24</xdr:col>
      <xdr:colOff>114300</xdr:colOff>
      <xdr:row>60</xdr:row>
      <xdr:rowOff>60597</xdr:rowOff>
    </xdr:to>
    <xdr:sp macro="" textlink="">
      <xdr:nvSpPr>
        <xdr:cNvPr id="185" name="楕円 184"/>
        <xdr:cNvSpPr/>
      </xdr:nvSpPr>
      <xdr:spPr>
        <a:xfrm>
          <a:off x="4584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153324</xdr:rowOff>
    </xdr:from>
    <xdr:ext cx="405111" cy="259045"/>
    <xdr:sp macro="" textlink="">
      <xdr:nvSpPr>
        <xdr:cNvPr id="186" name="【橋りょう・トンネル】&#10;有形固定資産減価償却率該当値テキスト"/>
        <xdr:cNvSpPr txBox="1"/>
      </xdr:nvSpPr>
      <xdr:spPr>
        <a:xfrm>
          <a:off x="4673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87" name="楕円 186"/>
        <xdr:cNvSpPr/>
      </xdr:nvSpPr>
      <xdr:spPr>
        <a:xfrm>
          <a:off x="3746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9797</xdr:rowOff>
    </xdr:to>
    <xdr:cxnSp macro="">
      <xdr:nvCxnSpPr>
        <xdr:cNvPr id="188" name="直線コネクタ 187"/>
        <xdr:cNvCxnSpPr/>
      </xdr:nvCxnSpPr>
      <xdr:spPr>
        <a:xfrm>
          <a:off x="3797300" y="102674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68399</xdr:rowOff>
    </xdr:from>
    <xdr:to>
      <xdr:col>15</xdr:col>
      <xdr:colOff>101600</xdr:colOff>
      <xdr:row>59</xdr:row>
      <xdr:rowOff>169999</xdr:rowOff>
    </xdr:to>
    <xdr:sp macro="" textlink="">
      <xdr:nvSpPr>
        <xdr:cNvPr id="189" name="楕円 188"/>
        <xdr:cNvSpPr/>
      </xdr:nvSpPr>
      <xdr:spPr>
        <a:xfrm>
          <a:off x="2857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151856</xdr:rowOff>
    </xdr:to>
    <xdr:cxnSp macro="">
      <xdr:nvCxnSpPr>
        <xdr:cNvPr id="190" name="直線コネクタ 189"/>
        <xdr:cNvCxnSpPr/>
      </xdr:nvCxnSpPr>
      <xdr:spPr>
        <a:xfrm>
          <a:off x="2908300" y="1023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37374</xdr:rowOff>
    </xdr:from>
    <xdr:to>
      <xdr:col>10</xdr:col>
      <xdr:colOff>165100</xdr:colOff>
      <xdr:row>59</xdr:row>
      <xdr:rowOff>138974</xdr:rowOff>
    </xdr:to>
    <xdr:sp macro="" textlink="">
      <xdr:nvSpPr>
        <xdr:cNvPr id="191" name="楕円 190"/>
        <xdr:cNvSpPr/>
      </xdr:nvSpPr>
      <xdr:spPr>
        <a:xfrm>
          <a:off x="1968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88174</xdr:rowOff>
    </xdr:from>
    <xdr:to>
      <xdr:col>15</xdr:col>
      <xdr:colOff>50800</xdr:colOff>
      <xdr:row>59</xdr:row>
      <xdr:rowOff>119199</xdr:rowOff>
    </xdr:to>
    <xdr:cxnSp macro="">
      <xdr:nvCxnSpPr>
        <xdr:cNvPr id="192" name="直線コネクタ 191"/>
        <xdr:cNvCxnSpPr/>
      </xdr:nvCxnSpPr>
      <xdr:spPr>
        <a:xfrm>
          <a:off x="2019300" y="102037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3"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94" name="n_2ave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5"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6"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47733</xdr:rowOff>
    </xdr:from>
    <xdr:ext cx="405111" cy="259045"/>
    <xdr:sp macro="" textlink="">
      <xdr:nvSpPr>
        <xdr:cNvPr id="197" name="n_1mainValue【橋りょう・トンネル】&#10;有形固定資産減価償却率"/>
        <xdr:cNvSpPr txBox="1"/>
      </xdr:nvSpPr>
      <xdr:spPr>
        <a:xfrm>
          <a:off x="3582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15076</xdr:rowOff>
    </xdr:from>
    <xdr:ext cx="405111" cy="259045"/>
    <xdr:sp macro="" textlink="">
      <xdr:nvSpPr>
        <xdr:cNvPr id="198" name="n_2mainValue【橋りょう・トンネル】&#10;有形固定資産減価償却率"/>
        <xdr:cNvSpPr txBox="1"/>
      </xdr:nvSpPr>
      <xdr:spPr>
        <a:xfrm>
          <a:off x="2705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155501</xdr:rowOff>
    </xdr:from>
    <xdr:ext cx="405111" cy="259045"/>
    <xdr:sp macro="" textlink="">
      <xdr:nvSpPr>
        <xdr:cNvPr id="199" name="n_3mainValue【橋りょう・トンネル】&#10;有形固定資産減価償却率"/>
        <xdr:cNvSpPr txBox="1"/>
      </xdr:nvSpPr>
      <xdr:spPr>
        <a:xfrm>
          <a:off x="1816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28" name="【橋りょう・トンネル】&#10;一人当たり有形固定資産（償却資産）額平均値テキスト"/>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76105</xdr:rowOff>
    </xdr:from>
    <xdr:to>
      <xdr:col>55</xdr:col>
      <xdr:colOff>50800</xdr:colOff>
      <xdr:row>64</xdr:row>
      <xdr:rowOff>6255</xdr:rowOff>
    </xdr:to>
    <xdr:sp macro="" textlink="">
      <xdr:nvSpPr>
        <xdr:cNvPr id="239" name="楕円 238"/>
        <xdr:cNvSpPr/>
      </xdr:nvSpPr>
      <xdr:spPr>
        <a:xfrm>
          <a:off x="10426700" y="108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162482</xdr:rowOff>
    </xdr:from>
    <xdr:ext cx="599010" cy="259045"/>
    <xdr:sp macro="" textlink="">
      <xdr:nvSpPr>
        <xdr:cNvPr id="240" name="【橋りょう・トンネル】&#10;一人当たり有形固定資産（償却資産）額該当値テキスト"/>
        <xdr:cNvSpPr txBox="1"/>
      </xdr:nvSpPr>
      <xdr:spPr>
        <a:xfrm>
          <a:off x="10515600" y="107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77308</xdr:rowOff>
    </xdr:from>
    <xdr:to>
      <xdr:col>50</xdr:col>
      <xdr:colOff>165100</xdr:colOff>
      <xdr:row>64</xdr:row>
      <xdr:rowOff>7458</xdr:rowOff>
    </xdr:to>
    <xdr:sp macro="" textlink="">
      <xdr:nvSpPr>
        <xdr:cNvPr id="241" name="楕円 240"/>
        <xdr:cNvSpPr/>
      </xdr:nvSpPr>
      <xdr:spPr>
        <a:xfrm>
          <a:off x="9588500" y="108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126905</xdr:rowOff>
    </xdr:from>
    <xdr:to>
      <xdr:col>55</xdr:col>
      <xdr:colOff>0</xdr:colOff>
      <xdr:row>63</xdr:row>
      <xdr:rowOff>128108</xdr:rowOff>
    </xdr:to>
    <xdr:cxnSp macro="">
      <xdr:nvCxnSpPr>
        <xdr:cNvPr id="242" name="直線コネクタ 241"/>
        <xdr:cNvCxnSpPr/>
      </xdr:nvCxnSpPr>
      <xdr:spPr>
        <a:xfrm flipV="1">
          <a:off x="9639300" y="10928255"/>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78741</xdr:rowOff>
    </xdr:from>
    <xdr:to>
      <xdr:col>46</xdr:col>
      <xdr:colOff>38100</xdr:colOff>
      <xdr:row>64</xdr:row>
      <xdr:rowOff>8891</xdr:rowOff>
    </xdr:to>
    <xdr:sp macro="" textlink="">
      <xdr:nvSpPr>
        <xdr:cNvPr id="243" name="楕円 242"/>
        <xdr:cNvSpPr/>
      </xdr:nvSpPr>
      <xdr:spPr>
        <a:xfrm>
          <a:off x="8699500" y="108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128108</xdr:rowOff>
    </xdr:from>
    <xdr:to>
      <xdr:col>50</xdr:col>
      <xdr:colOff>114300</xdr:colOff>
      <xdr:row>63</xdr:row>
      <xdr:rowOff>129541</xdr:rowOff>
    </xdr:to>
    <xdr:cxnSp macro="">
      <xdr:nvCxnSpPr>
        <xdr:cNvPr id="244" name="直線コネクタ 243"/>
        <xdr:cNvCxnSpPr/>
      </xdr:nvCxnSpPr>
      <xdr:spPr>
        <a:xfrm flipV="1">
          <a:off x="8750300" y="10929458"/>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79821</xdr:rowOff>
    </xdr:from>
    <xdr:to>
      <xdr:col>41</xdr:col>
      <xdr:colOff>101600</xdr:colOff>
      <xdr:row>64</xdr:row>
      <xdr:rowOff>9971</xdr:rowOff>
    </xdr:to>
    <xdr:sp macro="" textlink="">
      <xdr:nvSpPr>
        <xdr:cNvPr id="245" name="楕円 244"/>
        <xdr:cNvSpPr/>
      </xdr:nvSpPr>
      <xdr:spPr>
        <a:xfrm>
          <a:off x="7810500" y="108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129541</xdr:rowOff>
    </xdr:from>
    <xdr:to>
      <xdr:col>45</xdr:col>
      <xdr:colOff>177800</xdr:colOff>
      <xdr:row>63</xdr:row>
      <xdr:rowOff>130621</xdr:rowOff>
    </xdr:to>
    <xdr:cxnSp macro="">
      <xdr:nvCxnSpPr>
        <xdr:cNvPr id="246" name="直線コネクタ 245"/>
        <xdr:cNvCxnSpPr/>
      </xdr:nvCxnSpPr>
      <xdr:spPr>
        <a:xfrm flipV="1">
          <a:off x="7861300" y="10930891"/>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47"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48"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49"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0"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170035</xdr:rowOff>
    </xdr:from>
    <xdr:ext cx="599010" cy="259045"/>
    <xdr:sp macro="" textlink="">
      <xdr:nvSpPr>
        <xdr:cNvPr id="251" name="n_1mainValue【橋りょう・トンネル】&#10;一人当たり有形固定資産（償却資産）額"/>
        <xdr:cNvSpPr txBox="1"/>
      </xdr:nvSpPr>
      <xdr:spPr>
        <a:xfrm>
          <a:off x="9327095" y="1097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xdr:rowOff>
    </xdr:from>
    <xdr:ext cx="599010" cy="259045"/>
    <xdr:sp macro="" textlink="">
      <xdr:nvSpPr>
        <xdr:cNvPr id="252" name="n_2mainValue【橋りょう・トンネル】&#10;一人当たり有形固定資産（償却資産）額"/>
        <xdr:cNvSpPr txBox="1"/>
      </xdr:nvSpPr>
      <xdr:spPr>
        <a:xfrm>
          <a:off x="8450795" y="1097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1098</xdr:rowOff>
    </xdr:from>
    <xdr:ext cx="599010" cy="259045"/>
    <xdr:sp macro="" textlink="">
      <xdr:nvSpPr>
        <xdr:cNvPr id="253" name="n_3mainValue【橋りょう・トンネル】&#10;一人当たり有形固定資産（償却資産）額"/>
        <xdr:cNvSpPr txBox="1"/>
      </xdr:nvSpPr>
      <xdr:spPr>
        <a:xfrm>
          <a:off x="7561795" y="109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83" name="【公営住宅】&#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94" name="楕円 293"/>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295" name="【公営住宅】&#10;有形固定資産減価償却率該当値テキスト"/>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96" name="楕円 295"/>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97155</xdr:rowOff>
    </xdr:from>
    <xdr:to>
      <xdr:col>24</xdr:col>
      <xdr:colOff>63500</xdr:colOff>
      <xdr:row>82</xdr:row>
      <xdr:rowOff>116205</xdr:rowOff>
    </xdr:to>
    <xdr:cxnSp macro="">
      <xdr:nvCxnSpPr>
        <xdr:cNvPr id="297" name="直線コネクタ 296"/>
        <xdr:cNvCxnSpPr/>
      </xdr:nvCxnSpPr>
      <xdr:spPr>
        <a:xfrm>
          <a:off x="3797300" y="141560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19686</xdr:rowOff>
    </xdr:from>
    <xdr:to>
      <xdr:col>15</xdr:col>
      <xdr:colOff>101600</xdr:colOff>
      <xdr:row>82</xdr:row>
      <xdr:rowOff>121286</xdr:rowOff>
    </xdr:to>
    <xdr:sp macro="" textlink="">
      <xdr:nvSpPr>
        <xdr:cNvPr id="298" name="楕円 297"/>
        <xdr:cNvSpPr/>
      </xdr:nvSpPr>
      <xdr:spPr>
        <a:xfrm>
          <a:off x="2857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97155</xdr:rowOff>
    </xdr:to>
    <xdr:cxnSp macro="">
      <xdr:nvCxnSpPr>
        <xdr:cNvPr id="299" name="直線コネクタ 298"/>
        <xdr:cNvCxnSpPr/>
      </xdr:nvCxnSpPr>
      <xdr:spPr>
        <a:xfrm>
          <a:off x="2908300" y="141293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109220</xdr:rowOff>
    </xdr:from>
    <xdr:to>
      <xdr:col>10</xdr:col>
      <xdr:colOff>165100</xdr:colOff>
      <xdr:row>86</xdr:row>
      <xdr:rowOff>39370</xdr:rowOff>
    </xdr:to>
    <xdr:sp macro="" textlink="">
      <xdr:nvSpPr>
        <xdr:cNvPr id="300" name="楕円 299"/>
        <xdr:cNvSpPr/>
      </xdr:nvSpPr>
      <xdr:spPr>
        <a:xfrm>
          <a:off x="1968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85</xdr:row>
      <xdr:rowOff>160020</xdr:rowOff>
    </xdr:to>
    <xdr:cxnSp macro="">
      <xdr:nvCxnSpPr>
        <xdr:cNvPr id="301" name="直線コネクタ 300"/>
        <xdr:cNvCxnSpPr/>
      </xdr:nvCxnSpPr>
      <xdr:spPr>
        <a:xfrm flipV="1">
          <a:off x="2019300" y="14129386"/>
          <a:ext cx="889000" cy="6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02" name="n_1ave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03" name="n_2ave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04"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5"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164482</xdr:rowOff>
    </xdr:from>
    <xdr:ext cx="405111" cy="259045"/>
    <xdr:sp macro="" textlink="">
      <xdr:nvSpPr>
        <xdr:cNvPr id="306" name="n_1mainValue【公営住宅】&#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307" name="n_2mainValue【公営住宅】&#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30497</xdr:rowOff>
    </xdr:from>
    <xdr:ext cx="405111" cy="259045"/>
    <xdr:sp macro="" textlink="">
      <xdr:nvSpPr>
        <xdr:cNvPr id="308" name="n_3mainValue【公営住宅】&#10;有形固定資産減価償却率"/>
        <xdr:cNvSpPr txBox="1"/>
      </xdr:nvSpPr>
      <xdr:spPr>
        <a:xfrm>
          <a:off x="1816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37" name="【公営住宅】&#10;一人当たり面積平均値テキスト"/>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121793</xdr:rowOff>
    </xdr:from>
    <xdr:to>
      <xdr:col>55</xdr:col>
      <xdr:colOff>50800</xdr:colOff>
      <xdr:row>86</xdr:row>
      <xdr:rowOff>51943</xdr:rowOff>
    </xdr:to>
    <xdr:sp macro="" textlink="">
      <xdr:nvSpPr>
        <xdr:cNvPr id="348" name="楕円 347"/>
        <xdr:cNvSpPr/>
      </xdr:nvSpPr>
      <xdr:spPr>
        <a:xfrm>
          <a:off x="10426700" y="146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36720</xdr:rowOff>
    </xdr:from>
    <xdr:ext cx="469744" cy="259045"/>
    <xdr:sp macro="" textlink="">
      <xdr:nvSpPr>
        <xdr:cNvPr id="349" name="【公営住宅】&#10;一人当たり面積該当値テキスト"/>
        <xdr:cNvSpPr txBox="1"/>
      </xdr:nvSpPr>
      <xdr:spPr>
        <a:xfrm>
          <a:off x="10515600" y="14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122937</xdr:rowOff>
    </xdr:from>
    <xdr:to>
      <xdr:col>50</xdr:col>
      <xdr:colOff>165100</xdr:colOff>
      <xdr:row>86</xdr:row>
      <xdr:rowOff>53087</xdr:rowOff>
    </xdr:to>
    <xdr:sp macro="" textlink="">
      <xdr:nvSpPr>
        <xdr:cNvPr id="350" name="楕円 349"/>
        <xdr:cNvSpPr/>
      </xdr:nvSpPr>
      <xdr:spPr>
        <a:xfrm>
          <a:off x="9588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xdr:rowOff>
    </xdr:from>
    <xdr:to>
      <xdr:col>55</xdr:col>
      <xdr:colOff>0</xdr:colOff>
      <xdr:row>86</xdr:row>
      <xdr:rowOff>2287</xdr:rowOff>
    </xdr:to>
    <xdr:cxnSp macro="">
      <xdr:nvCxnSpPr>
        <xdr:cNvPr id="351" name="直線コネクタ 350"/>
        <xdr:cNvCxnSpPr/>
      </xdr:nvCxnSpPr>
      <xdr:spPr>
        <a:xfrm flipV="1">
          <a:off x="9639300" y="1474584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128651</xdr:rowOff>
    </xdr:from>
    <xdr:to>
      <xdr:col>46</xdr:col>
      <xdr:colOff>38100</xdr:colOff>
      <xdr:row>86</xdr:row>
      <xdr:rowOff>58801</xdr:rowOff>
    </xdr:to>
    <xdr:sp macro="" textlink="">
      <xdr:nvSpPr>
        <xdr:cNvPr id="352" name="楕円 351"/>
        <xdr:cNvSpPr/>
      </xdr:nvSpPr>
      <xdr:spPr>
        <a:xfrm>
          <a:off x="8699500" y="147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2287</xdr:rowOff>
    </xdr:from>
    <xdr:to>
      <xdr:col>50</xdr:col>
      <xdr:colOff>114300</xdr:colOff>
      <xdr:row>86</xdr:row>
      <xdr:rowOff>8001</xdr:rowOff>
    </xdr:to>
    <xdr:cxnSp macro="">
      <xdr:nvCxnSpPr>
        <xdr:cNvPr id="353" name="直線コネクタ 352"/>
        <xdr:cNvCxnSpPr/>
      </xdr:nvCxnSpPr>
      <xdr:spPr>
        <a:xfrm flipV="1">
          <a:off x="8750300" y="1474698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134365</xdr:rowOff>
    </xdr:from>
    <xdr:to>
      <xdr:col>41</xdr:col>
      <xdr:colOff>101600</xdr:colOff>
      <xdr:row>86</xdr:row>
      <xdr:rowOff>64515</xdr:rowOff>
    </xdr:to>
    <xdr:sp macro="" textlink="">
      <xdr:nvSpPr>
        <xdr:cNvPr id="354" name="楕円 353"/>
        <xdr:cNvSpPr/>
      </xdr:nvSpPr>
      <xdr:spPr>
        <a:xfrm>
          <a:off x="7810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xdr:rowOff>
    </xdr:from>
    <xdr:to>
      <xdr:col>45</xdr:col>
      <xdr:colOff>177800</xdr:colOff>
      <xdr:row>86</xdr:row>
      <xdr:rowOff>13715</xdr:rowOff>
    </xdr:to>
    <xdr:cxnSp macro="">
      <xdr:nvCxnSpPr>
        <xdr:cNvPr id="355" name="直線コネクタ 354"/>
        <xdr:cNvCxnSpPr/>
      </xdr:nvCxnSpPr>
      <xdr:spPr>
        <a:xfrm flipV="1">
          <a:off x="7861300" y="1475270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56"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57"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58"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9"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44214</xdr:rowOff>
    </xdr:from>
    <xdr:ext cx="469744" cy="259045"/>
    <xdr:sp macro="" textlink="">
      <xdr:nvSpPr>
        <xdr:cNvPr id="360" name="n_1mainValue【公営住宅】&#10;一人当たり面積"/>
        <xdr:cNvSpPr txBox="1"/>
      </xdr:nvSpPr>
      <xdr:spPr>
        <a:xfrm>
          <a:off x="93917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49928</xdr:rowOff>
    </xdr:from>
    <xdr:ext cx="469744" cy="259045"/>
    <xdr:sp macro="" textlink="">
      <xdr:nvSpPr>
        <xdr:cNvPr id="361" name="n_2mainValue【公営住宅】&#10;一人当たり面積"/>
        <xdr:cNvSpPr txBox="1"/>
      </xdr:nvSpPr>
      <xdr:spPr>
        <a:xfrm>
          <a:off x="851542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55642</xdr:rowOff>
    </xdr:from>
    <xdr:ext cx="469744" cy="259045"/>
    <xdr:sp macro="" textlink="">
      <xdr:nvSpPr>
        <xdr:cNvPr id="362" name="n_3mainValue【公営住宅】&#10;一人当たり面積"/>
        <xdr:cNvSpPr txBox="1"/>
      </xdr:nvSpPr>
      <xdr:spPr>
        <a:xfrm>
          <a:off x="7626427"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03" name="直線コネクタ 402"/>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06"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08"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101600</xdr:rowOff>
    </xdr:from>
    <xdr:to>
      <xdr:col>85</xdr:col>
      <xdr:colOff>177800</xdr:colOff>
      <xdr:row>41</xdr:row>
      <xdr:rowOff>31750</xdr:rowOff>
    </xdr:to>
    <xdr:sp macro="" textlink="">
      <xdr:nvSpPr>
        <xdr:cNvPr id="419" name="楕円 418"/>
        <xdr:cNvSpPr/>
      </xdr:nvSpPr>
      <xdr:spPr>
        <a:xfrm>
          <a:off x="16268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80027</xdr:rowOff>
    </xdr:from>
    <xdr:ext cx="405111" cy="259045"/>
    <xdr:sp macro="" textlink="">
      <xdr:nvSpPr>
        <xdr:cNvPr id="420" name="【認定こども園・幼稚園・保育所】&#10;有形固定資産減価償却率該当値テキスト"/>
        <xdr:cNvSpPr txBox="1"/>
      </xdr:nvSpPr>
      <xdr:spPr>
        <a:xfrm>
          <a:off x="16357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421" name="楕円 420"/>
        <xdr:cNvSpPr/>
      </xdr:nvSpPr>
      <xdr:spPr>
        <a:xfrm>
          <a:off x="1543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83820</xdr:rowOff>
    </xdr:from>
    <xdr:to>
      <xdr:col>85</xdr:col>
      <xdr:colOff>127000</xdr:colOff>
      <xdr:row>40</xdr:row>
      <xdr:rowOff>152400</xdr:rowOff>
    </xdr:to>
    <xdr:cxnSp macro="">
      <xdr:nvCxnSpPr>
        <xdr:cNvPr id="422" name="直線コネクタ 421"/>
        <xdr:cNvCxnSpPr/>
      </xdr:nvCxnSpPr>
      <xdr:spPr>
        <a:xfrm>
          <a:off x="15481300" y="6941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23" name="楕円 422"/>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83820</xdr:rowOff>
    </xdr:to>
    <xdr:cxnSp macro="">
      <xdr:nvCxnSpPr>
        <xdr:cNvPr id="424" name="直線コネクタ 423"/>
        <xdr:cNvCxnSpPr/>
      </xdr:nvCxnSpPr>
      <xdr:spPr>
        <a:xfrm>
          <a:off x="14592300" y="68541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27305</xdr:rowOff>
    </xdr:from>
    <xdr:to>
      <xdr:col>72</xdr:col>
      <xdr:colOff>38100</xdr:colOff>
      <xdr:row>40</xdr:row>
      <xdr:rowOff>128905</xdr:rowOff>
    </xdr:to>
    <xdr:sp macro="" textlink="">
      <xdr:nvSpPr>
        <xdr:cNvPr id="425" name="楕円 424"/>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78105</xdr:rowOff>
    </xdr:to>
    <xdr:cxnSp macro="">
      <xdr:nvCxnSpPr>
        <xdr:cNvPr id="426" name="直線コネクタ 425"/>
        <xdr:cNvCxnSpPr/>
      </xdr:nvCxnSpPr>
      <xdr:spPr>
        <a:xfrm flipV="1">
          <a:off x="13703300" y="685419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2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28"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2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3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31" name="n_1mainValue【認定こども園・幼稚園・保育所】&#10;有形固定資産減価償却率"/>
        <xdr:cNvSpPr txBox="1"/>
      </xdr:nvSpPr>
      <xdr:spPr>
        <a:xfrm>
          <a:off x="15266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32" name="n_2mainValue【認定こども園・幼稚園・保育所】&#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433" name="n_3mainValue【認定こども園・幼稚園・保育所】&#10;有形固定資産減価償却率"/>
        <xdr:cNvSpPr txBox="1"/>
      </xdr:nvSpPr>
      <xdr:spPr>
        <a:xfrm>
          <a:off x="13500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55" name="直線コネクタ 454"/>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56"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57" name="直線コネクタ 4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8"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60"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61" name="フローチャート: 判断 460"/>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62" name="フローチャート: 判断 461"/>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63" name="フローチャート: 判断 462"/>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4" name="フローチャート: 判断 463"/>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5" name="フローチャート: 判断 464"/>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71" name="楕円 470"/>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472" name="【認定こども園・幼稚園・保育所】&#10;一人当たり面積該当値テキスト"/>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73" name="楕円 472"/>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474" name="直線コネクタ 473"/>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96266</xdr:rowOff>
    </xdr:from>
    <xdr:to>
      <xdr:col>107</xdr:col>
      <xdr:colOff>101600</xdr:colOff>
      <xdr:row>41</xdr:row>
      <xdr:rowOff>26416</xdr:rowOff>
    </xdr:to>
    <xdr:sp macro="" textlink="">
      <xdr:nvSpPr>
        <xdr:cNvPr id="475" name="楕円 474"/>
        <xdr:cNvSpPr/>
      </xdr:nvSpPr>
      <xdr:spPr>
        <a:xfrm>
          <a:off x="20383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147066</xdr:rowOff>
    </xdr:to>
    <xdr:cxnSp macro="">
      <xdr:nvCxnSpPr>
        <xdr:cNvPr id="476" name="直線コネクタ 475"/>
        <xdr:cNvCxnSpPr/>
      </xdr:nvCxnSpPr>
      <xdr:spPr>
        <a:xfrm flipV="1">
          <a:off x="20434300" y="70027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77" name="楕円 476"/>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147066</xdr:rowOff>
    </xdr:to>
    <xdr:cxnSp macro="">
      <xdr:nvCxnSpPr>
        <xdr:cNvPr id="478" name="直線コネクタ 477"/>
        <xdr:cNvCxnSpPr/>
      </xdr:nvCxnSpPr>
      <xdr:spPr>
        <a:xfrm>
          <a:off x="19545300" y="69753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79"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80"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81"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2"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83"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17543</xdr:rowOff>
    </xdr:from>
    <xdr:ext cx="469744" cy="259045"/>
    <xdr:sp macro="" textlink="">
      <xdr:nvSpPr>
        <xdr:cNvPr id="484" name="n_2mainValue【認定こども園・幼稚園・保育所】&#10;一人当たり面積"/>
        <xdr:cNvSpPr txBox="1"/>
      </xdr:nvSpPr>
      <xdr:spPr>
        <a:xfrm>
          <a:off x="201994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485"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16"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27" name="楕円 526"/>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528" name="【学校施設】&#10;有形固定資産減価償却率該当値テキスト"/>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529" name="楕円 528"/>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59</xdr:row>
      <xdr:rowOff>140426</xdr:rowOff>
    </xdr:to>
    <xdr:cxnSp macro="">
      <xdr:nvCxnSpPr>
        <xdr:cNvPr id="530" name="直線コネクタ 529"/>
        <xdr:cNvCxnSpPr/>
      </xdr:nvCxnSpPr>
      <xdr:spPr>
        <a:xfrm flipV="1">
          <a:off x="15481300" y="1025271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47172</xdr:rowOff>
    </xdr:from>
    <xdr:to>
      <xdr:col>76</xdr:col>
      <xdr:colOff>165100</xdr:colOff>
      <xdr:row>59</xdr:row>
      <xdr:rowOff>148772</xdr:rowOff>
    </xdr:to>
    <xdr:sp macro="" textlink="">
      <xdr:nvSpPr>
        <xdr:cNvPr id="531" name="楕円 530"/>
        <xdr:cNvSpPr/>
      </xdr:nvSpPr>
      <xdr:spPr>
        <a:xfrm>
          <a:off x="14541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97972</xdr:rowOff>
    </xdr:from>
    <xdr:to>
      <xdr:col>81</xdr:col>
      <xdr:colOff>50800</xdr:colOff>
      <xdr:row>59</xdr:row>
      <xdr:rowOff>140426</xdr:rowOff>
    </xdr:to>
    <xdr:cxnSp macro="">
      <xdr:nvCxnSpPr>
        <xdr:cNvPr id="532" name="直線コネクタ 531"/>
        <xdr:cNvCxnSpPr/>
      </xdr:nvCxnSpPr>
      <xdr:spPr>
        <a:xfrm>
          <a:off x="14592300" y="102135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4717</xdr:rowOff>
    </xdr:from>
    <xdr:to>
      <xdr:col>72</xdr:col>
      <xdr:colOff>38100</xdr:colOff>
      <xdr:row>59</xdr:row>
      <xdr:rowOff>106317</xdr:rowOff>
    </xdr:to>
    <xdr:sp macro="" textlink="">
      <xdr:nvSpPr>
        <xdr:cNvPr id="533" name="楕円 532"/>
        <xdr:cNvSpPr/>
      </xdr:nvSpPr>
      <xdr:spPr>
        <a:xfrm>
          <a:off x="13652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55517</xdr:rowOff>
    </xdr:from>
    <xdr:to>
      <xdr:col>76</xdr:col>
      <xdr:colOff>114300</xdr:colOff>
      <xdr:row>59</xdr:row>
      <xdr:rowOff>97972</xdr:rowOff>
    </xdr:to>
    <xdr:cxnSp macro="">
      <xdr:nvCxnSpPr>
        <xdr:cNvPr id="534" name="直線コネクタ 533"/>
        <xdr:cNvCxnSpPr/>
      </xdr:nvCxnSpPr>
      <xdr:spPr>
        <a:xfrm>
          <a:off x="13703300" y="1017106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35"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36"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37" name="n_3aveValue【学校施設】&#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8"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36303</xdr:rowOff>
    </xdr:from>
    <xdr:ext cx="405111" cy="259045"/>
    <xdr:sp macro="" textlink="">
      <xdr:nvSpPr>
        <xdr:cNvPr id="539" name="n_1mainValue【学校施設】&#10;有形固定資産減価償却率"/>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165299</xdr:rowOff>
    </xdr:from>
    <xdr:ext cx="405111" cy="259045"/>
    <xdr:sp macro="" textlink="">
      <xdr:nvSpPr>
        <xdr:cNvPr id="540" name="n_2mainValue【学校施設】&#10;有形固定資産減価償却率"/>
        <xdr:cNvSpPr txBox="1"/>
      </xdr:nvSpPr>
      <xdr:spPr>
        <a:xfrm>
          <a:off x="14389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122844</xdr:rowOff>
    </xdr:from>
    <xdr:ext cx="405111" cy="259045"/>
    <xdr:sp macro="" textlink="">
      <xdr:nvSpPr>
        <xdr:cNvPr id="541" name="n_3mainValue【学校施設】&#10;有形固定資産減価償却率"/>
        <xdr:cNvSpPr txBox="1"/>
      </xdr:nvSpPr>
      <xdr:spPr>
        <a:xfrm>
          <a:off x="13500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68" name="直線コネクタ 567"/>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69"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0" name="直線コネクタ 569"/>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1"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2" name="直線コネクタ 571"/>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73" name="【学校施設】&#10;一人当たり面積平均値テキスト"/>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4" name="フローチャート: 判断 573"/>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5" name="フローチャート: 判断 574"/>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6" name="フローチャート: 判断 575"/>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77" name="フローチャート: 判断 576"/>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78" name="フローチャート: 判断 577"/>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157226</xdr:rowOff>
    </xdr:from>
    <xdr:to>
      <xdr:col>116</xdr:col>
      <xdr:colOff>114300</xdr:colOff>
      <xdr:row>63</xdr:row>
      <xdr:rowOff>87376</xdr:rowOff>
    </xdr:to>
    <xdr:sp macro="" textlink="">
      <xdr:nvSpPr>
        <xdr:cNvPr id="584" name="楕円 583"/>
        <xdr:cNvSpPr/>
      </xdr:nvSpPr>
      <xdr:spPr>
        <a:xfrm>
          <a:off x="22110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135653</xdr:rowOff>
    </xdr:from>
    <xdr:ext cx="469744" cy="259045"/>
    <xdr:sp macro="" textlink="">
      <xdr:nvSpPr>
        <xdr:cNvPr id="585" name="【学校施設】&#10;一人当たり面積該当値テキスト"/>
        <xdr:cNvSpPr txBox="1"/>
      </xdr:nvSpPr>
      <xdr:spPr>
        <a:xfrm>
          <a:off x="22199600"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71011</xdr:rowOff>
    </xdr:from>
    <xdr:to>
      <xdr:col>112</xdr:col>
      <xdr:colOff>38100</xdr:colOff>
      <xdr:row>63</xdr:row>
      <xdr:rowOff>1161</xdr:rowOff>
    </xdr:to>
    <xdr:sp macro="" textlink="">
      <xdr:nvSpPr>
        <xdr:cNvPr id="586" name="楕円 585"/>
        <xdr:cNvSpPr/>
      </xdr:nvSpPr>
      <xdr:spPr>
        <a:xfrm>
          <a:off x="21272500" y="107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121811</xdr:rowOff>
    </xdr:from>
    <xdr:to>
      <xdr:col>116</xdr:col>
      <xdr:colOff>63500</xdr:colOff>
      <xdr:row>63</xdr:row>
      <xdr:rowOff>36576</xdr:rowOff>
    </xdr:to>
    <xdr:cxnSp macro="">
      <xdr:nvCxnSpPr>
        <xdr:cNvPr id="587" name="直線コネクタ 586"/>
        <xdr:cNvCxnSpPr/>
      </xdr:nvCxnSpPr>
      <xdr:spPr>
        <a:xfrm>
          <a:off x="21323300" y="10751711"/>
          <a:ext cx="8382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86687</xdr:rowOff>
    </xdr:from>
    <xdr:to>
      <xdr:col>107</xdr:col>
      <xdr:colOff>101600</xdr:colOff>
      <xdr:row>63</xdr:row>
      <xdr:rowOff>16837</xdr:rowOff>
    </xdr:to>
    <xdr:sp macro="" textlink="">
      <xdr:nvSpPr>
        <xdr:cNvPr id="588" name="楕円 587"/>
        <xdr:cNvSpPr/>
      </xdr:nvSpPr>
      <xdr:spPr>
        <a:xfrm>
          <a:off x="20383500" y="107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121811</xdr:rowOff>
    </xdr:from>
    <xdr:to>
      <xdr:col>111</xdr:col>
      <xdr:colOff>177800</xdr:colOff>
      <xdr:row>62</xdr:row>
      <xdr:rowOff>137487</xdr:rowOff>
    </xdr:to>
    <xdr:cxnSp macro="">
      <xdr:nvCxnSpPr>
        <xdr:cNvPr id="589" name="直線コネクタ 588"/>
        <xdr:cNvCxnSpPr/>
      </xdr:nvCxnSpPr>
      <xdr:spPr>
        <a:xfrm flipV="1">
          <a:off x="20434300" y="10751711"/>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94197</xdr:rowOff>
    </xdr:from>
    <xdr:to>
      <xdr:col>102</xdr:col>
      <xdr:colOff>165100</xdr:colOff>
      <xdr:row>63</xdr:row>
      <xdr:rowOff>24347</xdr:rowOff>
    </xdr:to>
    <xdr:sp macro="" textlink="">
      <xdr:nvSpPr>
        <xdr:cNvPr id="590" name="楕円 589"/>
        <xdr:cNvSpPr/>
      </xdr:nvSpPr>
      <xdr:spPr>
        <a:xfrm>
          <a:off x="19494500" y="107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137487</xdr:rowOff>
    </xdr:from>
    <xdr:to>
      <xdr:col>107</xdr:col>
      <xdr:colOff>50800</xdr:colOff>
      <xdr:row>62</xdr:row>
      <xdr:rowOff>144997</xdr:rowOff>
    </xdr:to>
    <xdr:cxnSp macro="">
      <xdr:nvCxnSpPr>
        <xdr:cNvPr id="591" name="直線コネクタ 590"/>
        <xdr:cNvCxnSpPr/>
      </xdr:nvCxnSpPr>
      <xdr:spPr>
        <a:xfrm flipV="1">
          <a:off x="19545300" y="10767387"/>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92" name="n_1ave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93"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94"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95"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163738</xdr:rowOff>
    </xdr:from>
    <xdr:ext cx="469744" cy="259045"/>
    <xdr:sp macro="" textlink="">
      <xdr:nvSpPr>
        <xdr:cNvPr id="596" name="n_1mainValue【学校施設】&#10;一人当たり面積"/>
        <xdr:cNvSpPr txBox="1"/>
      </xdr:nvSpPr>
      <xdr:spPr>
        <a:xfrm>
          <a:off x="21075727" y="1079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7964</xdr:rowOff>
    </xdr:from>
    <xdr:ext cx="469744" cy="259045"/>
    <xdr:sp macro="" textlink="">
      <xdr:nvSpPr>
        <xdr:cNvPr id="597" name="n_2mainValue【学校施設】&#10;一人当たり面積"/>
        <xdr:cNvSpPr txBox="1"/>
      </xdr:nvSpPr>
      <xdr:spPr>
        <a:xfrm>
          <a:off x="20199427" y="1080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15474</xdr:rowOff>
    </xdr:from>
    <xdr:ext cx="469744" cy="259045"/>
    <xdr:sp macro="" textlink="">
      <xdr:nvSpPr>
        <xdr:cNvPr id="598" name="n_3mainValue【学校施設】&#10;一人当たり面積"/>
        <xdr:cNvSpPr txBox="1"/>
      </xdr:nvSpPr>
      <xdr:spPr>
        <a:xfrm>
          <a:off x="19310427" y="1081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7" name="テキスト ボックス 6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5" name="テキスト ボックス 63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8" name="直線コネクタ 63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0" name="直線コネクタ 63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643" name="【公民館】&#10;有形固定資産減価償却率平均値テキスト"/>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44" name="フローチャート: 判断 64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45" name="フローチャート: 判断 644"/>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46" name="フローチャート: 判断 64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47" name="フローチャート: 判断 646"/>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48" name="フローチャート: 判断 647"/>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54" name="楕円 653"/>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105427</xdr:rowOff>
    </xdr:from>
    <xdr:ext cx="405111" cy="259045"/>
    <xdr:sp macro="" textlink="">
      <xdr:nvSpPr>
        <xdr:cNvPr id="655" name="【公民館】&#10;有形固定資産減価償却率該当値テキスト"/>
        <xdr:cNvSpPr txBox="1"/>
      </xdr:nvSpPr>
      <xdr:spPr>
        <a:xfrm>
          <a:off x="16357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53339</xdr:rowOff>
    </xdr:from>
    <xdr:to>
      <xdr:col>81</xdr:col>
      <xdr:colOff>101600</xdr:colOff>
      <xdr:row>104</xdr:row>
      <xdr:rowOff>154939</xdr:rowOff>
    </xdr:to>
    <xdr:sp macro="" textlink="">
      <xdr:nvSpPr>
        <xdr:cNvPr id="656" name="楕円 655"/>
        <xdr:cNvSpPr/>
      </xdr:nvSpPr>
      <xdr:spPr>
        <a:xfrm>
          <a:off x="15430500" y="17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104139</xdr:rowOff>
    </xdr:from>
    <xdr:to>
      <xdr:col>85</xdr:col>
      <xdr:colOff>127000</xdr:colOff>
      <xdr:row>104</xdr:row>
      <xdr:rowOff>133350</xdr:rowOff>
    </xdr:to>
    <xdr:cxnSp macro="">
      <xdr:nvCxnSpPr>
        <xdr:cNvPr id="657" name="直線コネクタ 656"/>
        <xdr:cNvCxnSpPr/>
      </xdr:nvCxnSpPr>
      <xdr:spPr>
        <a:xfrm>
          <a:off x="15481300" y="1793493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58" name="楕円 657"/>
        <xdr:cNvSpPr/>
      </xdr:nvSpPr>
      <xdr:spPr>
        <a:xfrm>
          <a:off x="14541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72389</xdr:rowOff>
    </xdr:from>
    <xdr:to>
      <xdr:col>81</xdr:col>
      <xdr:colOff>50800</xdr:colOff>
      <xdr:row>104</xdr:row>
      <xdr:rowOff>104139</xdr:rowOff>
    </xdr:to>
    <xdr:cxnSp macro="">
      <xdr:nvCxnSpPr>
        <xdr:cNvPr id="659" name="直線コネクタ 658"/>
        <xdr:cNvCxnSpPr/>
      </xdr:nvCxnSpPr>
      <xdr:spPr>
        <a:xfrm>
          <a:off x="14592300" y="179031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160020</xdr:rowOff>
    </xdr:from>
    <xdr:to>
      <xdr:col>72</xdr:col>
      <xdr:colOff>38100</xdr:colOff>
      <xdr:row>104</xdr:row>
      <xdr:rowOff>90170</xdr:rowOff>
    </xdr:to>
    <xdr:sp macro="" textlink="">
      <xdr:nvSpPr>
        <xdr:cNvPr id="660" name="楕円 659"/>
        <xdr:cNvSpPr/>
      </xdr:nvSpPr>
      <xdr:spPr>
        <a:xfrm>
          <a:off x="13652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39370</xdr:rowOff>
    </xdr:from>
    <xdr:to>
      <xdr:col>76</xdr:col>
      <xdr:colOff>114300</xdr:colOff>
      <xdr:row>104</xdr:row>
      <xdr:rowOff>72389</xdr:rowOff>
    </xdr:to>
    <xdr:cxnSp macro="">
      <xdr:nvCxnSpPr>
        <xdr:cNvPr id="661" name="直線コネクタ 660"/>
        <xdr:cNvCxnSpPr/>
      </xdr:nvCxnSpPr>
      <xdr:spPr>
        <a:xfrm>
          <a:off x="13703300" y="178701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662" name="n_1aveValue【公民館】&#10;有形固定資産減価償却率"/>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63"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64" name="n_3aveValue【公民館】&#10;有形固定資産減価償却率"/>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65"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xdr:rowOff>
    </xdr:from>
    <xdr:ext cx="405111" cy="259045"/>
    <xdr:sp macro="" textlink="">
      <xdr:nvSpPr>
        <xdr:cNvPr id="666" name="n_1mainValue【公民館】&#10;有形固定資産減価償却率"/>
        <xdr:cNvSpPr txBox="1"/>
      </xdr:nvSpPr>
      <xdr:spPr>
        <a:xfrm>
          <a:off x="152660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67" name="n_2main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668" name="n_3mainValue【公民館】&#10;有形固定資産減価償却率"/>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694" name="直線コネクタ 693"/>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9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96" name="直線コネクタ 69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697"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698" name="直線コネクタ 697"/>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99"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00" name="フローチャート: 判断 69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01" name="フローチャート: 判断 700"/>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02" name="フローチャート: 判断 701"/>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03" name="フローチャート: 判断 702"/>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04" name="フローチャート: 判断 703"/>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131536</xdr:rowOff>
    </xdr:from>
    <xdr:to>
      <xdr:col>116</xdr:col>
      <xdr:colOff>114300</xdr:colOff>
      <xdr:row>105</xdr:row>
      <xdr:rowOff>61686</xdr:rowOff>
    </xdr:to>
    <xdr:sp macro="" textlink="">
      <xdr:nvSpPr>
        <xdr:cNvPr id="710" name="楕円 709"/>
        <xdr:cNvSpPr/>
      </xdr:nvSpPr>
      <xdr:spPr>
        <a:xfrm>
          <a:off x="22110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154413</xdr:rowOff>
    </xdr:from>
    <xdr:ext cx="469744" cy="259045"/>
    <xdr:sp macro="" textlink="">
      <xdr:nvSpPr>
        <xdr:cNvPr id="711" name="【公民館】&#10;一人当たり面積該当値テキスト"/>
        <xdr:cNvSpPr txBox="1"/>
      </xdr:nvSpPr>
      <xdr:spPr>
        <a:xfrm>
          <a:off x="22199600" y="178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152763</xdr:rowOff>
    </xdr:from>
    <xdr:to>
      <xdr:col>112</xdr:col>
      <xdr:colOff>38100</xdr:colOff>
      <xdr:row>104</xdr:row>
      <xdr:rowOff>82913</xdr:rowOff>
    </xdr:to>
    <xdr:sp macro="" textlink="">
      <xdr:nvSpPr>
        <xdr:cNvPr id="712" name="楕円 711"/>
        <xdr:cNvSpPr/>
      </xdr:nvSpPr>
      <xdr:spPr>
        <a:xfrm>
          <a:off x="21272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32113</xdr:rowOff>
    </xdr:from>
    <xdr:to>
      <xdr:col>116</xdr:col>
      <xdr:colOff>63500</xdr:colOff>
      <xdr:row>105</xdr:row>
      <xdr:rowOff>10886</xdr:rowOff>
    </xdr:to>
    <xdr:cxnSp macro="">
      <xdr:nvCxnSpPr>
        <xdr:cNvPr id="713" name="直線コネクタ 712"/>
        <xdr:cNvCxnSpPr/>
      </xdr:nvCxnSpPr>
      <xdr:spPr>
        <a:xfrm>
          <a:off x="21323300" y="1786291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98879</xdr:rowOff>
    </xdr:from>
    <xdr:to>
      <xdr:col>107</xdr:col>
      <xdr:colOff>101600</xdr:colOff>
      <xdr:row>107</xdr:row>
      <xdr:rowOff>29029</xdr:rowOff>
    </xdr:to>
    <xdr:sp macro="" textlink="">
      <xdr:nvSpPr>
        <xdr:cNvPr id="714" name="楕円 713"/>
        <xdr:cNvSpPr/>
      </xdr:nvSpPr>
      <xdr:spPr>
        <a:xfrm>
          <a:off x="2038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32113</xdr:rowOff>
    </xdr:from>
    <xdr:to>
      <xdr:col>111</xdr:col>
      <xdr:colOff>177800</xdr:colOff>
      <xdr:row>106</xdr:row>
      <xdr:rowOff>149679</xdr:rowOff>
    </xdr:to>
    <xdr:cxnSp macro="">
      <xdr:nvCxnSpPr>
        <xdr:cNvPr id="715" name="直線コネクタ 714"/>
        <xdr:cNvCxnSpPr/>
      </xdr:nvCxnSpPr>
      <xdr:spPr>
        <a:xfrm flipV="1">
          <a:off x="20434300" y="17862913"/>
          <a:ext cx="889000" cy="4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102144</xdr:rowOff>
    </xdr:from>
    <xdr:to>
      <xdr:col>102</xdr:col>
      <xdr:colOff>165100</xdr:colOff>
      <xdr:row>107</xdr:row>
      <xdr:rowOff>32294</xdr:rowOff>
    </xdr:to>
    <xdr:sp macro="" textlink="">
      <xdr:nvSpPr>
        <xdr:cNvPr id="716" name="楕円 715"/>
        <xdr:cNvSpPr/>
      </xdr:nvSpPr>
      <xdr:spPr>
        <a:xfrm>
          <a:off x="19494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149679</xdr:rowOff>
    </xdr:from>
    <xdr:to>
      <xdr:col>107</xdr:col>
      <xdr:colOff>50800</xdr:colOff>
      <xdr:row>106</xdr:row>
      <xdr:rowOff>152944</xdr:rowOff>
    </xdr:to>
    <xdr:cxnSp macro="">
      <xdr:nvCxnSpPr>
        <xdr:cNvPr id="717" name="直線コネクタ 716"/>
        <xdr:cNvCxnSpPr/>
      </xdr:nvCxnSpPr>
      <xdr:spPr>
        <a:xfrm flipV="1">
          <a:off x="19545300" y="183233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18"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19"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20"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721"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99440</xdr:rowOff>
    </xdr:from>
    <xdr:ext cx="469744" cy="259045"/>
    <xdr:sp macro="" textlink="">
      <xdr:nvSpPr>
        <xdr:cNvPr id="722" name="n_1mainValue【公民館】&#10;一人当たり面積"/>
        <xdr:cNvSpPr txBox="1"/>
      </xdr:nvSpPr>
      <xdr:spPr>
        <a:xfrm>
          <a:off x="21075727" y="175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20156</xdr:rowOff>
    </xdr:from>
    <xdr:ext cx="469744" cy="259045"/>
    <xdr:sp macro="" textlink="">
      <xdr:nvSpPr>
        <xdr:cNvPr id="723" name="n_2mainValue【公民館】&#10;一人当たり面積"/>
        <xdr:cNvSpPr txBox="1"/>
      </xdr:nvSpPr>
      <xdr:spPr>
        <a:xfrm>
          <a:off x="20199427" y="1836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23421</xdr:rowOff>
    </xdr:from>
    <xdr:ext cx="469744" cy="259045"/>
    <xdr:sp macro="" textlink="">
      <xdr:nvSpPr>
        <xdr:cNvPr id="724" name="n_3mainValue【公民館】&#10;一人当たり面積"/>
        <xdr:cNvSpPr txBox="1"/>
      </xdr:nvSpPr>
      <xdr:spPr>
        <a:xfrm>
          <a:off x="193104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類似団体と比較して、特に有形固定資産減価償却率が高くなっている施設は引き続き保育所であり、特に低くなっている施設は学校施設である。</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しかしながら、学校施設については、小学校３校のうち２校にて有形固定資産減価償却率が７０％を超えていることや、同じく保育所においても、有形固定資産減価償却率９０％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迫る</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数値となっていることなどから、大規模改修などの老朽化対策が必要な状況となっている。随時、詳細な内容も踏まえた個別施設計画の策定も進めており、令和２年度にはほぼすべての公共施設等に関して策定される予定である。策定後はこれらの計画に基づいた事業実施に早急に取り組む必要がある。また、公営住宅については、平成２８年度及び平成２９年度に改築が実施されたことから、前年度の数値を大きく下回り、平成２９年度には有形固定資産減価償却率は類似団体平均を下回っている。</a:t>
          </a:r>
        </a:p>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　現在、公民館を除く施設において、一人当たり面積が類似団体内平均値を下回るなど、住民に対しては十分な状況とは言い難い面はあるものの、今後も人口減少が予想されるなか、維持管理にかかる経費の増加や後年度に向けた老朽化への対応が懸念されるなど、当町における適正な公共施設等の在り方について継続して協議・検討を図り、施設の統廃合を含めた環境整備を推進する必要があ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14,197
14,142
61.45
5,902,705
5,708,240
192,938
3,631,212
5,801,301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113030</xdr:rowOff>
    </xdr:from>
    <xdr:to>
      <xdr:col>24</xdr:col>
      <xdr:colOff>114300</xdr:colOff>
      <xdr:row>62</xdr:row>
      <xdr:rowOff>43180</xdr:rowOff>
    </xdr:to>
    <xdr:sp macro="" textlink="">
      <xdr:nvSpPr>
        <xdr:cNvPr id="89" name="楕円 88"/>
        <xdr:cNvSpPr/>
      </xdr:nvSpPr>
      <xdr:spPr>
        <a:xfrm>
          <a:off x="4584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91457</xdr:rowOff>
    </xdr:from>
    <xdr:ext cx="405111" cy="259045"/>
    <xdr:sp macro="" textlink="">
      <xdr:nvSpPr>
        <xdr:cNvPr id="90" name="【体育館・プール】&#10;有形固定資産減価償却率該当値テキスト"/>
        <xdr:cNvSpPr txBox="1"/>
      </xdr:nvSpPr>
      <xdr:spPr>
        <a:xfrm>
          <a:off x="46736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69215</xdr:rowOff>
    </xdr:from>
    <xdr:to>
      <xdr:col>20</xdr:col>
      <xdr:colOff>38100</xdr:colOff>
      <xdr:row>61</xdr:row>
      <xdr:rowOff>170815</xdr:rowOff>
    </xdr:to>
    <xdr:sp macro="" textlink="">
      <xdr:nvSpPr>
        <xdr:cNvPr id="91" name="楕円 90"/>
        <xdr:cNvSpPr/>
      </xdr:nvSpPr>
      <xdr:spPr>
        <a:xfrm>
          <a:off x="3746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120015</xdr:rowOff>
    </xdr:from>
    <xdr:to>
      <xdr:col>24</xdr:col>
      <xdr:colOff>63500</xdr:colOff>
      <xdr:row>61</xdr:row>
      <xdr:rowOff>163830</xdr:rowOff>
    </xdr:to>
    <xdr:cxnSp macro="">
      <xdr:nvCxnSpPr>
        <xdr:cNvPr id="92" name="直線コネクタ 91"/>
        <xdr:cNvCxnSpPr/>
      </xdr:nvCxnSpPr>
      <xdr:spPr>
        <a:xfrm>
          <a:off x="3797300" y="105784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93" name="楕円 92"/>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120015</xdr:rowOff>
    </xdr:to>
    <xdr:cxnSp macro="">
      <xdr:nvCxnSpPr>
        <xdr:cNvPr id="94" name="直線コネクタ 93"/>
        <xdr:cNvCxnSpPr/>
      </xdr:nvCxnSpPr>
      <xdr:spPr>
        <a:xfrm>
          <a:off x="2908300" y="10532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95" name="楕円 94"/>
        <xdr:cNvSpPr/>
      </xdr:nvSpPr>
      <xdr:spPr>
        <a:xfrm>
          <a:off x="196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61</xdr:row>
      <xdr:rowOff>74295</xdr:rowOff>
    </xdr:to>
    <xdr:cxnSp macro="">
      <xdr:nvCxnSpPr>
        <xdr:cNvPr id="96" name="直線コネクタ 95"/>
        <xdr:cNvCxnSpPr/>
      </xdr:nvCxnSpPr>
      <xdr:spPr>
        <a:xfrm>
          <a:off x="2019300" y="10487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7"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98"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99"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0"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161942</xdr:rowOff>
    </xdr:from>
    <xdr:ext cx="405111" cy="259045"/>
    <xdr:sp macro="" textlink="">
      <xdr:nvSpPr>
        <xdr:cNvPr id="101" name="n_1mainValue【体育館・プール】&#10;有形固定資産減価償却率"/>
        <xdr:cNvSpPr txBox="1"/>
      </xdr:nvSpPr>
      <xdr:spPr>
        <a:xfrm>
          <a:off x="3582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102" name="n_2mainValue【体育館・プー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03" name="n_3main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29" name="直線コネクタ 128"/>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0"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1" name="直線コネクタ 130"/>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2"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3" name="直線コネクタ 132"/>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134"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5" name="フローチャート: 判断 134"/>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6" name="フローチャート: 判断 135"/>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37" name="フローチャート: 判断 136"/>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38" name="フローチャート: 判断 137"/>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39" name="フローチャート: 判断 138"/>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110853</xdr:rowOff>
    </xdr:from>
    <xdr:to>
      <xdr:col>55</xdr:col>
      <xdr:colOff>50800</xdr:colOff>
      <xdr:row>62</xdr:row>
      <xdr:rowOff>41003</xdr:rowOff>
    </xdr:to>
    <xdr:sp macro="" textlink="">
      <xdr:nvSpPr>
        <xdr:cNvPr id="145" name="楕円 144"/>
        <xdr:cNvSpPr/>
      </xdr:nvSpPr>
      <xdr:spPr>
        <a:xfrm>
          <a:off x="10426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133730</xdr:rowOff>
    </xdr:from>
    <xdr:ext cx="469744" cy="259045"/>
    <xdr:sp macro="" textlink="">
      <xdr:nvSpPr>
        <xdr:cNvPr id="146" name="【体育館・プール】&#10;一人当たり面積該当値テキスト"/>
        <xdr:cNvSpPr txBox="1"/>
      </xdr:nvSpPr>
      <xdr:spPr>
        <a:xfrm>
          <a:off x="10515600" y="104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151130</xdr:rowOff>
    </xdr:from>
    <xdr:to>
      <xdr:col>50</xdr:col>
      <xdr:colOff>165100</xdr:colOff>
      <xdr:row>62</xdr:row>
      <xdr:rowOff>81280</xdr:rowOff>
    </xdr:to>
    <xdr:sp macro="" textlink="">
      <xdr:nvSpPr>
        <xdr:cNvPr id="147" name="楕円 146"/>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161653</xdr:rowOff>
    </xdr:from>
    <xdr:to>
      <xdr:col>55</xdr:col>
      <xdr:colOff>0</xdr:colOff>
      <xdr:row>62</xdr:row>
      <xdr:rowOff>30480</xdr:rowOff>
    </xdr:to>
    <xdr:cxnSp macro="">
      <xdr:nvCxnSpPr>
        <xdr:cNvPr id="148" name="直線コネクタ 147"/>
        <xdr:cNvCxnSpPr/>
      </xdr:nvCxnSpPr>
      <xdr:spPr>
        <a:xfrm flipV="1">
          <a:off x="9639300" y="10620103"/>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156573</xdr:rowOff>
    </xdr:from>
    <xdr:to>
      <xdr:col>46</xdr:col>
      <xdr:colOff>38100</xdr:colOff>
      <xdr:row>62</xdr:row>
      <xdr:rowOff>86723</xdr:rowOff>
    </xdr:to>
    <xdr:sp macro="" textlink="">
      <xdr:nvSpPr>
        <xdr:cNvPr id="149" name="楕円 148"/>
        <xdr:cNvSpPr/>
      </xdr:nvSpPr>
      <xdr:spPr>
        <a:xfrm>
          <a:off x="8699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30480</xdr:rowOff>
    </xdr:from>
    <xdr:to>
      <xdr:col>50</xdr:col>
      <xdr:colOff>114300</xdr:colOff>
      <xdr:row>62</xdr:row>
      <xdr:rowOff>35923</xdr:rowOff>
    </xdr:to>
    <xdr:cxnSp macro="">
      <xdr:nvCxnSpPr>
        <xdr:cNvPr id="150" name="直線コネクタ 149"/>
        <xdr:cNvCxnSpPr/>
      </xdr:nvCxnSpPr>
      <xdr:spPr>
        <a:xfrm flipV="1">
          <a:off x="8750300" y="106603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160927</xdr:rowOff>
    </xdr:from>
    <xdr:to>
      <xdr:col>41</xdr:col>
      <xdr:colOff>101600</xdr:colOff>
      <xdr:row>62</xdr:row>
      <xdr:rowOff>91077</xdr:rowOff>
    </xdr:to>
    <xdr:sp macro="" textlink="">
      <xdr:nvSpPr>
        <xdr:cNvPr id="151" name="楕円 150"/>
        <xdr:cNvSpPr/>
      </xdr:nvSpPr>
      <xdr:spPr>
        <a:xfrm>
          <a:off x="7810500" y="106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35923</xdr:rowOff>
    </xdr:from>
    <xdr:to>
      <xdr:col>45</xdr:col>
      <xdr:colOff>177800</xdr:colOff>
      <xdr:row>62</xdr:row>
      <xdr:rowOff>40277</xdr:rowOff>
    </xdr:to>
    <xdr:cxnSp macro="">
      <xdr:nvCxnSpPr>
        <xdr:cNvPr id="152" name="直線コネクタ 151"/>
        <xdr:cNvCxnSpPr/>
      </xdr:nvCxnSpPr>
      <xdr:spPr>
        <a:xfrm flipV="1">
          <a:off x="7861300" y="106658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153"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154"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155"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156"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97807</xdr:rowOff>
    </xdr:from>
    <xdr:ext cx="469744" cy="259045"/>
    <xdr:sp macro="" textlink="">
      <xdr:nvSpPr>
        <xdr:cNvPr id="157" name="n_1mainValue【体育館・プール】&#10;一人当たり面積"/>
        <xdr:cNvSpPr txBox="1"/>
      </xdr:nvSpPr>
      <xdr:spPr>
        <a:xfrm>
          <a:off x="93917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103250</xdr:rowOff>
    </xdr:from>
    <xdr:ext cx="469744" cy="259045"/>
    <xdr:sp macro="" textlink="">
      <xdr:nvSpPr>
        <xdr:cNvPr id="158" name="n_2mainValue【体育館・プール】&#10;一人当たり面積"/>
        <xdr:cNvSpPr txBox="1"/>
      </xdr:nvSpPr>
      <xdr:spPr>
        <a:xfrm>
          <a:off x="8515427" y="103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82204</xdr:rowOff>
    </xdr:from>
    <xdr:ext cx="469744" cy="259045"/>
    <xdr:sp macro="" textlink="">
      <xdr:nvSpPr>
        <xdr:cNvPr id="159" name="n_3mainValue【体育館・プール】&#10;一人当たり面積"/>
        <xdr:cNvSpPr txBox="1"/>
      </xdr:nvSpPr>
      <xdr:spPr>
        <a:xfrm>
          <a:off x="76264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0" name="正方形/長方形 1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1" name="正方形/長方形 2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2" name="正方形/長方形 2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3" name="正方形/長方形 2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4" name="正方形/長方形 2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5" name="正方形/長方形 2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6" name="正方形/長方形 2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7" name="正方形/長方形 2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8" name="正方形/長方形 2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9" name="正方形/長方形 2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0" name="正方形/長方形 2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1" name="正方形/長方形 2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2" name="正方形/長方形 2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3" name="正方形/長方形 2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4" name="正方形/長方形 2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5" name="正方形/長方形 2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6" name="テキスト ボックス 2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7" name="直線コネクタ 2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8" name="テキスト ボックス 2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19" name="直線コネクタ 2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0" name="テキスト ボックス 2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1" name="直線コネクタ 2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2" name="テキスト ボックス 2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3" name="直線コネクタ 2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4" name="テキスト ボックス 2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5" name="直線コネクタ 2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6" name="テキスト ボックス 2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7" name="直線コネクタ 2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28" name="テキスト ボックス 2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29" name="直線コネクタ 2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0" name="テキスト ボックス 2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1" name="直線コネクタ 2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233" name="直線コネクタ 232"/>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35" name="直線コネクタ 2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236"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237" name="直線コネクタ 23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238"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239" name="フローチャート: 判断 238"/>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240" name="フローチャート: 判断 239"/>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241" name="フローチャート: 判断 240"/>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242" name="フローチャート: 判断 241"/>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243" name="フローチャート: 判断 242"/>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4" name="テキスト ボックス 2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5" name="テキスト ボックス 2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6" name="テキスト ボックス 2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7" name="テキスト ボックス 2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8" name="テキスト ボックス 2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37374</xdr:rowOff>
    </xdr:from>
    <xdr:to>
      <xdr:col>85</xdr:col>
      <xdr:colOff>177800</xdr:colOff>
      <xdr:row>61</xdr:row>
      <xdr:rowOff>138974</xdr:rowOff>
    </xdr:to>
    <xdr:sp macro="" textlink="">
      <xdr:nvSpPr>
        <xdr:cNvPr id="249" name="楕円 248"/>
        <xdr:cNvSpPr/>
      </xdr:nvSpPr>
      <xdr:spPr>
        <a:xfrm>
          <a:off x="16268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15801</xdr:rowOff>
    </xdr:from>
    <xdr:ext cx="405111" cy="259045"/>
    <xdr:sp macro="" textlink="">
      <xdr:nvSpPr>
        <xdr:cNvPr id="250" name="【保健センター・保健所】&#10;有形固定資産減価償却率該当値テキスト"/>
        <xdr:cNvSpPr txBox="1"/>
      </xdr:nvSpPr>
      <xdr:spPr>
        <a:xfrm>
          <a:off x="16357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133713</xdr:rowOff>
    </xdr:from>
    <xdr:to>
      <xdr:col>81</xdr:col>
      <xdr:colOff>101600</xdr:colOff>
      <xdr:row>61</xdr:row>
      <xdr:rowOff>63863</xdr:rowOff>
    </xdr:to>
    <xdr:sp macro="" textlink="">
      <xdr:nvSpPr>
        <xdr:cNvPr id="251" name="楕円 250"/>
        <xdr:cNvSpPr/>
      </xdr:nvSpPr>
      <xdr:spPr>
        <a:xfrm>
          <a:off x="15430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13063</xdr:rowOff>
    </xdr:from>
    <xdr:to>
      <xdr:col>85</xdr:col>
      <xdr:colOff>127000</xdr:colOff>
      <xdr:row>61</xdr:row>
      <xdr:rowOff>88174</xdr:rowOff>
    </xdr:to>
    <xdr:cxnSp macro="">
      <xdr:nvCxnSpPr>
        <xdr:cNvPr id="252" name="直線コネクタ 251"/>
        <xdr:cNvCxnSpPr/>
      </xdr:nvCxnSpPr>
      <xdr:spPr>
        <a:xfrm>
          <a:off x="15481300" y="1047151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58601</xdr:rowOff>
    </xdr:from>
    <xdr:to>
      <xdr:col>76</xdr:col>
      <xdr:colOff>165100</xdr:colOff>
      <xdr:row>60</xdr:row>
      <xdr:rowOff>160201</xdr:rowOff>
    </xdr:to>
    <xdr:sp macro="" textlink="">
      <xdr:nvSpPr>
        <xdr:cNvPr id="253" name="楕円 252"/>
        <xdr:cNvSpPr/>
      </xdr:nvSpPr>
      <xdr:spPr>
        <a:xfrm>
          <a:off x="14541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61</xdr:row>
      <xdr:rowOff>13063</xdr:rowOff>
    </xdr:to>
    <xdr:cxnSp macro="">
      <xdr:nvCxnSpPr>
        <xdr:cNvPr id="254" name="直線コネクタ 253"/>
        <xdr:cNvCxnSpPr/>
      </xdr:nvCxnSpPr>
      <xdr:spPr>
        <a:xfrm>
          <a:off x="14592300" y="1039640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255" name="楕円 254"/>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109401</xdr:rowOff>
    </xdr:to>
    <xdr:cxnSp macro="">
      <xdr:nvCxnSpPr>
        <xdr:cNvPr id="256" name="直線コネクタ 255"/>
        <xdr:cNvCxnSpPr/>
      </xdr:nvCxnSpPr>
      <xdr:spPr>
        <a:xfrm>
          <a:off x="13703300" y="1032129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257"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258"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259"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260"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54990</xdr:rowOff>
    </xdr:from>
    <xdr:ext cx="405111" cy="259045"/>
    <xdr:sp macro="" textlink="">
      <xdr:nvSpPr>
        <xdr:cNvPr id="261" name="n_1mainValue【保健センター・保健所】&#10;有形固定資産減価償却率"/>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262" name="n_2mainValue【保健センター・保健所】&#10;有形固定資産減価償却率"/>
        <xdr:cNvSpPr txBox="1"/>
      </xdr:nvSpPr>
      <xdr:spPr>
        <a:xfrm>
          <a:off x="14389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263" name="n_3mainValue【保健センター・保健所】&#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4" name="正方形/長方形 2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5" name="正方形/長方形 2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6" name="正方形/長方形 2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7" name="正方形/長方形 2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8" name="正方形/長方形 2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9" name="正方形/長方形 2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0" name="正方形/長方形 2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1" name="正方形/長方形 2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2" name="テキスト ボックス 2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3" name="直線コネクタ 2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74" name="直線コネクタ 2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75" name="テキスト ボックス 2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76" name="直線コネクタ 2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77" name="テキスト ボックス 2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78" name="直線コネクタ 2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79" name="テキスト ボックス 2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0" name="直線コネクタ 2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1" name="テキスト ボックス 2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2" name="直線コネクタ 2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3" name="テキスト ボックス 2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4" name="直線コネクタ 2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5" name="テキスト ボックス 2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287" name="直線コネクタ 286"/>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288"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289" name="直線コネクタ 28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290"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291" name="直線コネクタ 290"/>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292" name="【保健センター・保健所】&#10;一人当たり面積平均値テキスト"/>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293" name="フローチャート: 判断 292"/>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294" name="フローチャート: 判断 293"/>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295" name="フローチャート: 判断 2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296" name="フローチャート: 判断 2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297" name="フローチャート: 判断 296"/>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8" name="テキスト ボックス 2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9" name="テキスト ボックス 2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0" name="テキスト ボックス 2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1" name="テキスト ボックス 3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2" name="テキスト ボックス 3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303" name="楕円 302"/>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304"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109220</xdr:rowOff>
    </xdr:from>
    <xdr:to>
      <xdr:col>112</xdr:col>
      <xdr:colOff>38100</xdr:colOff>
      <xdr:row>62</xdr:row>
      <xdr:rowOff>39370</xdr:rowOff>
    </xdr:to>
    <xdr:sp macro="" textlink="">
      <xdr:nvSpPr>
        <xdr:cNvPr id="305" name="楕円 304"/>
        <xdr:cNvSpPr/>
      </xdr:nvSpPr>
      <xdr:spPr>
        <a:xfrm>
          <a:off x="2127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160020</xdr:rowOff>
    </xdr:to>
    <xdr:cxnSp macro="">
      <xdr:nvCxnSpPr>
        <xdr:cNvPr id="306" name="直線コネクタ 305"/>
        <xdr:cNvCxnSpPr/>
      </xdr:nvCxnSpPr>
      <xdr:spPr>
        <a:xfrm flipV="1">
          <a:off x="21323300" y="10584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116840</xdr:rowOff>
    </xdr:from>
    <xdr:to>
      <xdr:col>107</xdr:col>
      <xdr:colOff>101600</xdr:colOff>
      <xdr:row>62</xdr:row>
      <xdr:rowOff>46990</xdr:rowOff>
    </xdr:to>
    <xdr:sp macro="" textlink="">
      <xdr:nvSpPr>
        <xdr:cNvPr id="307" name="楕円 306"/>
        <xdr:cNvSpPr/>
      </xdr:nvSpPr>
      <xdr:spPr>
        <a:xfrm>
          <a:off x="20383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160020</xdr:rowOff>
    </xdr:from>
    <xdr:to>
      <xdr:col>111</xdr:col>
      <xdr:colOff>177800</xdr:colOff>
      <xdr:row>61</xdr:row>
      <xdr:rowOff>167640</xdr:rowOff>
    </xdr:to>
    <xdr:cxnSp macro="">
      <xdr:nvCxnSpPr>
        <xdr:cNvPr id="308" name="直線コネクタ 307"/>
        <xdr:cNvCxnSpPr/>
      </xdr:nvCxnSpPr>
      <xdr:spPr>
        <a:xfrm flipV="1">
          <a:off x="20434300" y="10618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309" name="楕円 308"/>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167640</xdr:rowOff>
    </xdr:from>
    <xdr:to>
      <xdr:col>107</xdr:col>
      <xdr:colOff>50800</xdr:colOff>
      <xdr:row>62</xdr:row>
      <xdr:rowOff>0</xdr:rowOff>
    </xdr:to>
    <xdr:cxnSp macro="">
      <xdr:nvCxnSpPr>
        <xdr:cNvPr id="310" name="直線コネクタ 309"/>
        <xdr:cNvCxnSpPr/>
      </xdr:nvCxnSpPr>
      <xdr:spPr>
        <a:xfrm flipV="1">
          <a:off x="19545300" y="1062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311" name="n_1aveValue【保健センター・保健所】&#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312"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313"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314"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55897</xdr:rowOff>
    </xdr:from>
    <xdr:ext cx="469744" cy="259045"/>
    <xdr:sp macro="" textlink="">
      <xdr:nvSpPr>
        <xdr:cNvPr id="315" name="n_1mainValue【保健センター・保健所】&#10;一人当たり面積"/>
        <xdr:cNvSpPr txBox="1"/>
      </xdr:nvSpPr>
      <xdr:spPr>
        <a:xfrm>
          <a:off x="210757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63517</xdr:rowOff>
    </xdr:from>
    <xdr:ext cx="469744" cy="259045"/>
    <xdr:sp macro="" textlink="">
      <xdr:nvSpPr>
        <xdr:cNvPr id="316" name="n_2mainValue【保健センター・保健所】&#10;一人当たり面積"/>
        <xdr:cNvSpPr txBox="1"/>
      </xdr:nvSpPr>
      <xdr:spPr>
        <a:xfrm>
          <a:off x="20199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317"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正方形/長方形 3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6" name="テキスト ボックス 3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7" name="直線コネクタ 3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8" name="テキスト ボックス 3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9" name="直線コネクタ 3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0" name="テキスト ボックス 3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1" name="直線コネクタ 3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2" name="テキスト ボックス 3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3" name="直線コネクタ 3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4" name="テキスト ボックス 3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35" name="直線コネクタ 3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36" name="テキスト ボックス 3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7" name="直線コネクタ 3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38" name="テキスト ボックス 33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9" name="直線コネクタ 3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0" name="テキスト ボックス 3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342" name="直線コネクタ 341"/>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343"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344" name="直線コネクタ 343"/>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345"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346" name="直線コネクタ 345"/>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347" name="【消防施設】&#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348" name="フローチャート: 判断 347"/>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349" name="フローチャート: 判断 348"/>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350" name="フローチャート: 判断 34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351" name="フローチャート: 判断 350"/>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352" name="フローチャート: 判断 351"/>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3" name="テキスト ボックス 3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4" name="テキスト ボックス 3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5" name="テキスト ボックス 3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6" name="テキスト ボックス 3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7" name="テキスト ボックス 3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358" name="楕円 357"/>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359" name="【消防施設】&#10;有形固定資産減価償却率該当値テキスト"/>
        <xdr:cNvSpPr txBox="1"/>
      </xdr:nvSpPr>
      <xdr:spPr>
        <a:xfrm>
          <a:off x="16357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164464</xdr:rowOff>
    </xdr:from>
    <xdr:to>
      <xdr:col>81</xdr:col>
      <xdr:colOff>101600</xdr:colOff>
      <xdr:row>84</xdr:row>
      <xdr:rowOff>94614</xdr:rowOff>
    </xdr:to>
    <xdr:sp macro="" textlink="">
      <xdr:nvSpPr>
        <xdr:cNvPr id="360" name="楕円 359"/>
        <xdr:cNvSpPr/>
      </xdr:nvSpPr>
      <xdr:spPr>
        <a:xfrm>
          <a:off x="15430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43814</xdr:rowOff>
    </xdr:from>
    <xdr:to>
      <xdr:col>85</xdr:col>
      <xdr:colOff>127000</xdr:colOff>
      <xdr:row>84</xdr:row>
      <xdr:rowOff>83820</xdr:rowOff>
    </xdr:to>
    <xdr:cxnSp macro="">
      <xdr:nvCxnSpPr>
        <xdr:cNvPr id="361" name="直線コネクタ 360"/>
        <xdr:cNvCxnSpPr/>
      </xdr:nvCxnSpPr>
      <xdr:spPr>
        <a:xfrm>
          <a:off x="15481300" y="144456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116839</xdr:rowOff>
    </xdr:from>
    <xdr:to>
      <xdr:col>76</xdr:col>
      <xdr:colOff>165100</xdr:colOff>
      <xdr:row>84</xdr:row>
      <xdr:rowOff>46989</xdr:rowOff>
    </xdr:to>
    <xdr:sp macro="" textlink="">
      <xdr:nvSpPr>
        <xdr:cNvPr id="362" name="楕円 361"/>
        <xdr:cNvSpPr/>
      </xdr:nvSpPr>
      <xdr:spPr>
        <a:xfrm>
          <a:off x="14541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43814</xdr:rowOff>
    </xdr:to>
    <xdr:cxnSp macro="">
      <xdr:nvCxnSpPr>
        <xdr:cNvPr id="363" name="直線コネクタ 362"/>
        <xdr:cNvCxnSpPr/>
      </xdr:nvCxnSpPr>
      <xdr:spPr>
        <a:xfrm>
          <a:off x="14592300" y="143979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69214</xdr:rowOff>
    </xdr:from>
    <xdr:to>
      <xdr:col>72</xdr:col>
      <xdr:colOff>38100</xdr:colOff>
      <xdr:row>83</xdr:row>
      <xdr:rowOff>170814</xdr:rowOff>
    </xdr:to>
    <xdr:sp macro="" textlink="">
      <xdr:nvSpPr>
        <xdr:cNvPr id="364" name="楕円 363"/>
        <xdr:cNvSpPr/>
      </xdr:nvSpPr>
      <xdr:spPr>
        <a:xfrm>
          <a:off x="13652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120014</xdr:rowOff>
    </xdr:from>
    <xdr:to>
      <xdr:col>76</xdr:col>
      <xdr:colOff>114300</xdr:colOff>
      <xdr:row>83</xdr:row>
      <xdr:rowOff>167639</xdr:rowOff>
    </xdr:to>
    <xdr:cxnSp macro="">
      <xdr:nvCxnSpPr>
        <xdr:cNvPr id="365" name="直線コネクタ 364"/>
        <xdr:cNvCxnSpPr/>
      </xdr:nvCxnSpPr>
      <xdr:spPr>
        <a:xfrm>
          <a:off x="13703300" y="143503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366"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367"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368"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369"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85741</xdr:rowOff>
    </xdr:from>
    <xdr:ext cx="405111" cy="259045"/>
    <xdr:sp macro="" textlink="">
      <xdr:nvSpPr>
        <xdr:cNvPr id="370" name="n_1mainValue【消防施設】&#10;有形固定資産減価償却率"/>
        <xdr:cNvSpPr txBox="1"/>
      </xdr:nvSpPr>
      <xdr:spPr>
        <a:xfrm>
          <a:off x="152660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38116</xdr:rowOff>
    </xdr:from>
    <xdr:ext cx="405111" cy="259045"/>
    <xdr:sp macro="" textlink="">
      <xdr:nvSpPr>
        <xdr:cNvPr id="371" name="n_2mainValue【消防施設】&#10;有形固定資産減価償却率"/>
        <xdr:cNvSpPr txBox="1"/>
      </xdr:nvSpPr>
      <xdr:spPr>
        <a:xfrm>
          <a:off x="14389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161941</xdr:rowOff>
    </xdr:from>
    <xdr:ext cx="405111" cy="259045"/>
    <xdr:sp macro="" textlink="">
      <xdr:nvSpPr>
        <xdr:cNvPr id="372" name="n_3mainValue【消防施設】&#10;有形固定資産減価償却率"/>
        <xdr:cNvSpPr txBox="1"/>
      </xdr:nvSpPr>
      <xdr:spPr>
        <a:xfrm>
          <a:off x="13500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3" name="正方形/長方形 3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4" name="正方形/長方形 3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5" name="正方形/長方形 3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6" name="正方形/長方形 3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7" name="正方形/長方形 3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8" name="正方形/長方形 3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9" name="正方形/長方形 3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0" name="正方形/長方形 3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1" name="テキスト ボックス 3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2" name="直線コネクタ 3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3" name="直線コネクタ 3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4" name="テキスト ボックス 3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5" name="直線コネクタ 3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6" name="テキスト ボックス 3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7" name="直線コネクタ 3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8" name="テキスト ボックス 3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9" name="直線コネクタ 3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0" name="テキスト ボックス 3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1" name="直線コネクタ 3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2" name="テキスト ボックス 3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394" name="直線コネクタ 393"/>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395"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396" name="直線コネクタ 395"/>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397"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398" name="直線コネクタ 397"/>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399"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400" name="フローチャート: 判断 399"/>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401" name="フローチャート: 判断 400"/>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402" name="フローチャート: 判断 401"/>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03" name="フローチャート: 判断 402"/>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404" name="フローチャート: 判断 403"/>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5" name="テキスト ボックス 4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6" name="テキスト ボックス 4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7" name="テキスト ボックス 4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8" name="テキスト ボックス 4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9" name="テキスト ボックス 4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410" name="楕円 409"/>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411"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412" name="楕円 411"/>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166115</xdr:rowOff>
    </xdr:to>
    <xdr:cxnSp macro="">
      <xdr:nvCxnSpPr>
        <xdr:cNvPr id="413" name="直線コネクタ 412"/>
        <xdr:cNvCxnSpPr/>
      </xdr:nvCxnSpPr>
      <xdr:spPr>
        <a:xfrm flipV="1">
          <a:off x="21323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117602</xdr:rowOff>
    </xdr:from>
    <xdr:to>
      <xdr:col>107</xdr:col>
      <xdr:colOff>101600</xdr:colOff>
      <xdr:row>85</xdr:row>
      <xdr:rowOff>47752</xdr:rowOff>
    </xdr:to>
    <xdr:sp macro="" textlink="">
      <xdr:nvSpPr>
        <xdr:cNvPr id="414" name="楕円 413"/>
        <xdr:cNvSpPr/>
      </xdr:nvSpPr>
      <xdr:spPr>
        <a:xfrm>
          <a:off x="20383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168402</xdr:rowOff>
    </xdr:to>
    <xdr:cxnSp macro="">
      <xdr:nvCxnSpPr>
        <xdr:cNvPr id="415" name="直線コネクタ 414"/>
        <xdr:cNvCxnSpPr/>
      </xdr:nvCxnSpPr>
      <xdr:spPr>
        <a:xfrm flipV="1">
          <a:off x="20434300" y="14567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416" name="楕円 415"/>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168402</xdr:rowOff>
    </xdr:from>
    <xdr:to>
      <xdr:col>107</xdr:col>
      <xdr:colOff>50800</xdr:colOff>
      <xdr:row>84</xdr:row>
      <xdr:rowOff>170687</xdr:rowOff>
    </xdr:to>
    <xdr:cxnSp macro="">
      <xdr:nvCxnSpPr>
        <xdr:cNvPr id="417" name="直線コネクタ 416"/>
        <xdr:cNvCxnSpPr/>
      </xdr:nvCxnSpPr>
      <xdr:spPr>
        <a:xfrm flipV="1">
          <a:off x="19545300" y="145702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418"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419"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420"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421"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422"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38879</xdr:rowOff>
    </xdr:from>
    <xdr:ext cx="469744" cy="259045"/>
    <xdr:sp macro="" textlink="">
      <xdr:nvSpPr>
        <xdr:cNvPr id="423" name="n_2mainValue【消防施設】&#10;一人当たり面積"/>
        <xdr:cNvSpPr txBox="1"/>
      </xdr:nvSpPr>
      <xdr:spPr>
        <a:xfrm>
          <a:off x="20199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424" name="n_3mainValue【消防施設】&#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5" name="正方形/長方形 4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6" name="正方形/長方形 4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7" name="正方形/長方形 4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8" name="正方形/長方形 4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9" name="正方形/長方形 4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0" name="正方形/長方形 4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1" name="正方形/長方形 4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2" name="正方形/長方形 4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3" name="テキスト ボックス 4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4" name="直線コネクタ 4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5" name="テキスト ボックス 4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6" name="直線コネクタ 4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7" name="テキスト ボックス 4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8" name="直線コネクタ 4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9" name="テキスト ボックス 4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0" name="直線コネクタ 4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1" name="テキスト ボックス 4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2" name="直線コネクタ 4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3" name="テキスト ボックス 4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4" name="直線コネクタ 4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45" name="テキスト ボックス 44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48" name="直線コネクタ 44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4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0" name="直線コネクタ 44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2" name="直線コネクタ 45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453" name="【庁舎】&#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454" name="フローチャート: 判断 453"/>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455" name="フローチャート: 判断 454"/>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456" name="フローチャート: 判断 455"/>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457" name="フローチャート: 判断 456"/>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458" name="フローチャート: 判断 457"/>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31750</xdr:rowOff>
    </xdr:from>
    <xdr:to>
      <xdr:col>85</xdr:col>
      <xdr:colOff>177800</xdr:colOff>
      <xdr:row>103</xdr:row>
      <xdr:rowOff>133350</xdr:rowOff>
    </xdr:to>
    <xdr:sp macro="" textlink="">
      <xdr:nvSpPr>
        <xdr:cNvPr id="464" name="楕円 463"/>
        <xdr:cNvSpPr/>
      </xdr:nvSpPr>
      <xdr:spPr>
        <a:xfrm>
          <a:off x="162687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54627</xdr:rowOff>
    </xdr:from>
    <xdr:ext cx="405111" cy="259045"/>
    <xdr:sp macro="" textlink="">
      <xdr:nvSpPr>
        <xdr:cNvPr id="465" name="【庁舎】&#10;有形固定資産減価償却率該当値テキスト"/>
        <xdr:cNvSpPr txBox="1"/>
      </xdr:nvSpPr>
      <xdr:spPr>
        <a:xfrm>
          <a:off x="16357600" y="1754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3811</xdr:rowOff>
    </xdr:from>
    <xdr:to>
      <xdr:col>81</xdr:col>
      <xdr:colOff>101600</xdr:colOff>
      <xdr:row>103</xdr:row>
      <xdr:rowOff>105411</xdr:rowOff>
    </xdr:to>
    <xdr:sp macro="" textlink="">
      <xdr:nvSpPr>
        <xdr:cNvPr id="466" name="楕円 465"/>
        <xdr:cNvSpPr/>
      </xdr:nvSpPr>
      <xdr:spPr>
        <a:xfrm>
          <a:off x="15430500" y="17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54611</xdr:rowOff>
    </xdr:from>
    <xdr:to>
      <xdr:col>85</xdr:col>
      <xdr:colOff>127000</xdr:colOff>
      <xdr:row>103</xdr:row>
      <xdr:rowOff>82550</xdr:rowOff>
    </xdr:to>
    <xdr:cxnSp macro="">
      <xdr:nvCxnSpPr>
        <xdr:cNvPr id="467" name="直線コネクタ 466"/>
        <xdr:cNvCxnSpPr/>
      </xdr:nvCxnSpPr>
      <xdr:spPr>
        <a:xfrm>
          <a:off x="15481300" y="177139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147320</xdr:rowOff>
    </xdr:from>
    <xdr:to>
      <xdr:col>76</xdr:col>
      <xdr:colOff>165100</xdr:colOff>
      <xdr:row>103</xdr:row>
      <xdr:rowOff>77470</xdr:rowOff>
    </xdr:to>
    <xdr:sp macro="" textlink="">
      <xdr:nvSpPr>
        <xdr:cNvPr id="468" name="楕円 467"/>
        <xdr:cNvSpPr/>
      </xdr:nvSpPr>
      <xdr:spPr>
        <a:xfrm>
          <a:off x="14541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26670</xdr:rowOff>
    </xdr:from>
    <xdr:to>
      <xdr:col>81</xdr:col>
      <xdr:colOff>50800</xdr:colOff>
      <xdr:row>103</xdr:row>
      <xdr:rowOff>54611</xdr:rowOff>
    </xdr:to>
    <xdr:cxnSp macro="">
      <xdr:nvCxnSpPr>
        <xdr:cNvPr id="469" name="直線コネクタ 468"/>
        <xdr:cNvCxnSpPr/>
      </xdr:nvCxnSpPr>
      <xdr:spPr>
        <a:xfrm>
          <a:off x="14592300" y="176860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118111</xdr:rowOff>
    </xdr:from>
    <xdr:to>
      <xdr:col>72</xdr:col>
      <xdr:colOff>38100</xdr:colOff>
      <xdr:row>103</xdr:row>
      <xdr:rowOff>48261</xdr:rowOff>
    </xdr:to>
    <xdr:sp macro="" textlink="">
      <xdr:nvSpPr>
        <xdr:cNvPr id="470" name="楕円 469"/>
        <xdr:cNvSpPr/>
      </xdr:nvSpPr>
      <xdr:spPr>
        <a:xfrm>
          <a:off x="13652500" y="176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168911</xdr:rowOff>
    </xdr:from>
    <xdr:to>
      <xdr:col>76</xdr:col>
      <xdr:colOff>114300</xdr:colOff>
      <xdr:row>103</xdr:row>
      <xdr:rowOff>26670</xdr:rowOff>
    </xdr:to>
    <xdr:cxnSp macro="">
      <xdr:nvCxnSpPr>
        <xdr:cNvPr id="471" name="直線コネクタ 470"/>
        <xdr:cNvCxnSpPr/>
      </xdr:nvCxnSpPr>
      <xdr:spPr>
        <a:xfrm>
          <a:off x="13703300" y="176568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472" name="n_1aveValue【庁舎】&#10;有形固定資産減価償却率"/>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473" name="n_2aveValue【庁舎】&#10;有形固定資産減価償却率"/>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474" name="n_3aveValue【庁舎】&#10;有形固定資産減価償却率"/>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475"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121938</xdr:rowOff>
    </xdr:from>
    <xdr:ext cx="405111" cy="259045"/>
    <xdr:sp macro="" textlink="">
      <xdr:nvSpPr>
        <xdr:cNvPr id="476" name="n_1mainValue【庁舎】&#10;有形固定資産減価償却率"/>
        <xdr:cNvSpPr txBox="1"/>
      </xdr:nvSpPr>
      <xdr:spPr>
        <a:xfrm>
          <a:off x="15266044"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93997</xdr:rowOff>
    </xdr:from>
    <xdr:ext cx="405111" cy="259045"/>
    <xdr:sp macro="" textlink="">
      <xdr:nvSpPr>
        <xdr:cNvPr id="477" name="n_2mainValue【庁舎】&#10;有形固定資産減価償却率"/>
        <xdr:cNvSpPr txBox="1"/>
      </xdr:nvSpPr>
      <xdr:spPr>
        <a:xfrm>
          <a:off x="14389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64788</xdr:rowOff>
    </xdr:from>
    <xdr:ext cx="405111" cy="259045"/>
    <xdr:sp macro="" textlink="">
      <xdr:nvSpPr>
        <xdr:cNvPr id="478" name="n_3mainValue【庁舎】&#10;有形固定資産減価償却率"/>
        <xdr:cNvSpPr txBox="1"/>
      </xdr:nvSpPr>
      <xdr:spPr>
        <a:xfrm>
          <a:off x="13500744"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9" name="正方形/長方形 4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6" name="正方形/長方形 4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9" name="直線コネクタ 4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0" name="テキスト ボックス 4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1" name="直線コネクタ 4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2" name="テキスト ボックス 4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3" name="直線コネクタ 4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4" name="テキスト ボックス 4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5" name="直線コネクタ 4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6" name="テキスト ボックス 4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7" name="直線コネクタ 4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8" name="テキスト ボックス 4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502" name="直線コネクタ 501"/>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503"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504" name="直線コネクタ 503"/>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505"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506" name="直線コネクタ 505"/>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507"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508" name="フローチャート: 判断 507"/>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509" name="フローチャート: 判断 508"/>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510" name="フローチャート: 判断 509"/>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511" name="フローチャート: 判断 510"/>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512" name="フローチャート: 判断 511"/>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168911</xdr:rowOff>
    </xdr:from>
    <xdr:to>
      <xdr:col>116</xdr:col>
      <xdr:colOff>114300</xdr:colOff>
      <xdr:row>105</xdr:row>
      <xdr:rowOff>99061</xdr:rowOff>
    </xdr:to>
    <xdr:sp macro="" textlink="">
      <xdr:nvSpPr>
        <xdr:cNvPr id="518" name="楕円 517"/>
        <xdr:cNvSpPr/>
      </xdr:nvSpPr>
      <xdr:spPr>
        <a:xfrm>
          <a:off x="221107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20338</xdr:rowOff>
    </xdr:from>
    <xdr:ext cx="469744" cy="259045"/>
    <xdr:sp macro="" textlink="">
      <xdr:nvSpPr>
        <xdr:cNvPr id="519" name="【庁舎】&#10;一人当たり面積該当値テキスト"/>
        <xdr:cNvSpPr txBox="1"/>
      </xdr:nvSpPr>
      <xdr:spPr>
        <a:xfrm>
          <a:off x="22199600" y="178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3811</xdr:rowOff>
    </xdr:from>
    <xdr:to>
      <xdr:col>112</xdr:col>
      <xdr:colOff>38100</xdr:colOff>
      <xdr:row>105</xdr:row>
      <xdr:rowOff>105411</xdr:rowOff>
    </xdr:to>
    <xdr:sp macro="" textlink="">
      <xdr:nvSpPr>
        <xdr:cNvPr id="520" name="楕円 519"/>
        <xdr:cNvSpPr/>
      </xdr:nvSpPr>
      <xdr:spPr>
        <a:xfrm>
          <a:off x="212725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48261</xdr:rowOff>
    </xdr:from>
    <xdr:to>
      <xdr:col>116</xdr:col>
      <xdr:colOff>63500</xdr:colOff>
      <xdr:row>105</xdr:row>
      <xdr:rowOff>54611</xdr:rowOff>
    </xdr:to>
    <xdr:cxnSp macro="">
      <xdr:nvCxnSpPr>
        <xdr:cNvPr id="521" name="直線コネクタ 520"/>
        <xdr:cNvCxnSpPr/>
      </xdr:nvCxnSpPr>
      <xdr:spPr>
        <a:xfrm flipV="1">
          <a:off x="21323300" y="180505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522" name="楕円 521"/>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54611</xdr:rowOff>
    </xdr:from>
    <xdr:to>
      <xdr:col>111</xdr:col>
      <xdr:colOff>177800</xdr:colOff>
      <xdr:row>105</xdr:row>
      <xdr:rowOff>144780</xdr:rowOff>
    </xdr:to>
    <xdr:cxnSp macro="">
      <xdr:nvCxnSpPr>
        <xdr:cNvPr id="523" name="直線コネクタ 522"/>
        <xdr:cNvCxnSpPr/>
      </xdr:nvCxnSpPr>
      <xdr:spPr>
        <a:xfrm flipV="1">
          <a:off x="20434300" y="18056861"/>
          <a:ext cx="8890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99061</xdr:rowOff>
    </xdr:from>
    <xdr:to>
      <xdr:col>102</xdr:col>
      <xdr:colOff>165100</xdr:colOff>
      <xdr:row>106</xdr:row>
      <xdr:rowOff>29211</xdr:rowOff>
    </xdr:to>
    <xdr:sp macro="" textlink="">
      <xdr:nvSpPr>
        <xdr:cNvPr id="524" name="楕円 523"/>
        <xdr:cNvSpPr/>
      </xdr:nvSpPr>
      <xdr:spPr>
        <a:xfrm>
          <a:off x="19494500" y="181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149861</xdr:rowOff>
    </xdr:to>
    <xdr:cxnSp macro="">
      <xdr:nvCxnSpPr>
        <xdr:cNvPr id="525" name="直線コネクタ 524"/>
        <xdr:cNvCxnSpPr/>
      </xdr:nvCxnSpPr>
      <xdr:spPr>
        <a:xfrm flipV="1">
          <a:off x="19545300" y="181470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526"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527"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528"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529" name="n_4aveValue【庁舎】&#10;一人当たり面積"/>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121938</xdr:rowOff>
    </xdr:from>
    <xdr:ext cx="469744" cy="259045"/>
    <xdr:sp macro="" textlink="">
      <xdr:nvSpPr>
        <xdr:cNvPr id="530" name="n_1mainValue【庁舎】&#10;一人当たり面積"/>
        <xdr:cNvSpPr txBox="1"/>
      </xdr:nvSpPr>
      <xdr:spPr>
        <a:xfrm>
          <a:off x="21075727" y="1778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531" name="n_2main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45738</xdr:rowOff>
    </xdr:from>
    <xdr:ext cx="469744" cy="259045"/>
    <xdr:sp macro="" textlink="">
      <xdr:nvSpPr>
        <xdr:cNvPr id="532" name="n_3mainValue【庁舎】&#10;一人当たり面積"/>
        <xdr:cNvSpPr txBox="1"/>
      </xdr:nvSpPr>
      <xdr:spPr>
        <a:xfrm>
          <a:off x="19310427"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類似団体と比較して庁舎を除く該当施設すべてにおいて、有形固定資産減価償却率が高くなっており、特に、体育館・プール及び消防施設で顕著である。とりわけ昭和５０年代</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建設された</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体育館は大規模な改修が想定されるため、今後、多額な支出が予想とされる。なお、消防施設については、有形固定資産減価償却率が７０％を超えているものの、当町は消防・救急体制が非常備で、消防・救急業務を山形市に全面的に委託していることから大規模施設は有しておらず、当町に存しているのは小規模な詰所のみであることや消防団の再編成も進められていることから、適宜、計画的な改修は必要なものの全体的には減少傾向にある。庁舎については、本庁舎が平成１１年度に建設され、有形固定資産減価償却率も５０％に満たないことから低い水準にあるが、経年劣化により大規模改修の必要性も年々高ま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現時点ではほとんどの施設において、一人当たり面積が類似団体内平均値と同水準となっているものの、人口減少が進行するなか、今後予想される老朽化に対する対応や維持管理にかかる経費の増加等を踏まえ、公共施設等総合管理計画並びに詳細な内容も踏まえた個別施設計画等に基づいた事業実施に早急に取り組む必要があると同時に、当町における適正な公共施設等の在り方について継続して協議・検討を図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14,197
14,142
61.45
5,902,705
5,708,240
192,938
3,631,212
5,801,301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当町には基幹となる産業や大きな企業がないことなどから財政基盤が弱く、類似団体平均値０．４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を０．０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ポイント下回り０．３９となっている。今後も事業精査</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による歳出削減を図るとともに、税収入及び手数料等の増加</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に取組み</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、組織体制の見直しを含めさらに強化していく。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より良い生活</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環境の整備を推進しながら、県都に近いという地理的利点を活かした施策などによる人口減を抑制し、自主財源確保を含めた財政基盤の強化を図る。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103294</xdr:rowOff>
    </xdr:to>
    <xdr:cxnSp macro="">
      <xdr:nvCxnSpPr>
        <xdr:cNvPr id="68" name="直線コネクタ 67"/>
        <xdr:cNvCxnSpPr/>
      </xdr:nvCxnSpPr>
      <xdr:spPr>
        <a:xfrm>
          <a:off x="4114800" y="7475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111337</xdr:rowOff>
    </xdr:to>
    <xdr:cxnSp macro="">
      <xdr:nvCxnSpPr>
        <xdr:cNvPr id="71" name="直線コネクタ 70"/>
        <xdr:cNvCxnSpPr/>
      </xdr:nvCxnSpPr>
      <xdr:spPr>
        <a:xfrm flipV="1">
          <a:off x="3225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119380</xdr:rowOff>
    </xdr:to>
    <xdr:cxnSp macro="">
      <xdr:nvCxnSpPr>
        <xdr:cNvPr id="74" name="直線コネクタ 73"/>
        <xdr:cNvCxnSpPr/>
      </xdr:nvCxnSpPr>
      <xdr:spPr>
        <a:xfrm flipV="1">
          <a:off x="2336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127423</xdr:rowOff>
    </xdr:to>
    <xdr:cxnSp macro="">
      <xdr:nvCxnSpPr>
        <xdr:cNvPr id="77" name="直線コネクタ 76"/>
        <xdr:cNvCxnSpPr/>
      </xdr:nvCxnSpPr>
      <xdr:spPr>
        <a:xfrm flipV="1">
          <a:off x="1447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24571</xdr:rowOff>
    </xdr:from>
    <xdr:ext cx="762000" cy="259045"/>
    <xdr:sp macro="" textlink="">
      <xdr:nvSpPr>
        <xdr:cNvPr id="88" name="財政力該当値テキスト"/>
        <xdr:cNvSpPr txBox="1"/>
      </xdr:nvSpPr>
      <xdr:spPr>
        <a:xfrm>
          <a:off x="5041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52494</xdr:rowOff>
    </xdr:from>
    <xdr:to>
      <xdr:col>19</xdr:col>
      <xdr:colOff>184150</xdr:colOff>
      <xdr:row>43</xdr:row>
      <xdr:rowOff>154094</xdr:rowOff>
    </xdr:to>
    <xdr:sp macro="" textlink="">
      <xdr:nvSpPr>
        <xdr:cNvPr id="89" name="楕円 88"/>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90" name="テキスト ボックス 89"/>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3" name="楕円 92"/>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4" name="テキスト ボックス 93"/>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95" name="楕円 94"/>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96" name="テキスト ボックス 95"/>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事業精査、給与の独自削減及び地方債発行の抑制等により、義務的経費抑制</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を図っているものの、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前年度対比０．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上昇し、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類似団体平均値</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と大きな開きがある。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今後、より一層の事務事業の見直し、投資的経費を始めとした歳出経費の抑制</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など、様々な取り組み</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を図るとともに、自主財源の確保に努め、これまで以上に経常一般財源の確保に努める。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65</xdr:row>
      <xdr:rowOff>36830</xdr:rowOff>
    </xdr:to>
    <xdr:cxnSp macro="">
      <xdr:nvCxnSpPr>
        <xdr:cNvPr id="131" name="直線コネクタ 130"/>
        <xdr:cNvCxnSpPr/>
      </xdr:nvCxnSpPr>
      <xdr:spPr>
        <a:xfrm>
          <a:off x="4114800" y="111649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93133</xdr:rowOff>
    </xdr:to>
    <xdr:cxnSp macro="">
      <xdr:nvCxnSpPr>
        <xdr:cNvPr id="134" name="直線コネクタ 133"/>
        <xdr:cNvCxnSpPr/>
      </xdr:nvCxnSpPr>
      <xdr:spPr>
        <a:xfrm flipV="1">
          <a:off x="3225800" y="1116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93133</xdr:rowOff>
    </xdr:to>
    <xdr:cxnSp macro="">
      <xdr:nvCxnSpPr>
        <xdr:cNvPr id="137" name="直線コネクタ 136"/>
        <xdr:cNvCxnSpPr/>
      </xdr:nvCxnSpPr>
      <xdr:spPr>
        <a:xfrm>
          <a:off x="2336800" y="1116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65</xdr:row>
      <xdr:rowOff>20744</xdr:rowOff>
    </xdr:to>
    <xdr:cxnSp macro="">
      <xdr:nvCxnSpPr>
        <xdr:cNvPr id="140" name="直線コネクタ 139"/>
        <xdr:cNvCxnSpPr/>
      </xdr:nvCxnSpPr>
      <xdr:spPr>
        <a:xfrm>
          <a:off x="1447800" y="110202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0" name="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2" name="楕円 151"/>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3" name="テキスト ボックス 152"/>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4" name="楕円 153"/>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5" name="テキスト ボックス 154"/>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6" name="楕円 155"/>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57" name="テキスト ボックス 156"/>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58" name="楕円 157"/>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59" name="テキスト ボックス 158"/>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類似団体と比較し、人件費・物件費等の人口１人当たりの額が低くなっているのは、ゴミ処理業務等を一部事務組合で行っていることや消防業務を委託していることなどによるものである。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この負担金及び委託料相当分を、人件費・物件費等に合算した場合、人口１人当たりの金額が増加することになるため、構成市町との協議・調整を図りながら、引き続き事務事業の見直しなどによる経費抑制</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14909</xdr:rowOff>
    </xdr:from>
    <xdr:to>
      <xdr:col>23</xdr:col>
      <xdr:colOff>133350</xdr:colOff>
      <xdr:row>81</xdr:row>
      <xdr:rowOff>26809</xdr:rowOff>
    </xdr:to>
    <xdr:cxnSp macro="">
      <xdr:nvCxnSpPr>
        <xdr:cNvPr id="194" name="直線コネクタ 193"/>
        <xdr:cNvCxnSpPr/>
      </xdr:nvCxnSpPr>
      <xdr:spPr>
        <a:xfrm>
          <a:off x="4114800" y="13902359"/>
          <a:ext cx="8382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14909</xdr:rowOff>
    </xdr:from>
    <xdr:to>
      <xdr:col>19</xdr:col>
      <xdr:colOff>133350</xdr:colOff>
      <xdr:row>81</xdr:row>
      <xdr:rowOff>70991</xdr:rowOff>
    </xdr:to>
    <xdr:cxnSp macro="">
      <xdr:nvCxnSpPr>
        <xdr:cNvPr id="197" name="直線コネクタ 196"/>
        <xdr:cNvCxnSpPr/>
      </xdr:nvCxnSpPr>
      <xdr:spPr>
        <a:xfrm flipV="1">
          <a:off x="3225800" y="13902359"/>
          <a:ext cx="8890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42618</xdr:rowOff>
    </xdr:from>
    <xdr:to>
      <xdr:col>15</xdr:col>
      <xdr:colOff>82550</xdr:colOff>
      <xdr:row>81</xdr:row>
      <xdr:rowOff>70991</xdr:rowOff>
    </xdr:to>
    <xdr:cxnSp macro="">
      <xdr:nvCxnSpPr>
        <xdr:cNvPr id="200" name="直線コネクタ 199"/>
        <xdr:cNvCxnSpPr/>
      </xdr:nvCxnSpPr>
      <xdr:spPr>
        <a:xfrm>
          <a:off x="2336800" y="13930068"/>
          <a:ext cx="8890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25722</xdr:rowOff>
    </xdr:from>
    <xdr:to>
      <xdr:col>11</xdr:col>
      <xdr:colOff>31750</xdr:colOff>
      <xdr:row>81</xdr:row>
      <xdr:rowOff>42618</xdr:rowOff>
    </xdr:to>
    <xdr:cxnSp macro="">
      <xdr:nvCxnSpPr>
        <xdr:cNvPr id="203" name="直線コネクタ 202"/>
        <xdr:cNvCxnSpPr/>
      </xdr:nvCxnSpPr>
      <xdr:spPr>
        <a:xfrm>
          <a:off x="1447800" y="13913172"/>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147459</xdr:rowOff>
    </xdr:from>
    <xdr:to>
      <xdr:col>23</xdr:col>
      <xdr:colOff>184150</xdr:colOff>
      <xdr:row>81</xdr:row>
      <xdr:rowOff>77609</xdr:rowOff>
    </xdr:to>
    <xdr:sp macro="" textlink="">
      <xdr:nvSpPr>
        <xdr:cNvPr id="213" name="楕円 212"/>
        <xdr:cNvSpPr/>
      </xdr:nvSpPr>
      <xdr:spPr>
        <a:xfrm>
          <a:off x="4902200" y="138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68736</xdr:rowOff>
    </xdr:from>
    <xdr:ext cx="762000" cy="259045"/>
    <xdr:sp macro="" textlink="">
      <xdr:nvSpPr>
        <xdr:cNvPr id="214" name="人件費・物件費等の状況該当値テキスト"/>
        <xdr:cNvSpPr txBox="1"/>
      </xdr:nvSpPr>
      <xdr:spPr>
        <a:xfrm>
          <a:off x="5041900" y="1378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135559</xdr:rowOff>
    </xdr:from>
    <xdr:to>
      <xdr:col>19</xdr:col>
      <xdr:colOff>184150</xdr:colOff>
      <xdr:row>81</xdr:row>
      <xdr:rowOff>65709</xdr:rowOff>
    </xdr:to>
    <xdr:sp macro="" textlink="">
      <xdr:nvSpPr>
        <xdr:cNvPr id="215" name="楕円 214"/>
        <xdr:cNvSpPr/>
      </xdr:nvSpPr>
      <xdr:spPr>
        <a:xfrm>
          <a:off x="4064000" y="138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75886</xdr:rowOff>
    </xdr:from>
    <xdr:ext cx="736600" cy="259045"/>
    <xdr:sp macro="" textlink="">
      <xdr:nvSpPr>
        <xdr:cNvPr id="216" name="テキスト ボックス 215"/>
        <xdr:cNvSpPr txBox="1"/>
      </xdr:nvSpPr>
      <xdr:spPr>
        <a:xfrm>
          <a:off x="3733800" y="1362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20191</xdr:rowOff>
    </xdr:from>
    <xdr:to>
      <xdr:col>15</xdr:col>
      <xdr:colOff>133350</xdr:colOff>
      <xdr:row>81</xdr:row>
      <xdr:rowOff>121791</xdr:rowOff>
    </xdr:to>
    <xdr:sp macro="" textlink="">
      <xdr:nvSpPr>
        <xdr:cNvPr id="217" name="楕円 216"/>
        <xdr:cNvSpPr/>
      </xdr:nvSpPr>
      <xdr:spPr>
        <a:xfrm>
          <a:off x="3175000" y="139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131968</xdr:rowOff>
    </xdr:from>
    <xdr:ext cx="762000" cy="259045"/>
    <xdr:sp macro="" textlink="">
      <xdr:nvSpPr>
        <xdr:cNvPr id="218" name="テキスト ボックス 217"/>
        <xdr:cNvSpPr txBox="1"/>
      </xdr:nvSpPr>
      <xdr:spPr>
        <a:xfrm>
          <a:off x="2844800" y="1367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163268</xdr:rowOff>
    </xdr:from>
    <xdr:to>
      <xdr:col>11</xdr:col>
      <xdr:colOff>82550</xdr:colOff>
      <xdr:row>81</xdr:row>
      <xdr:rowOff>93418</xdr:rowOff>
    </xdr:to>
    <xdr:sp macro="" textlink="">
      <xdr:nvSpPr>
        <xdr:cNvPr id="219" name="楕円 218"/>
        <xdr:cNvSpPr/>
      </xdr:nvSpPr>
      <xdr:spPr>
        <a:xfrm>
          <a:off x="2286000" y="138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103595</xdr:rowOff>
    </xdr:from>
    <xdr:ext cx="762000" cy="259045"/>
    <xdr:sp macro="" textlink="">
      <xdr:nvSpPr>
        <xdr:cNvPr id="220" name="テキスト ボックス 219"/>
        <xdr:cNvSpPr txBox="1"/>
      </xdr:nvSpPr>
      <xdr:spPr>
        <a:xfrm>
          <a:off x="1955800" y="1364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146372</xdr:rowOff>
    </xdr:from>
    <xdr:to>
      <xdr:col>7</xdr:col>
      <xdr:colOff>31750</xdr:colOff>
      <xdr:row>81</xdr:row>
      <xdr:rowOff>76522</xdr:rowOff>
    </xdr:to>
    <xdr:sp macro="" textlink="">
      <xdr:nvSpPr>
        <xdr:cNvPr id="221" name="楕円 220"/>
        <xdr:cNvSpPr/>
      </xdr:nvSpPr>
      <xdr:spPr>
        <a:xfrm>
          <a:off x="1397000" y="138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86699</xdr:rowOff>
    </xdr:from>
    <xdr:ext cx="762000" cy="259045"/>
    <xdr:sp macro="" textlink="">
      <xdr:nvSpPr>
        <xdr:cNvPr id="222" name="テキスト ボックス 221"/>
        <xdr:cNvSpPr txBox="1"/>
      </xdr:nvSpPr>
      <xdr:spPr>
        <a:xfrm>
          <a:off x="1066800" y="1363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１８年度から平成２２年度までの行財政改革の取組みによる職員給与の独自削減の終了に伴い、類似団体内平均値を上回っていたが、平成２９年度以降は新規採用職員の抑制、平成３０年度からは給与の独自削減を実施しているため、</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年度は類似団体内平均値を</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しかしながら、職員年齢毎の人員バランスに欠け、今後は大量退職者も見込めないことから、数値の上昇が予想されるため、これまで以上に給与水準の適正化</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を図る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86</xdr:row>
      <xdr:rowOff>9677</xdr:rowOff>
    </xdr:to>
    <xdr:cxnSp macro="">
      <xdr:nvCxnSpPr>
        <xdr:cNvPr id="258" name="直線コネクタ 257"/>
        <xdr:cNvCxnSpPr/>
      </xdr:nvCxnSpPr>
      <xdr:spPr>
        <a:xfrm>
          <a:off x="16179800" y="14570529"/>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20259</xdr:rowOff>
    </xdr:to>
    <xdr:cxnSp macro="">
      <xdr:nvCxnSpPr>
        <xdr:cNvPr id="261" name="直線コネクタ 260"/>
        <xdr:cNvCxnSpPr/>
      </xdr:nvCxnSpPr>
      <xdr:spPr>
        <a:xfrm flipV="1">
          <a:off x="15290800" y="145705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88</xdr:row>
      <xdr:rowOff>114905</xdr:rowOff>
    </xdr:to>
    <xdr:cxnSp macro="">
      <xdr:nvCxnSpPr>
        <xdr:cNvPr id="264" name="直線コネクタ 263"/>
        <xdr:cNvCxnSpPr/>
      </xdr:nvCxnSpPr>
      <xdr:spPr>
        <a:xfrm flipV="1">
          <a:off x="14401800" y="14593509"/>
          <a:ext cx="889000" cy="6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89</xdr:row>
      <xdr:rowOff>907</xdr:rowOff>
    </xdr:to>
    <xdr:cxnSp macro="">
      <xdr:nvCxnSpPr>
        <xdr:cNvPr id="267" name="直線コネクタ 266"/>
        <xdr:cNvCxnSpPr/>
      </xdr:nvCxnSpPr>
      <xdr:spPr>
        <a:xfrm flipV="1">
          <a:off x="13512800" y="152025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7" name="楕円 276"/>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78" name="給与水準   （国との比較）該当値テキスト"/>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9" name="楕円 278"/>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0" name="テキスト ボックス 279"/>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3" name="楕円 282"/>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4" name="テキスト ボックス 283"/>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5" name="楕円 284"/>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6" name="テキスト ボックス 285"/>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0000FF"/>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現在、７．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人で類似団体内平均値１０．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人を２．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９８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人と大幅に下回っている。これは、平成１８年度からの行財政改革の取組みにおける職員数の削減及び事務事業等の見直しによるものである。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しかしながら、業務が増加傾向にある昨今においては、類似団体の動向を踏まえ、それらの状況に応じた適正な人員管理を実施し、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正職員のみならず会計年度任用職員も含めた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適正な職員の配置に努める。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78613</xdr:rowOff>
    </xdr:from>
    <xdr:to>
      <xdr:col>81</xdr:col>
      <xdr:colOff>44450</xdr:colOff>
      <xdr:row>59</xdr:row>
      <xdr:rowOff>85048</xdr:rowOff>
    </xdr:to>
    <xdr:cxnSp macro="">
      <xdr:nvCxnSpPr>
        <xdr:cNvPr id="321" name="直線コネクタ 320"/>
        <xdr:cNvCxnSpPr/>
      </xdr:nvCxnSpPr>
      <xdr:spPr>
        <a:xfrm>
          <a:off x="16179800" y="10194163"/>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77005</xdr:rowOff>
    </xdr:from>
    <xdr:to>
      <xdr:col>77</xdr:col>
      <xdr:colOff>44450</xdr:colOff>
      <xdr:row>59</xdr:row>
      <xdr:rowOff>78613</xdr:rowOff>
    </xdr:to>
    <xdr:cxnSp macro="">
      <xdr:nvCxnSpPr>
        <xdr:cNvPr id="324" name="直線コネクタ 323"/>
        <xdr:cNvCxnSpPr/>
      </xdr:nvCxnSpPr>
      <xdr:spPr>
        <a:xfrm>
          <a:off x="15290800" y="10192555"/>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77005</xdr:rowOff>
    </xdr:from>
    <xdr:to>
      <xdr:col>72</xdr:col>
      <xdr:colOff>203200</xdr:colOff>
      <xdr:row>59</xdr:row>
      <xdr:rowOff>81831</xdr:rowOff>
    </xdr:to>
    <xdr:cxnSp macro="">
      <xdr:nvCxnSpPr>
        <xdr:cNvPr id="327" name="直線コネクタ 326"/>
        <xdr:cNvCxnSpPr/>
      </xdr:nvCxnSpPr>
      <xdr:spPr>
        <a:xfrm flipV="1">
          <a:off x="14401800" y="1019255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78613</xdr:rowOff>
    </xdr:from>
    <xdr:to>
      <xdr:col>68</xdr:col>
      <xdr:colOff>152400</xdr:colOff>
      <xdr:row>59</xdr:row>
      <xdr:rowOff>81831</xdr:rowOff>
    </xdr:to>
    <xdr:cxnSp macro="">
      <xdr:nvCxnSpPr>
        <xdr:cNvPr id="330" name="直線コネクタ 329"/>
        <xdr:cNvCxnSpPr/>
      </xdr:nvCxnSpPr>
      <xdr:spPr>
        <a:xfrm>
          <a:off x="13512800" y="10194163"/>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34248</xdr:rowOff>
    </xdr:from>
    <xdr:to>
      <xdr:col>81</xdr:col>
      <xdr:colOff>95250</xdr:colOff>
      <xdr:row>59</xdr:row>
      <xdr:rowOff>135848</xdr:rowOff>
    </xdr:to>
    <xdr:sp macro="" textlink="">
      <xdr:nvSpPr>
        <xdr:cNvPr id="340" name="楕円 339"/>
        <xdr:cNvSpPr/>
      </xdr:nvSpPr>
      <xdr:spPr>
        <a:xfrm>
          <a:off x="16967200" y="101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126975</xdr:rowOff>
    </xdr:from>
    <xdr:ext cx="762000" cy="259045"/>
    <xdr:sp macro="" textlink="">
      <xdr:nvSpPr>
        <xdr:cNvPr id="341" name="定員管理の状況該当値テキスト"/>
        <xdr:cNvSpPr txBox="1"/>
      </xdr:nvSpPr>
      <xdr:spPr>
        <a:xfrm>
          <a:off x="17106900" y="1007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27813</xdr:rowOff>
    </xdr:from>
    <xdr:to>
      <xdr:col>77</xdr:col>
      <xdr:colOff>95250</xdr:colOff>
      <xdr:row>59</xdr:row>
      <xdr:rowOff>129413</xdr:rowOff>
    </xdr:to>
    <xdr:sp macro="" textlink="">
      <xdr:nvSpPr>
        <xdr:cNvPr id="342" name="楕円 341"/>
        <xdr:cNvSpPr/>
      </xdr:nvSpPr>
      <xdr:spPr>
        <a:xfrm>
          <a:off x="16129000" y="101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139590</xdr:rowOff>
    </xdr:from>
    <xdr:ext cx="736600" cy="259045"/>
    <xdr:sp macro="" textlink="">
      <xdr:nvSpPr>
        <xdr:cNvPr id="343" name="テキスト ボックス 342"/>
        <xdr:cNvSpPr txBox="1"/>
      </xdr:nvSpPr>
      <xdr:spPr>
        <a:xfrm>
          <a:off x="15798800" y="991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26205</xdr:rowOff>
    </xdr:from>
    <xdr:to>
      <xdr:col>73</xdr:col>
      <xdr:colOff>44450</xdr:colOff>
      <xdr:row>59</xdr:row>
      <xdr:rowOff>127805</xdr:rowOff>
    </xdr:to>
    <xdr:sp macro="" textlink="">
      <xdr:nvSpPr>
        <xdr:cNvPr id="344" name="楕円 343"/>
        <xdr:cNvSpPr/>
      </xdr:nvSpPr>
      <xdr:spPr>
        <a:xfrm>
          <a:off x="152400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137982</xdr:rowOff>
    </xdr:from>
    <xdr:ext cx="762000" cy="259045"/>
    <xdr:sp macro="" textlink="">
      <xdr:nvSpPr>
        <xdr:cNvPr id="345" name="テキスト ボックス 344"/>
        <xdr:cNvSpPr txBox="1"/>
      </xdr:nvSpPr>
      <xdr:spPr>
        <a:xfrm>
          <a:off x="14909800" y="991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31031</xdr:rowOff>
    </xdr:from>
    <xdr:to>
      <xdr:col>68</xdr:col>
      <xdr:colOff>203200</xdr:colOff>
      <xdr:row>59</xdr:row>
      <xdr:rowOff>132631</xdr:rowOff>
    </xdr:to>
    <xdr:sp macro="" textlink="">
      <xdr:nvSpPr>
        <xdr:cNvPr id="346" name="楕円 345"/>
        <xdr:cNvSpPr/>
      </xdr:nvSpPr>
      <xdr:spPr>
        <a:xfrm>
          <a:off x="14351000" y="101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142808</xdr:rowOff>
    </xdr:from>
    <xdr:ext cx="762000" cy="259045"/>
    <xdr:sp macro="" textlink="">
      <xdr:nvSpPr>
        <xdr:cNvPr id="347" name="テキスト ボックス 346"/>
        <xdr:cNvSpPr txBox="1"/>
      </xdr:nvSpPr>
      <xdr:spPr>
        <a:xfrm>
          <a:off x="14020800" y="9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27813</xdr:rowOff>
    </xdr:from>
    <xdr:to>
      <xdr:col>64</xdr:col>
      <xdr:colOff>152400</xdr:colOff>
      <xdr:row>59</xdr:row>
      <xdr:rowOff>129413</xdr:rowOff>
    </xdr:to>
    <xdr:sp macro="" textlink="">
      <xdr:nvSpPr>
        <xdr:cNvPr id="348" name="楕円 347"/>
        <xdr:cNvSpPr/>
      </xdr:nvSpPr>
      <xdr:spPr>
        <a:xfrm>
          <a:off x="13462000" y="101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139590</xdr:rowOff>
    </xdr:from>
    <xdr:ext cx="762000" cy="259045"/>
    <xdr:sp macro="" textlink="">
      <xdr:nvSpPr>
        <xdr:cNvPr id="349" name="テキスト ボックス 348"/>
        <xdr:cNvSpPr txBox="1"/>
      </xdr:nvSpPr>
      <xdr:spPr>
        <a:xfrm>
          <a:off x="13131800" y="991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％と前年度から０．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ポイント上昇しており、類似団体内平均値９．</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ポイント上回っている。これは、平成１５年度、平成１６年度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平成２５年度以降の山辺中学校改築事業</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などの償還及び借入</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による影響が大きい。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新規</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起債発行抑制を図っていることから、</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同程度の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比率</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で推移することが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予想されるが、今後の公共施設等の更新等により上昇することも十分見込まれるため、今後の数値の増減を注視し、数値の抑制に努める。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35983</xdr:rowOff>
    </xdr:to>
    <xdr:cxnSp macro="">
      <xdr:nvCxnSpPr>
        <xdr:cNvPr id="386" name="直線コネクタ 385"/>
        <xdr:cNvCxnSpPr/>
      </xdr:nvCxnSpPr>
      <xdr:spPr>
        <a:xfrm>
          <a:off x="16179800" y="69850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127000</xdr:rowOff>
    </xdr:to>
    <xdr:cxnSp macro="">
      <xdr:nvCxnSpPr>
        <xdr:cNvPr id="389" name="直線コネクタ 388"/>
        <xdr:cNvCxnSpPr/>
      </xdr:nvCxnSpPr>
      <xdr:spPr>
        <a:xfrm>
          <a:off x="15290800" y="68930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46567</xdr:rowOff>
    </xdr:to>
    <xdr:cxnSp macro="">
      <xdr:nvCxnSpPr>
        <xdr:cNvPr id="392" name="直線コネクタ 391"/>
        <xdr:cNvCxnSpPr/>
      </xdr:nvCxnSpPr>
      <xdr:spPr>
        <a:xfrm flipV="1">
          <a:off x="14401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104019</xdr:rowOff>
    </xdr:to>
    <xdr:cxnSp macro="">
      <xdr:nvCxnSpPr>
        <xdr:cNvPr id="395" name="直線コネクタ 394"/>
        <xdr:cNvCxnSpPr/>
      </xdr:nvCxnSpPr>
      <xdr:spPr>
        <a:xfrm flipV="1">
          <a:off x="13512800" y="69045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5" name="楕円 404"/>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6"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7" name="楕円 406"/>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8" name="テキスト ボックス 407"/>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9" name="楕円 408"/>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10" name="テキスト ボックス 409"/>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11" name="楕円 410"/>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412" name="テキスト ボックス 411"/>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13" name="楕円 412"/>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139596</xdr:rowOff>
    </xdr:from>
    <xdr:ext cx="762000" cy="259045"/>
    <xdr:sp macro="" textlink="">
      <xdr:nvSpPr>
        <xdr:cNvPr id="414" name="テキスト ボックス 413"/>
        <xdr:cNvSpPr txBox="1"/>
      </xdr:nvSpPr>
      <xdr:spPr>
        <a:xfrm>
          <a:off x="13131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中学校改築事業などの大規模事業による多額の借入が影響し、平成２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年度においては類似団体を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ポイント、平成２９年度では４６．６ポイントと大幅に上回っていたが、起債発行の抑制及び事業の精査やふるさと応援基金の増額等により、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実質単年度収支の黒字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に続き、ほぼ収支均衡</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を図ることができ</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たことや新規起債発行抑制により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、前年度比１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ポイント下降している。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しかしながら、類似団体内平均値と比較して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ポイントと差があることから、引き続き計画的な起債発行の強化等を図る。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152581</xdr:rowOff>
    </xdr:from>
    <xdr:to>
      <xdr:col>81</xdr:col>
      <xdr:colOff>44450</xdr:colOff>
      <xdr:row>17</xdr:row>
      <xdr:rowOff>102931</xdr:rowOff>
    </xdr:to>
    <xdr:cxnSp macro="">
      <xdr:nvCxnSpPr>
        <xdr:cNvPr id="450" name="直線コネクタ 449"/>
        <xdr:cNvCxnSpPr/>
      </xdr:nvCxnSpPr>
      <xdr:spPr>
        <a:xfrm flipV="1">
          <a:off x="16179800" y="2895781"/>
          <a:ext cx="838200" cy="1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102931</xdr:rowOff>
    </xdr:from>
    <xdr:to>
      <xdr:col>77</xdr:col>
      <xdr:colOff>44450</xdr:colOff>
      <xdr:row>18</xdr:row>
      <xdr:rowOff>139458</xdr:rowOff>
    </xdr:to>
    <xdr:cxnSp macro="">
      <xdr:nvCxnSpPr>
        <xdr:cNvPr id="453" name="直線コネクタ 452"/>
        <xdr:cNvCxnSpPr/>
      </xdr:nvCxnSpPr>
      <xdr:spPr>
        <a:xfrm flipV="1">
          <a:off x="15290800" y="3017581"/>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139458</xdr:rowOff>
    </xdr:from>
    <xdr:to>
      <xdr:col>72</xdr:col>
      <xdr:colOff>203200</xdr:colOff>
      <xdr:row>18</xdr:row>
      <xdr:rowOff>147501</xdr:rowOff>
    </xdr:to>
    <xdr:cxnSp macro="">
      <xdr:nvCxnSpPr>
        <xdr:cNvPr id="456" name="直線コネクタ 455"/>
        <xdr:cNvCxnSpPr/>
      </xdr:nvCxnSpPr>
      <xdr:spPr>
        <a:xfrm flipV="1">
          <a:off x="14401800" y="32255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78559</xdr:rowOff>
    </xdr:from>
    <xdr:to>
      <xdr:col>68</xdr:col>
      <xdr:colOff>152400</xdr:colOff>
      <xdr:row>18</xdr:row>
      <xdr:rowOff>147501</xdr:rowOff>
    </xdr:to>
    <xdr:cxnSp macro="">
      <xdr:nvCxnSpPr>
        <xdr:cNvPr id="459" name="直線コネクタ 458"/>
        <xdr:cNvCxnSpPr/>
      </xdr:nvCxnSpPr>
      <xdr:spPr>
        <a:xfrm>
          <a:off x="13512800" y="316465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101781</xdr:rowOff>
    </xdr:from>
    <xdr:to>
      <xdr:col>81</xdr:col>
      <xdr:colOff>95250</xdr:colOff>
      <xdr:row>17</xdr:row>
      <xdr:rowOff>31931</xdr:rowOff>
    </xdr:to>
    <xdr:sp macro="" textlink="">
      <xdr:nvSpPr>
        <xdr:cNvPr id="469" name="楕円 468"/>
        <xdr:cNvSpPr/>
      </xdr:nvSpPr>
      <xdr:spPr>
        <a:xfrm>
          <a:off x="169672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73858</xdr:rowOff>
    </xdr:from>
    <xdr:ext cx="762000" cy="259045"/>
    <xdr:sp macro="" textlink="">
      <xdr:nvSpPr>
        <xdr:cNvPr id="470" name="将来負担の状況該当値テキスト"/>
        <xdr:cNvSpPr txBox="1"/>
      </xdr:nvSpPr>
      <xdr:spPr>
        <a:xfrm>
          <a:off x="17106900" y="281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52131</xdr:rowOff>
    </xdr:from>
    <xdr:to>
      <xdr:col>77</xdr:col>
      <xdr:colOff>95250</xdr:colOff>
      <xdr:row>17</xdr:row>
      <xdr:rowOff>153731</xdr:rowOff>
    </xdr:to>
    <xdr:sp macro="" textlink="">
      <xdr:nvSpPr>
        <xdr:cNvPr id="471" name="楕円 470"/>
        <xdr:cNvSpPr/>
      </xdr:nvSpPr>
      <xdr:spPr>
        <a:xfrm>
          <a:off x="16129000" y="2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138508</xdr:rowOff>
    </xdr:from>
    <xdr:ext cx="736600" cy="259045"/>
    <xdr:sp macro="" textlink="">
      <xdr:nvSpPr>
        <xdr:cNvPr id="472" name="テキスト ボックス 471"/>
        <xdr:cNvSpPr txBox="1"/>
      </xdr:nvSpPr>
      <xdr:spPr>
        <a:xfrm>
          <a:off x="15798800" y="305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88658</xdr:rowOff>
    </xdr:from>
    <xdr:to>
      <xdr:col>73</xdr:col>
      <xdr:colOff>44450</xdr:colOff>
      <xdr:row>19</xdr:row>
      <xdr:rowOff>18808</xdr:rowOff>
    </xdr:to>
    <xdr:sp macro="" textlink="">
      <xdr:nvSpPr>
        <xdr:cNvPr id="473" name="楕円 472"/>
        <xdr:cNvSpPr/>
      </xdr:nvSpPr>
      <xdr:spPr>
        <a:xfrm>
          <a:off x="15240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3585</xdr:rowOff>
    </xdr:from>
    <xdr:ext cx="762000" cy="259045"/>
    <xdr:sp macro="" textlink="">
      <xdr:nvSpPr>
        <xdr:cNvPr id="474" name="テキスト ボックス 473"/>
        <xdr:cNvSpPr txBox="1"/>
      </xdr:nvSpPr>
      <xdr:spPr>
        <a:xfrm>
          <a:off x="14909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96701</xdr:rowOff>
    </xdr:from>
    <xdr:to>
      <xdr:col>68</xdr:col>
      <xdr:colOff>203200</xdr:colOff>
      <xdr:row>19</xdr:row>
      <xdr:rowOff>26851</xdr:rowOff>
    </xdr:to>
    <xdr:sp macro="" textlink="">
      <xdr:nvSpPr>
        <xdr:cNvPr id="475" name="楕円 474"/>
        <xdr:cNvSpPr/>
      </xdr:nvSpPr>
      <xdr:spPr>
        <a:xfrm>
          <a:off x="14351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11628</xdr:rowOff>
    </xdr:from>
    <xdr:ext cx="762000" cy="259045"/>
    <xdr:sp macro="" textlink="">
      <xdr:nvSpPr>
        <xdr:cNvPr id="476" name="テキスト ボックス 475"/>
        <xdr:cNvSpPr txBox="1"/>
      </xdr:nvSpPr>
      <xdr:spPr>
        <a:xfrm>
          <a:off x="14020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27759</xdr:rowOff>
    </xdr:from>
    <xdr:to>
      <xdr:col>64</xdr:col>
      <xdr:colOff>152400</xdr:colOff>
      <xdr:row>18</xdr:row>
      <xdr:rowOff>129359</xdr:rowOff>
    </xdr:to>
    <xdr:sp macro="" textlink="">
      <xdr:nvSpPr>
        <xdr:cNvPr id="477" name="楕円 476"/>
        <xdr:cNvSpPr/>
      </xdr:nvSpPr>
      <xdr:spPr>
        <a:xfrm>
          <a:off x="13462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114135</xdr:rowOff>
    </xdr:from>
    <xdr:ext cx="762000" cy="259045"/>
    <xdr:sp macro="" textlink="">
      <xdr:nvSpPr>
        <xdr:cNvPr id="478" name="テキスト ボックス 477"/>
        <xdr:cNvSpPr txBox="1"/>
      </xdr:nvSpPr>
      <xdr:spPr>
        <a:xfrm>
          <a:off x="13131800" y="320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14,197
14,142
61.45
5,902,705
5,708,240
192,938
3,631,212
5,801,301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年度の比率は２３．</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％で、給与の独自削減等</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を継続しているものの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類似団体内平均値との差が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ポイントと、前年度対比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上昇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継続して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適正な人員配置</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指定管理者制度や民間委託等を推進することにより、経常収支比率に占める割合を低くするよう人件費の抑制に</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134620</xdr:rowOff>
    </xdr:to>
    <xdr:cxnSp macro="">
      <xdr:nvCxnSpPr>
        <xdr:cNvPr id="66" name="直線コネクタ 65"/>
        <xdr:cNvCxnSpPr/>
      </xdr:nvCxnSpPr>
      <xdr:spPr>
        <a:xfrm>
          <a:off x="3987800" y="628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85090</xdr:rowOff>
    </xdr:to>
    <xdr:cxnSp macro="">
      <xdr:nvCxnSpPr>
        <xdr:cNvPr id="69" name="直線コネクタ 68"/>
        <xdr:cNvCxnSpPr/>
      </xdr:nvCxnSpPr>
      <xdr:spPr>
        <a:xfrm flipV="1">
          <a:off x="3098800" y="6283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100330</xdr:rowOff>
    </xdr:to>
    <xdr:cxnSp macro="">
      <xdr:nvCxnSpPr>
        <xdr:cNvPr id="72" name="直線コネクタ 71"/>
        <xdr:cNvCxnSpPr/>
      </xdr:nvCxnSpPr>
      <xdr:spPr>
        <a:xfrm flipV="1">
          <a:off x="2209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100330</xdr:rowOff>
    </xdr:to>
    <xdr:cxnSp macro="">
      <xdr:nvCxnSpPr>
        <xdr:cNvPr id="75" name="直線コネクタ 74"/>
        <xdr:cNvCxnSpPr/>
      </xdr:nvCxnSpPr>
      <xdr:spPr>
        <a:xfrm>
          <a:off x="1320800" y="635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事務の電算化に伴う業務委託や機器類のリース料により、１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％と類似団体内平均値１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％より１．６ポイントの差となって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度重なる制度改正などが大きな要因と考えられる。類似団体との差は解消傾向にあるものの、今後も、更なる経費節減や職員のスキルアップを図りながら、類似団体平均値に近づくよう削減に努める。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51562</xdr:rowOff>
    </xdr:to>
    <xdr:cxnSp macro="">
      <xdr:nvCxnSpPr>
        <xdr:cNvPr id="125" name="直線コネクタ 124"/>
        <xdr:cNvCxnSpPr/>
      </xdr:nvCxnSpPr>
      <xdr:spPr>
        <a:xfrm>
          <a:off x="15671800" y="28839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16</xdr:row>
      <xdr:rowOff>159004</xdr:rowOff>
    </xdr:to>
    <xdr:cxnSp macro="">
      <xdr:nvCxnSpPr>
        <xdr:cNvPr id="128" name="直線コネクタ 127"/>
        <xdr:cNvCxnSpPr/>
      </xdr:nvCxnSpPr>
      <xdr:spPr>
        <a:xfrm flipV="1">
          <a:off x="14782800" y="2883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88138</xdr:rowOff>
    </xdr:to>
    <xdr:cxnSp macro="">
      <xdr:nvCxnSpPr>
        <xdr:cNvPr id="131" name="直線コネクタ 130"/>
        <xdr:cNvCxnSpPr/>
      </xdr:nvCxnSpPr>
      <xdr:spPr>
        <a:xfrm flipV="1">
          <a:off x="13893800" y="29022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124714</xdr:rowOff>
    </xdr:to>
    <xdr:cxnSp macro="">
      <xdr:nvCxnSpPr>
        <xdr:cNvPr id="134" name="直線コネクタ 133"/>
        <xdr:cNvCxnSpPr/>
      </xdr:nvCxnSpPr>
      <xdr:spPr>
        <a:xfrm flipV="1">
          <a:off x="13004800" y="3002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8" name="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0" name="楕円 149"/>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1" name="テキスト ボックス 150"/>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2" name="楕円 151"/>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3" name="テキスト ボックス 152"/>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財政状況は厳しいが、類似団体内平均値５．</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ポイント低くなっている。これまで町直営の施設がないことなどから、類似団体内平均値より低い傾向にある。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しかしながら、子育て施策等に対する経費が増加傾向にあるなど、</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国等の少子高齢化施策にも左右されることから、今後も注視しながら対策を実施し、柔軟な対応に努める。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114300</xdr:rowOff>
    </xdr:to>
    <xdr:cxnSp macro="">
      <xdr:nvCxnSpPr>
        <xdr:cNvPr id="185" name="直線コネクタ 184"/>
        <xdr:cNvCxnSpPr/>
      </xdr:nvCxnSpPr>
      <xdr:spPr>
        <a:xfrm flipV="1">
          <a:off x="3987800" y="966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114300</xdr:rowOff>
    </xdr:to>
    <xdr:cxnSp macro="">
      <xdr:nvCxnSpPr>
        <xdr:cNvPr id="188" name="直線コネクタ 187"/>
        <xdr:cNvCxnSpPr/>
      </xdr:nvCxnSpPr>
      <xdr:spPr>
        <a:xfrm>
          <a:off x="3098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19050</xdr:rowOff>
    </xdr:to>
    <xdr:cxnSp macro="">
      <xdr:nvCxnSpPr>
        <xdr:cNvPr id="191" name="直線コネクタ 190"/>
        <xdr:cNvCxnSpPr/>
      </xdr:nvCxnSpPr>
      <xdr:spPr>
        <a:xfrm flipV="1">
          <a:off x="2209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19050</xdr:rowOff>
    </xdr:to>
    <xdr:cxnSp macro="">
      <xdr:nvCxnSpPr>
        <xdr:cNvPr id="194" name="直線コネクタ 193"/>
        <xdr:cNvCxnSpPr/>
      </xdr:nvCxnSpPr>
      <xdr:spPr>
        <a:xfrm>
          <a:off x="1320800" y="979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4" name="楕円 203"/>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6" name="楕円 205"/>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07" name="テキスト ボックス 206"/>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08" name="楕円 207"/>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09" name="テキスト ボックス 20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0" name="楕円 209"/>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1" name="テキスト ボックス 210"/>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2" name="楕円 211"/>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3" name="テキスト ボックス 212"/>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その他に係る経常収支比率が１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％で、類似団体内平均値の１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ポイント上回っているのは、前年度と同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程度の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水準であるものの、特別会計への経常的な繰出金が主な要因と考えられる。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algn="l"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今後は、これまで以上に、特別会計の経営適正化及び健全化を図り、普通会計負担額の軽減に努める。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59</xdr:row>
      <xdr:rowOff>31750</xdr:rowOff>
    </xdr:to>
    <xdr:cxnSp macro="">
      <xdr:nvCxnSpPr>
        <xdr:cNvPr id="246" name="直線コネクタ 245"/>
        <xdr:cNvCxnSpPr/>
      </xdr:nvCxnSpPr>
      <xdr:spPr>
        <a:xfrm flipV="1">
          <a:off x="15671800" y="1013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92710</xdr:rowOff>
    </xdr:to>
    <xdr:cxnSp macro="">
      <xdr:nvCxnSpPr>
        <xdr:cNvPr id="249" name="直線コネクタ 248"/>
        <xdr:cNvCxnSpPr/>
      </xdr:nvCxnSpPr>
      <xdr:spPr>
        <a:xfrm flipV="1">
          <a:off x="14782800" y="1014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92710</xdr:rowOff>
    </xdr:to>
    <xdr:cxnSp macro="">
      <xdr:nvCxnSpPr>
        <xdr:cNvPr id="252" name="直線コネクタ 251"/>
        <xdr:cNvCxnSpPr/>
      </xdr:nvCxnSpPr>
      <xdr:spPr>
        <a:xfrm>
          <a:off x="13893800" y="1018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59</xdr:row>
      <xdr:rowOff>69850</xdr:rowOff>
    </xdr:to>
    <xdr:cxnSp macro="">
      <xdr:nvCxnSpPr>
        <xdr:cNvPr id="255" name="直線コネクタ 254"/>
        <xdr:cNvCxnSpPr/>
      </xdr:nvCxnSpPr>
      <xdr:spPr>
        <a:xfrm>
          <a:off x="13004800" y="10017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65" name="楕円 264"/>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66"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7" name="楕円 266"/>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8" name="テキスト ボックス 267"/>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9" name="楕円 268"/>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0" name="テキスト ボックス 269"/>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1" name="楕円 270"/>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2" name="テキスト ボックス 271"/>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前年度より０．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ポイント上昇しているものの、類似団体内平均値の１４．３％より２．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ポイント下回っている。これは、一部事務組合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への負担金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が類似団体と比較し、少ないことなどが考えられるが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、現在は微増傾向にあり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、一部事務組合への負担金の増減により、数値の変動が見られることが予想されるため、委託先等との協議・調整を図りながら事務事業の見直しなどによる経費抑制</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117856</xdr:rowOff>
    </xdr:to>
    <xdr:cxnSp macro="">
      <xdr:nvCxnSpPr>
        <xdr:cNvPr id="304" name="直線コネクタ 303"/>
        <xdr:cNvCxnSpPr/>
      </xdr:nvCxnSpPr>
      <xdr:spPr>
        <a:xfrm>
          <a:off x="15671800" y="6271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99568</xdr:rowOff>
    </xdr:to>
    <xdr:cxnSp macro="">
      <xdr:nvCxnSpPr>
        <xdr:cNvPr id="307" name="直線コネクタ 306"/>
        <xdr:cNvCxnSpPr/>
      </xdr:nvCxnSpPr>
      <xdr:spPr>
        <a:xfrm>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76708</xdr:rowOff>
    </xdr:to>
    <xdr:cxnSp macro="">
      <xdr:nvCxnSpPr>
        <xdr:cNvPr id="310" name="直線コネクタ 309"/>
        <xdr:cNvCxnSpPr/>
      </xdr:nvCxnSpPr>
      <xdr:spPr>
        <a:xfrm>
          <a:off x="13893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72136</xdr:rowOff>
    </xdr:to>
    <xdr:cxnSp macro="">
      <xdr:nvCxnSpPr>
        <xdr:cNvPr id="313" name="直線コネクタ 312"/>
        <xdr:cNvCxnSpPr/>
      </xdr:nvCxnSpPr>
      <xdr:spPr>
        <a:xfrm flipV="1">
          <a:off x="13004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3" name="楕円 322"/>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4"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5" name="楕円 324"/>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6" name="テキスト ボックス 32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7" name="楕円 326"/>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8" name="テキスト ボックス 327"/>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9" name="楕円 328"/>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0" name="テキスト ボックス 32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1" name="楕円 330"/>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2" name="テキスト ボックス 33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類似団体内平均値の１５．</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．４ポイント高く、前年度より差が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縮まって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いる。平成２８年度までは、過年度の大規模事業による償還金が減となっていること並びに、以降の地方債の新規発行抑制に努めていたためであるが、平成２９年度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以降</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は、山辺中学校改築事業等の実施に</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伴う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元金償還開始などによるところが大きい。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31750</xdr:rowOff>
    </xdr:to>
    <xdr:cxnSp macro="">
      <xdr:nvCxnSpPr>
        <xdr:cNvPr id="365" name="直線コネクタ 364"/>
        <xdr:cNvCxnSpPr/>
      </xdr:nvCxnSpPr>
      <xdr:spPr>
        <a:xfrm flipV="1">
          <a:off x="3987800" y="13515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79</xdr:row>
      <xdr:rowOff>31750</xdr:rowOff>
    </xdr:to>
    <xdr:cxnSp macro="">
      <xdr:nvCxnSpPr>
        <xdr:cNvPr id="368" name="直線コネクタ 367"/>
        <xdr:cNvCxnSpPr/>
      </xdr:nvCxnSpPr>
      <xdr:spPr>
        <a:xfrm>
          <a:off x="3098800" y="13469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96520</xdr:rowOff>
    </xdr:to>
    <xdr:cxnSp macro="">
      <xdr:nvCxnSpPr>
        <xdr:cNvPr id="371" name="直線コネクタ 370"/>
        <xdr:cNvCxnSpPr/>
      </xdr:nvCxnSpPr>
      <xdr:spPr>
        <a:xfrm>
          <a:off x="2209800" y="1334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168911</xdr:rowOff>
    </xdr:to>
    <xdr:cxnSp macro="">
      <xdr:nvCxnSpPr>
        <xdr:cNvPr id="374" name="直線コネクタ 373"/>
        <xdr:cNvCxnSpPr/>
      </xdr:nvCxnSpPr>
      <xdr:spPr>
        <a:xfrm flipV="1">
          <a:off x="1320800" y="13347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84" name="楕円 383"/>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85"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86" name="楕円 385"/>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87" name="テキスト ボックス 386"/>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88" name="楕円 387"/>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89" name="テキスト ボックス 388"/>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0" name="楕円 389"/>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1" name="テキスト ボックス 390"/>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2" name="楕円 391"/>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93" name="テキスト ボックス 392"/>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．６％と類似団体平均値の７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上昇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し、差が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再度拡大</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公債費の減少に加え、</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扶助費</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は減少しているものの、人件費及び補助費等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の増加により類似団体平均値を上回り、その乖離が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これまでの減少傾向から一転拡大している。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今後もこれまで以上に事務事業の見直しや人件費の抑制に努める。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143002</xdr:rowOff>
    </xdr:to>
    <xdr:cxnSp macro="">
      <xdr:nvCxnSpPr>
        <xdr:cNvPr id="424" name="直線コネクタ 423"/>
        <xdr:cNvCxnSpPr/>
      </xdr:nvCxnSpPr>
      <xdr:spPr>
        <a:xfrm>
          <a:off x="15671800" y="13298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78</xdr:row>
      <xdr:rowOff>30987</xdr:rowOff>
    </xdr:to>
    <xdr:cxnSp macro="">
      <xdr:nvCxnSpPr>
        <xdr:cNvPr id="427" name="直線コネクタ 426"/>
        <xdr:cNvCxnSpPr/>
      </xdr:nvCxnSpPr>
      <xdr:spPr>
        <a:xfrm flipV="1">
          <a:off x="14782800" y="132989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62992</xdr:rowOff>
    </xdr:to>
    <xdr:cxnSp macro="">
      <xdr:nvCxnSpPr>
        <xdr:cNvPr id="430" name="直線コネクタ 429"/>
        <xdr:cNvCxnSpPr/>
      </xdr:nvCxnSpPr>
      <xdr:spPr>
        <a:xfrm flipV="1">
          <a:off x="13893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62992</xdr:rowOff>
    </xdr:to>
    <xdr:cxnSp macro="">
      <xdr:nvCxnSpPr>
        <xdr:cNvPr id="433" name="直線コネクタ 432"/>
        <xdr:cNvCxnSpPr/>
      </xdr:nvCxnSpPr>
      <xdr:spPr>
        <a:xfrm>
          <a:off x="13004800" y="133400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3" name="楕円 442"/>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4"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5" name="楕円 444"/>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6" name="テキスト ボックス 445"/>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7" name="楕円 446"/>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8" name="テキスト ボックス 447"/>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49" name="楕円 448"/>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0" name="テキスト ボックス 449"/>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1" name="楕円 450"/>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2" name="テキスト ボックス 451"/>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107112</xdr:rowOff>
    </xdr:from>
    <xdr:to>
      <xdr:col>29</xdr:col>
      <xdr:colOff>127000</xdr:colOff>
      <xdr:row>19</xdr:row>
      <xdr:rowOff>123708</xdr:rowOff>
    </xdr:to>
    <xdr:cxnSp macro="">
      <xdr:nvCxnSpPr>
        <xdr:cNvPr id="50" name="直線コネクタ 49"/>
        <xdr:cNvCxnSpPr/>
      </xdr:nvCxnSpPr>
      <xdr:spPr bwMode="auto">
        <a:xfrm flipV="1">
          <a:off x="5003800" y="3412287"/>
          <a:ext cx="647700" cy="1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85982</xdr:rowOff>
    </xdr:from>
    <xdr:to>
      <xdr:col>26</xdr:col>
      <xdr:colOff>50800</xdr:colOff>
      <xdr:row>19</xdr:row>
      <xdr:rowOff>123708</xdr:rowOff>
    </xdr:to>
    <xdr:cxnSp macro="">
      <xdr:nvCxnSpPr>
        <xdr:cNvPr id="53" name="直線コネクタ 52"/>
        <xdr:cNvCxnSpPr/>
      </xdr:nvCxnSpPr>
      <xdr:spPr bwMode="auto">
        <a:xfrm>
          <a:off x="4305300" y="3391157"/>
          <a:ext cx="698500" cy="3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85982</xdr:rowOff>
    </xdr:from>
    <xdr:to>
      <xdr:col>22</xdr:col>
      <xdr:colOff>114300</xdr:colOff>
      <xdr:row>19</xdr:row>
      <xdr:rowOff>86995</xdr:rowOff>
    </xdr:to>
    <xdr:cxnSp macro="">
      <xdr:nvCxnSpPr>
        <xdr:cNvPr id="56" name="直線コネクタ 55"/>
        <xdr:cNvCxnSpPr/>
      </xdr:nvCxnSpPr>
      <xdr:spPr bwMode="auto">
        <a:xfrm flipV="1">
          <a:off x="3606800" y="3391157"/>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86995</xdr:rowOff>
    </xdr:from>
    <xdr:to>
      <xdr:col>18</xdr:col>
      <xdr:colOff>177800</xdr:colOff>
      <xdr:row>19</xdr:row>
      <xdr:rowOff>93609</xdr:rowOff>
    </xdr:to>
    <xdr:cxnSp macro="">
      <xdr:nvCxnSpPr>
        <xdr:cNvPr id="59" name="直線コネクタ 58"/>
        <xdr:cNvCxnSpPr/>
      </xdr:nvCxnSpPr>
      <xdr:spPr bwMode="auto">
        <a:xfrm flipV="1">
          <a:off x="2908300" y="3392170"/>
          <a:ext cx="698500" cy="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56312</xdr:rowOff>
    </xdr:from>
    <xdr:to>
      <xdr:col>29</xdr:col>
      <xdr:colOff>177800</xdr:colOff>
      <xdr:row>19</xdr:row>
      <xdr:rowOff>157912</xdr:rowOff>
    </xdr:to>
    <xdr:sp macro="" textlink="">
      <xdr:nvSpPr>
        <xdr:cNvPr id="69" name="楕円 68"/>
        <xdr:cNvSpPr/>
      </xdr:nvSpPr>
      <xdr:spPr bwMode="auto">
        <a:xfrm>
          <a:off x="5600700" y="336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136339</xdr:rowOff>
    </xdr:from>
    <xdr:ext cx="762000" cy="259045"/>
    <xdr:sp macro="" textlink="">
      <xdr:nvSpPr>
        <xdr:cNvPr id="70" name="人口1人当たり決算額の推移該当値テキスト130"/>
        <xdr:cNvSpPr txBox="1"/>
      </xdr:nvSpPr>
      <xdr:spPr>
        <a:xfrm>
          <a:off x="5740400" y="32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72908</xdr:rowOff>
    </xdr:from>
    <xdr:to>
      <xdr:col>26</xdr:col>
      <xdr:colOff>101600</xdr:colOff>
      <xdr:row>20</xdr:row>
      <xdr:rowOff>3058</xdr:rowOff>
    </xdr:to>
    <xdr:sp macro="" textlink="">
      <xdr:nvSpPr>
        <xdr:cNvPr id="71" name="楕円 70"/>
        <xdr:cNvSpPr/>
      </xdr:nvSpPr>
      <xdr:spPr bwMode="auto">
        <a:xfrm>
          <a:off x="4953000" y="337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159285</xdr:rowOff>
    </xdr:from>
    <xdr:ext cx="736600" cy="259045"/>
    <xdr:sp macro="" textlink="">
      <xdr:nvSpPr>
        <xdr:cNvPr id="72" name="テキスト ボックス 71"/>
        <xdr:cNvSpPr txBox="1"/>
      </xdr:nvSpPr>
      <xdr:spPr>
        <a:xfrm>
          <a:off x="4622800" y="346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35182</xdr:rowOff>
    </xdr:from>
    <xdr:to>
      <xdr:col>22</xdr:col>
      <xdr:colOff>165100</xdr:colOff>
      <xdr:row>19</xdr:row>
      <xdr:rowOff>136782</xdr:rowOff>
    </xdr:to>
    <xdr:sp macro="" textlink="">
      <xdr:nvSpPr>
        <xdr:cNvPr id="73" name="楕円 72"/>
        <xdr:cNvSpPr/>
      </xdr:nvSpPr>
      <xdr:spPr bwMode="auto">
        <a:xfrm>
          <a:off x="4254500" y="334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121559</xdr:rowOff>
    </xdr:from>
    <xdr:ext cx="762000" cy="259045"/>
    <xdr:sp macro="" textlink="">
      <xdr:nvSpPr>
        <xdr:cNvPr id="74" name="テキスト ボックス 73"/>
        <xdr:cNvSpPr txBox="1"/>
      </xdr:nvSpPr>
      <xdr:spPr>
        <a:xfrm>
          <a:off x="3924300" y="342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36195</xdr:rowOff>
    </xdr:from>
    <xdr:to>
      <xdr:col>19</xdr:col>
      <xdr:colOff>38100</xdr:colOff>
      <xdr:row>19</xdr:row>
      <xdr:rowOff>137795</xdr:rowOff>
    </xdr:to>
    <xdr:sp macro="" textlink="">
      <xdr:nvSpPr>
        <xdr:cNvPr id="75" name="楕円 74"/>
        <xdr:cNvSpPr/>
      </xdr:nvSpPr>
      <xdr:spPr bwMode="auto">
        <a:xfrm>
          <a:off x="3556000" y="334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122572</xdr:rowOff>
    </xdr:from>
    <xdr:ext cx="762000" cy="259045"/>
    <xdr:sp macro="" textlink="">
      <xdr:nvSpPr>
        <xdr:cNvPr id="76" name="テキスト ボックス 75"/>
        <xdr:cNvSpPr txBox="1"/>
      </xdr:nvSpPr>
      <xdr:spPr>
        <a:xfrm>
          <a:off x="3225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42809</xdr:rowOff>
    </xdr:from>
    <xdr:to>
      <xdr:col>15</xdr:col>
      <xdr:colOff>101600</xdr:colOff>
      <xdr:row>19</xdr:row>
      <xdr:rowOff>144409</xdr:rowOff>
    </xdr:to>
    <xdr:sp macro="" textlink="">
      <xdr:nvSpPr>
        <xdr:cNvPr id="77" name="楕円 76"/>
        <xdr:cNvSpPr/>
      </xdr:nvSpPr>
      <xdr:spPr bwMode="auto">
        <a:xfrm>
          <a:off x="2857500" y="334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129186</xdr:rowOff>
    </xdr:from>
    <xdr:ext cx="762000" cy="259045"/>
    <xdr:sp macro="" textlink="">
      <xdr:nvSpPr>
        <xdr:cNvPr id="78" name="テキスト ボックス 77"/>
        <xdr:cNvSpPr txBox="1"/>
      </xdr:nvSpPr>
      <xdr:spPr>
        <a:xfrm>
          <a:off x="2527300" y="343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107893</xdr:rowOff>
    </xdr:from>
    <xdr:to>
      <xdr:col>29</xdr:col>
      <xdr:colOff>127000</xdr:colOff>
      <xdr:row>36</xdr:row>
      <xdr:rowOff>110731</xdr:rowOff>
    </xdr:to>
    <xdr:cxnSp macro="">
      <xdr:nvCxnSpPr>
        <xdr:cNvPr id="112" name="直線コネクタ 111"/>
        <xdr:cNvCxnSpPr/>
      </xdr:nvCxnSpPr>
      <xdr:spPr bwMode="auto">
        <a:xfrm>
          <a:off x="5003800" y="7061143"/>
          <a:ext cx="647700" cy="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107893</xdr:rowOff>
    </xdr:from>
    <xdr:to>
      <xdr:col>26</xdr:col>
      <xdr:colOff>50800</xdr:colOff>
      <xdr:row>37</xdr:row>
      <xdr:rowOff>10871</xdr:rowOff>
    </xdr:to>
    <xdr:cxnSp macro="">
      <xdr:nvCxnSpPr>
        <xdr:cNvPr id="115" name="直線コネクタ 114"/>
        <xdr:cNvCxnSpPr/>
      </xdr:nvCxnSpPr>
      <xdr:spPr bwMode="auto">
        <a:xfrm flipV="1">
          <a:off x="4305300" y="7061143"/>
          <a:ext cx="698500" cy="74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10871</xdr:rowOff>
    </xdr:from>
    <xdr:to>
      <xdr:col>22</xdr:col>
      <xdr:colOff>114300</xdr:colOff>
      <xdr:row>37</xdr:row>
      <xdr:rowOff>36817</xdr:rowOff>
    </xdr:to>
    <xdr:cxnSp macro="">
      <xdr:nvCxnSpPr>
        <xdr:cNvPr id="118" name="直線コネクタ 117"/>
        <xdr:cNvCxnSpPr/>
      </xdr:nvCxnSpPr>
      <xdr:spPr bwMode="auto">
        <a:xfrm flipV="1">
          <a:off x="3606800" y="713557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32283</xdr:rowOff>
    </xdr:from>
    <xdr:to>
      <xdr:col>18</xdr:col>
      <xdr:colOff>177800</xdr:colOff>
      <xdr:row>37</xdr:row>
      <xdr:rowOff>36817</xdr:rowOff>
    </xdr:to>
    <xdr:cxnSp macro="">
      <xdr:nvCxnSpPr>
        <xdr:cNvPr id="121" name="直線コネクタ 120"/>
        <xdr:cNvCxnSpPr/>
      </xdr:nvCxnSpPr>
      <xdr:spPr bwMode="auto">
        <a:xfrm>
          <a:off x="2908300" y="7156983"/>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59931</xdr:rowOff>
    </xdr:from>
    <xdr:to>
      <xdr:col>29</xdr:col>
      <xdr:colOff>177800</xdr:colOff>
      <xdr:row>36</xdr:row>
      <xdr:rowOff>161531</xdr:rowOff>
    </xdr:to>
    <xdr:sp macro="" textlink="">
      <xdr:nvSpPr>
        <xdr:cNvPr id="131" name="楕円 130"/>
        <xdr:cNvSpPr/>
      </xdr:nvSpPr>
      <xdr:spPr bwMode="auto">
        <a:xfrm>
          <a:off x="5600700" y="701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32008</xdr:rowOff>
    </xdr:from>
    <xdr:ext cx="762000" cy="259045"/>
    <xdr:sp macro="" textlink="">
      <xdr:nvSpPr>
        <xdr:cNvPr id="132" name="人口1人当たり決算額の推移該当値テキスト445"/>
        <xdr:cNvSpPr txBox="1"/>
      </xdr:nvSpPr>
      <xdr:spPr>
        <a:xfrm>
          <a:off x="5740400" y="698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57093</xdr:rowOff>
    </xdr:from>
    <xdr:to>
      <xdr:col>26</xdr:col>
      <xdr:colOff>101600</xdr:colOff>
      <xdr:row>36</xdr:row>
      <xdr:rowOff>158693</xdr:rowOff>
    </xdr:to>
    <xdr:sp macro="" textlink="">
      <xdr:nvSpPr>
        <xdr:cNvPr id="133" name="楕円 132"/>
        <xdr:cNvSpPr/>
      </xdr:nvSpPr>
      <xdr:spPr bwMode="auto">
        <a:xfrm>
          <a:off x="4953000" y="7010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143470</xdr:rowOff>
    </xdr:from>
    <xdr:ext cx="736600" cy="259045"/>
    <xdr:sp macro="" textlink="">
      <xdr:nvSpPr>
        <xdr:cNvPr id="134" name="テキスト ボックス 133"/>
        <xdr:cNvSpPr txBox="1"/>
      </xdr:nvSpPr>
      <xdr:spPr>
        <a:xfrm>
          <a:off x="4622800" y="709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131521</xdr:rowOff>
    </xdr:from>
    <xdr:to>
      <xdr:col>22</xdr:col>
      <xdr:colOff>165100</xdr:colOff>
      <xdr:row>37</xdr:row>
      <xdr:rowOff>61671</xdr:rowOff>
    </xdr:to>
    <xdr:sp macro="" textlink="">
      <xdr:nvSpPr>
        <xdr:cNvPr id="135" name="楕円 134"/>
        <xdr:cNvSpPr/>
      </xdr:nvSpPr>
      <xdr:spPr bwMode="auto">
        <a:xfrm>
          <a:off x="4254500" y="708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46448</xdr:rowOff>
    </xdr:from>
    <xdr:ext cx="762000" cy="259045"/>
    <xdr:sp macro="" textlink="">
      <xdr:nvSpPr>
        <xdr:cNvPr id="136" name="テキスト ボックス 135"/>
        <xdr:cNvSpPr txBox="1"/>
      </xdr:nvSpPr>
      <xdr:spPr>
        <a:xfrm>
          <a:off x="3924300" y="717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157467</xdr:rowOff>
    </xdr:from>
    <xdr:to>
      <xdr:col>19</xdr:col>
      <xdr:colOff>38100</xdr:colOff>
      <xdr:row>37</xdr:row>
      <xdr:rowOff>87617</xdr:rowOff>
    </xdr:to>
    <xdr:sp macro="" textlink="">
      <xdr:nvSpPr>
        <xdr:cNvPr id="137" name="楕円 136"/>
        <xdr:cNvSpPr/>
      </xdr:nvSpPr>
      <xdr:spPr bwMode="auto">
        <a:xfrm>
          <a:off x="3556000" y="711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72394</xdr:rowOff>
    </xdr:from>
    <xdr:ext cx="762000" cy="259045"/>
    <xdr:sp macro="" textlink="">
      <xdr:nvSpPr>
        <xdr:cNvPr id="138" name="テキスト ボックス 137"/>
        <xdr:cNvSpPr txBox="1"/>
      </xdr:nvSpPr>
      <xdr:spPr>
        <a:xfrm>
          <a:off x="3225800" y="719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152933</xdr:rowOff>
    </xdr:from>
    <xdr:to>
      <xdr:col>15</xdr:col>
      <xdr:colOff>101600</xdr:colOff>
      <xdr:row>37</xdr:row>
      <xdr:rowOff>83083</xdr:rowOff>
    </xdr:to>
    <xdr:sp macro="" textlink="">
      <xdr:nvSpPr>
        <xdr:cNvPr id="139" name="楕円 138"/>
        <xdr:cNvSpPr/>
      </xdr:nvSpPr>
      <xdr:spPr bwMode="auto">
        <a:xfrm>
          <a:off x="2857500" y="710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67860</xdr:rowOff>
    </xdr:from>
    <xdr:ext cx="762000" cy="259045"/>
    <xdr:sp macro="" textlink="">
      <xdr:nvSpPr>
        <xdr:cNvPr id="140" name="テキスト ボックス 139"/>
        <xdr:cNvSpPr txBox="1"/>
      </xdr:nvSpPr>
      <xdr:spPr>
        <a:xfrm>
          <a:off x="2527300" y="71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14,197
14,142
61.45
5,902,705
5,708,240
192,938
3,631,212
5,801,301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168632</xdr:rowOff>
    </xdr:from>
    <xdr:to>
      <xdr:col>24</xdr:col>
      <xdr:colOff>63500</xdr:colOff>
      <xdr:row>38</xdr:row>
      <xdr:rowOff>13449</xdr:rowOff>
    </xdr:to>
    <xdr:cxnSp macro="">
      <xdr:nvCxnSpPr>
        <xdr:cNvPr id="59" name="直線コネクタ 58"/>
        <xdr:cNvCxnSpPr/>
      </xdr:nvCxnSpPr>
      <xdr:spPr>
        <a:xfrm flipV="1">
          <a:off x="3797300" y="6512282"/>
          <a:ext cx="8382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147006</xdr:rowOff>
    </xdr:from>
    <xdr:to>
      <xdr:col>19</xdr:col>
      <xdr:colOff>177800</xdr:colOff>
      <xdr:row>38</xdr:row>
      <xdr:rowOff>13449</xdr:rowOff>
    </xdr:to>
    <xdr:cxnSp macro="">
      <xdr:nvCxnSpPr>
        <xdr:cNvPr id="62" name="直線コネクタ 61"/>
        <xdr:cNvCxnSpPr/>
      </xdr:nvCxnSpPr>
      <xdr:spPr>
        <a:xfrm>
          <a:off x="2908300" y="6490656"/>
          <a:ext cx="889000" cy="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140587</xdr:rowOff>
    </xdr:from>
    <xdr:to>
      <xdr:col>15</xdr:col>
      <xdr:colOff>50800</xdr:colOff>
      <xdr:row>37</xdr:row>
      <xdr:rowOff>147006</xdr:rowOff>
    </xdr:to>
    <xdr:cxnSp macro="">
      <xdr:nvCxnSpPr>
        <xdr:cNvPr id="65" name="直線コネクタ 64"/>
        <xdr:cNvCxnSpPr/>
      </xdr:nvCxnSpPr>
      <xdr:spPr>
        <a:xfrm>
          <a:off x="2019300" y="6484237"/>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140587</xdr:rowOff>
    </xdr:from>
    <xdr:to>
      <xdr:col>10</xdr:col>
      <xdr:colOff>114300</xdr:colOff>
      <xdr:row>37</xdr:row>
      <xdr:rowOff>160009</xdr:rowOff>
    </xdr:to>
    <xdr:cxnSp macro="">
      <xdr:nvCxnSpPr>
        <xdr:cNvPr id="68" name="直線コネクタ 67"/>
        <xdr:cNvCxnSpPr/>
      </xdr:nvCxnSpPr>
      <xdr:spPr>
        <a:xfrm flipV="1">
          <a:off x="1130300" y="6484237"/>
          <a:ext cx="8890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117832</xdr:rowOff>
    </xdr:from>
    <xdr:to>
      <xdr:col>24</xdr:col>
      <xdr:colOff>114300</xdr:colOff>
      <xdr:row>38</xdr:row>
      <xdr:rowOff>47982</xdr:rowOff>
    </xdr:to>
    <xdr:sp macro="" textlink="">
      <xdr:nvSpPr>
        <xdr:cNvPr id="78" name="楕円 77"/>
        <xdr:cNvSpPr/>
      </xdr:nvSpPr>
      <xdr:spPr>
        <a:xfrm>
          <a:off x="4584700" y="64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96259</xdr:rowOff>
    </xdr:from>
    <xdr:ext cx="534377" cy="259045"/>
    <xdr:sp macro="" textlink="">
      <xdr:nvSpPr>
        <xdr:cNvPr id="79" name="人件費該当値テキスト"/>
        <xdr:cNvSpPr txBox="1"/>
      </xdr:nvSpPr>
      <xdr:spPr>
        <a:xfrm>
          <a:off x="4686300" y="64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134099</xdr:rowOff>
    </xdr:from>
    <xdr:to>
      <xdr:col>20</xdr:col>
      <xdr:colOff>38100</xdr:colOff>
      <xdr:row>38</xdr:row>
      <xdr:rowOff>64249</xdr:rowOff>
    </xdr:to>
    <xdr:sp macro="" textlink="">
      <xdr:nvSpPr>
        <xdr:cNvPr id="80" name="楕円 79"/>
        <xdr:cNvSpPr/>
      </xdr:nvSpPr>
      <xdr:spPr>
        <a:xfrm>
          <a:off x="3746500" y="64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55376</xdr:rowOff>
    </xdr:from>
    <xdr:ext cx="534377" cy="259045"/>
    <xdr:sp macro="" textlink="">
      <xdr:nvSpPr>
        <xdr:cNvPr id="81" name="テキスト ボックス 80"/>
        <xdr:cNvSpPr txBox="1"/>
      </xdr:nvSpPr>
      <xdr:spPr>
        <a:xfrm>
          <a:off x="3530111" y="65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96206</xdr:rowOff>
    </xdr:from>
    <xdr:to>
      <xdr:col>15</xdr:col>
      <xdr:colOff>101600</xdr:colOff>
      <xdr:row>38</xdr:row>
      <xdr:rowOff>26357</xdr:rowOff>
    </xdr:to>
    <xdr:sp macro="" textlink="">
      <xdr:nvSpPr>
        <xdr:cNvPr id="82" name="楕円 81"/>
        <xdr:cNvSpPr/>
      </xdr:nvSpPr>
      <xdr:spPr>
        <a:xfrm>
          <a:off x="2857500" y="6439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17483</xdr:rowOff>
    </xdr:from>
    <xdr:ext cx="534377" cy="259045"/>
    <xdr:sp macro="" textlink="">
      <xdr:nvSpPr>
        <xdr:cNvPr id="83" name="テキスト ボックス 82"/>
        <xdr:cNvSpPr txBox="1"/>
      </xdr:nvSpPr>
      <xdr:spPr>
        <a:xfrm>
          <a:off x="2641111" y="653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89787</xdr:rowOff>
    </xdr:from>
    <xdr:to>
      <xdr:col>10</xdr:col>
      <xdr:colOff>165100</xdr:colOff>
      <xdr:row>38</xdr:row>
      <xdr:rowOff>19937</xdr:rowOff>
    </xdr:to>
    <xdr:sp macro="" textlink="">
      <xdr:nvSpPr>
        <xdr:cNvPr id="84" name="楕円 83"/>
        <xdr:cNvSpPr/>
      </xdr:nvSpPr>
      <xdr:spPr>
        <a:xfrm>
          <a:off x="1968500" y="64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11064</xdr:rowOff>
    </xdr:from>
    <xdr:ext cx="534377" cy="259045"/>
    <xdr:sp macro="" textlink="">
      <xdr:nvSpPr>
        <xdr:cNvPr id="85" name="テキスト ボックス 84"/>
        <xdr:cNvSpPr txBox="1"/>
      </xdr:nvSpPr>
      <xdr:spPr>
        <a:xfrm>
          <a:off x="1752111" y="65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109209</xdr:rowOff>
    </xdr:from>
    <xdr:to>
      <xdr:col>6</xdr:col>
      <xdr:colOff>38100</xdr:colOff>
      <xdr:row>38</xdr:row>
      <xdr:rowOff>39359</xdr:rowOff>
    </xdr:to>
    <xdr:sp macro="" textlink="">
      <xdr:nvSpPr>
        <xdr:cNvPr id="86" name="楕円 85"/>
        <xdr:cNvSpPr/>
      </xdr:nvSpPr>
      <xdr:spPr>
        <a:xfrm>
          <a:off x="1079500" y="64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30486</xdr:rowOff>
    </xdr:from>
    <xdr:ext cx="534377" cy="259045"/>
    <xdr:sp macro="" textlink="">
      <xdr:nvSpPr>
        <xdr:cNvPr id="87" name="テキスト ボックス 86"/>
        <xdr:cNvSpPr txBox="1"/>
      </xdr:nvSpPr>
      <xdr:spPr>
        <a:xfrm>
          <a:off x="863111" y="65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26488</xdr:rowOff>
    </xdr:from>
    <xdr:to>
      <xdr:col>24</xdr:col>
      <xdr:colOff>63500</xdr:colOff>
      <xdr:row>57</xdr:row>
      <xdr:rowOff>30196</xdr:rowOff>
    </xdr:to>
    <xdr:cxnSp macro="">
      <xdr:nvCxnSpPr>
        <xdr:cNvPr id="114" name="直線コネクタ 113"/>
        <xdr:cNvCxnSpPr/>
      </xdr:nvCxnSpPr>
      <xdr:spPr>
        <a:xfrm flipV="1">
          <a:off x="3797300" y="9799138"/>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5612</xdr:rowOff>
    </xdr:from>
    <xdr:to>
      <xdr:col>19</xdr:col>
      <xdr:colOff>177800</xdr:colOff>
      <xdr:row>57</xdr:row>
      <xdr:rowOff>30196</xdr:rowOff>
    </xdr:to>
    <xdr:cxnSp macro="">
      <xdr:nvCxnSpPr>
        <xdr:cNvPr id="117" name="直線コネクタ 116"/>
        <xdr:cNvCxnSpPr/>
      </xdr:nvCxnSpPr>
      <xdr:spPr>
        <a:xfrm>
          <a:off x="2908300" y="9778262"/>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5612</xdr:rowOff>
    </xdr:from>
    <xdr:to>
      <xdr:col>15</xdr:col>
      <xdr:colOff>50800</xdr:colOff>
      <xdr:row>57</xdr:row>
      <xdr:rowOff>32560</xdr:rowOff>
    </xdr:to>
    <xdr:cxnSp macro="">
      <xdr:nvCxnSpPr>
        <xdr:cNvPr id="120" name="直線コネクタ 119"/>
        <xdr:cNvCxnSpPr/>
      </xdr:nvCxnSpPr>
      <xdr:spPr>
        <a:xfrm flipV="1">
          <a:off x="2019300" y="9778262"/>
          <a:ext cx="8890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32560</xdr:rowOff>
    </xdr:from>
    <xdr:to>
      <xdr:col>10</xdr:col>
      <xdr:colOff>114300</xdr:colOff>
      <xdr:row>57</xdr:row>
      <xdr:rowOff>35861</xdr:rowOff>
    </xdr:to>
    <xdr:cxnSp macro="">
      <xdr:nvCxnSpPr>
        <xdr:cNvPr id="123" name="直線コネクタ 122"/>
        <xdr:cNvCxnSpPr/>
      </xdr:nvCxnSpPr>
      <xdr:spPr>
        <a:xfrm flipV="1">
          <a:off x="1130300" y="9805210"/>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147138</xdr:rowOff>
    </xdr:from>
    <xdr:to>
      <xdr:col>24</xdr:col>
      <xdr:colOff>114300</xdr:colOff>
      <xdr:row>57</xdr:row>
      <xdr:rowOff>77288</xdr:rowOff>
    </xdr:to>
    <xdr:sp macro="" textlink="">
      <xdr:nvSpPr>
        <xdr:cNvPr id="133" name="楕円 132"/>
        <xdr:cNvSpPr/>
      </xdr:nvSpPr>
      <xdr:spPr>
        <a:xfrm>
          <a:off x="4584700" y="97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62065</xdr:rowOff>
    </xdr:from>
    <xdr:ext cx="534377" cy="259045"/>
    <xdr:sp macro="" textlink="">
      <xdr:nvSpPr>
        <xdr:cNvPr id="134" name="物件費該当値テキスト"/>
        <xdr:cNvSpPr txBox="1"/>
      </xdr:nvSpPr>
      <xdr:spPr>
        <a:xfrm>
          <a:off x="4686300" y="966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150846</xdr:rowOff>
    </xdr:from>
    <xdr:to>
      <xdr:col>20</xdr:col>
      <xdr:colOff>38100</xdr:colOff>
      <xdr:row>57</xdr:row>
      <xdr:rowOff>80996</xdr:rowOff>
    </xdr:to>
    <xdr:sp macro="" textlink="">
      <xdr:nvSpPr>
        <xdr:cNvPr id="135" name="楕円 134"/>
        <xdr:cNvSpPr/>
      </xdr:nvSpPr>
      <xdr:spPr>
        <a:xfrm>
          <a:off x="3746500" y="97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72123</xdr:rowOff>
    </xdr:from>
    <xdr:ext cx="534377" cy="259045"/>
    <xdr:sp macro="" textlink="">
      <xdr:nvSpPr>
        <xdr:cNvPr id="136" name="テキスト ボックス 135"/>
        <xdr:cNvSpPr txBox="1"/>
      </xdr:nvSpPr>
      <xdr:spPr>
        <a:xfrm>
          <a:off x="3530111" y="98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126262</xdr:rowOff>
    </xdr:from>
    <xdr:to>
      <xdr:col>15</xdr:col>
      <xdr:colOff>101600</xdr:colOff>
      <xdr:row>57</xdr:row>
      <xdr:rowOff>56412</xdr:rowOff>
    </xdr:to>
    <xdr:sp macro="" textlink="">
      <xdr:nvSpPr>
        <xdr:cNvPr id="137" name="楕円 136"/>
        <xdr:cNvSpPr/>
      </xdr:nvSpPr>
      <xdr:spPr>
        <a:xfrm>
          <a:off x="2857500" y="97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47539</xdr:rowOff>
    </xdr:from>
    <xdr:ext cx="534377" cy="259045"/>
    <xdr:sp macro="" textlink="">
      <xdr:nvSpPr>
        <xdr:cNvPr id="138" name="テキスト ボックス 137"/>
        <xdr:cNvSpPr txBox="1"/>
      </xdr:nvSpPr>
      <xdr:spPr>
        <a:xfrm>
          <a:off x="2641111" y="98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153210</xdr:rowOff>
    </xdr:from>
    <xdr:to>
      <xdr:col>10</xdr:col>
      <xdr:colOff>165100</xdr:colOff>
      <xdr:row>57</xdr:row>
      <xdr:rowOff>83360</xdr:rowOff>
    </xdr:to>
    <xdr:sp macro="" textlink="">
      <xdr:nvSpPr>
        <xdr:cNvPr id="139" name="楕円 138"/>
        <xdr:cNvSpPr/>
      </xdr:nvSpPr>
      <xdr:spPr>
        <a:xfrm>
          <a:off x="1968500" y="97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74487</xdr:rowOff>
    </xdr:from>
    <xdr:ext cx="534377" cy="259045"/>
    <xdr:sp macro="" textlink="">
      <xdr:nvSpPr>
        <xdr:cNvPr id="140" name="テキスト ボックス 139"/>
        <xdr:cNvSpPr txBox="1"/>
      </xdr:nvSpPr>
      <xdr:spPr>
        <a:xfrm>
          <a:off x="1752111" y="984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156511</xdr:rowOff>
    </xdr:from>
    <xdr:to>
      <xdr:col>6</xdr:col>
      <xdr:colOff>38100</xdr:colOff>
      <xdr:row>57</xdr:row>
      <xdr:rowOff>86661</xdr:rowOff>
    </xdr:to>
    <xdr:sp macro="" textlink="">
      <xdr:nvSpPr>
        <xdr:cNvPr id="141" name="楕円 140"/>
        <xdr:cNvSpPr/>
      </xdr:nvSpPr>
      <xdr:spPr>
        <a:xfrm>
          <a:off x="1079500" y="97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77788</xdr:rowOff>
    </xdr:from>
    <xdr:ext cx="534377" cy="259045"/>
    <xdr:sp macro="" textlink="">
      <xdr:nvSpPr>
        <xdr:cNvPr id="142" name="テキスト ボックス 141"/>
        <xdr:cNvSpPr txBox="1"/>
      </xdr:nvSpPr>
      <xdr:spPr>
        <a:xfrm>
          <a:off x="863111" y="985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168884</xdr:rowOff>
    </xdr:from>
    <xdr:to>
      <xdr:col>24</xdr:col>
      <xdr:colOff>63500</xdr:colOff>
      <xdr:row>78</xdr:row>
      <xdr:rowOff>11570</xdr:rowOff>
    </xdr:to>
    <xdr:cxnSp macro="">
      <xdr:nvCxnSpPr>
        <xdr:cNvPr id="171" name="直線コネクタ 170"/>
        <xdr:cNvCxnSpPr/>
      </xdr:nvCxnSpPr>
      <xdr:spPr>
        <a:xfrm>
          <a:off x="3797300" y="13370534"/>
          <a:ext cx="8382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171208</xdr:rowOff>
    </xdr:from>
    <xdr:to>
      <xdr:col>19</xdr:col>
      <xdr:colOff>177800</xdr:colOff>
      <xdr:row>77</xdr:row>
      <xdr:rowOff>168884</xdr:rowOff>
    </xdr:to>
    <xdr:cxnSp macro="">
      <xdr:nvCxnSpPr>
        <xdr:cNvPr id="174" name="直線コネクタ 173"/>
        <xdr:cNvCxnSpPr/>
      </xdr:nvCxnSpPr>
      <xdr:spPr>
        <a:xfrm>
          <a:off x="2908300" y="13201408"/>
          <a:ext cx="8890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171208</xdr:rowOff>
    </xdr:from>
    <xdr:to>
      <xdr:col>15</xdr:col>
      <xdr:colOff>50800</xdr:colOff>
      <xdr:row>77</xdr:row>
      <xdr:rowOff>60795</xdr:rowOff>
    </xdr:to>
    <xdr:cxnSp macro="">
      <xdr:nvCxnSpPr>
        <xdr:cNvPr id="177" name="直線コネクタ 176"/>
        <xdr:cNvCxnSpPr/>
      </xdr:nvCxnSpPr>
      <xdr:spPr>
        <a:xfrm flipV="1">
          <a:off x="2019300" y="13201408"/>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60795</xdr:rowOff>
    </xdr:from>
    <xdr:to>
      <xdr:col>10</xdr:col>
      <xdr:colOff>114300</xdr:colOff>
      <xdr:row>78</xdr:row>
      <xdr:rowOff>6693</xdr:rowOff>
    </xdr:to>
    <xdr:cxnSp macro="">
      <xdr:nvCxnSpPr>
        <xdr:cNvPr id="180" name="直線コネクタ 179"/>
        <xdr:cNvCxnSpPr/>
      </xdr:nvCxnSpPr>
      <xdr:spPr>
        <a:xfrm flipV="1">
          <a:off x="1130300" y="13262445"/>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132220</xdr:rowOff>
    </xdr:from>
    <xdr:to>
      <xdr:col>24</xdr:col>
      <xdr:colOff>114300</xdr:colOff>
      <xdr:row>78</xdr:row>
      <xdr:rowOff>62370</xdr:rowOff>
    </xdr:to>
    <xdr:sp macro="" textlink="">
      <xdr:nvSpPr>
        <xdr:cNvPr id="190" name="楕円 189"/>
        <xdr:cNvSpPr/>
      </xdr:nvSpPr>
      <xdr:spPr>
        <a:xfrm>
          <a:off x="45847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110647</xdr:rowOff>
    </xdr:from>
    <xdr:ext cx="469744" cy="259045"/>
    <xdr:sp macro="" textlink="">
      <xdr:nvSpPr>
        <xdr:cNvPr id="191" name="維持補修費該当値テキスト"/>
        <xdr:cNvSpPr txBox="1"/>
      </xdr:nvSpPr>
      <xdr:spPr>
        <a:xfrm>
          <a:off x="4686300" y="133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118084</xdr:rowOff>
    </xdr:from>
    <xdr:to>
      <xdr:col>20</xdr:col>
      <xdr:colOff>38100</xdr:colOff>
      <xdr:row>78</xdr:row>
      <xdr:rowOff>48234</xdr:rowOff>
    </xdr:to>
    <xdr:sp macro="" textlink="">
      <xdr:nvSpPr>
        <xdr:cNvPr id="192" name="楕円 191"/>
        <xdr:cNvSpPr/>
      </xdr:nvSpPr>
      <xdr:spPr>
        <a:xfrm>
          <a:off x="3746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39361</xdr:rowOff>
    </xdr:from>
    <xdr:ext cx="469744" cy="259045"/>
    <xdr:sp macro="" textlink="">
      <xdr:nvSpPr>
        <xdr:cNvPr id="193" name="テキスト ボックス 192"/>
        <xdr:cNvSpPr txBox="1"/>
      </xdr:nvSpPr>
      <xdr:spPr>
        <a:xfrm>
          <a:off x="3562428" y="134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120408</xdr:rowOff>
    </xdr:from>
    <xdr:to>
      <xdr:col>15</xdr:col>
      <xdr:colOff>101600</xdr:colOff>
      <xdr:row>77</xdr:row>
      <xdr:rowOff>50558</xdr:rowOff>
    </xdr:to>
    <xdr:sp macro="" textlink="">
      <xdr:nvSpPr>
        <xdr:cNvPr id="194" name="楕円 193"/>
        <xdr:cNvSpPr/>
      </xdr:nvSpPr>
      <xdr:spPr>
        <a:xfrm>
          <a:off x="2857500" y="131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67086</xdr:rowOff>
    </xdr:from>
    <xdr:ext cx="534377" cy="259045"/>
    <xdr:sp macro="" textlink="">
      <xdr:nvSpPr>
        <xdr:cNvPr id="195" name="テキスト ボックス 194"/>
        <xdr:cNvSpPr txBox="1"/>
      </xdr:nvSpPr>
      <xdr:spPr>
        <a:xfrm>
          <a:off x="2641111" y="129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9995</xdr:rowOff>
    </xdr:from>
    <xdr:to>
      <xdr:col>10</xdr:col>
      <xdr:colOff>165100</xdr:colOff>
      <xdr:row>77</xdr:row>
      <xdr:rowOff>111595</xdr:rowOff>
    </xdr:to>
    <xdr:sp macro="" textlink="">
      <xdr:nvSpPr>
        <xdr:cNvPr id="196" name="楕円 195"/>
        <xdr:cNvSpPr/>
      </xdr:nvSpPr>
      <xdr:spPr>
        <a:xfrm>
          <a:off x="1968500" y="132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128122</xdr:rowOff>
    </xdr:from>
    <xdr:ext cx="469744" cy="259045"/>
    <xdr:sp macro="" textlink="">
      <xdr:nvSpPr>
        <xdr:cNvPr id="197" name="テキスト ボックス 196"/>
        <xdr:cNvSpPr txBox="1"/>
      </xdr:nvSpPr>
      <xdr:spPr>
        <a:xfrm>
          <a:off x="1784428" y="129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127343</xdr:rowOff>
    </xdr:from>
    <xdr:to>
      <xdr:col>6</xdr:col>
      <xdr:colOff>38100</xdr:colOff>
      <xdr:row>78</xdr:row>
      <xdr:rowOff>57493</xdr:rowOff>
    </xdr:to>
    <xdr:sp macro="" textlink="">
      <xdr:nvSpPr>
        <xdr:cNvPr id="198" name="楕円 197"/>
        <xdr:cNvSpPr/>
      </xdr:nvSpPr>
      <xdr:spPr>
        <a:xfrm>
          <a:off x="1079500" y="133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74020</xdr:rowOff>
    </xdr:from>
    <xdr:ext cx="469744" cy="259045"/>
    <xdr:sp macro="" textlink="">
      <xdr:nvSpPr>
        <xdr:cNvPr id="199" name="テキスト ボックス 198"/>
        <xdr:cNvSpPr txBox="1"/>
      </xdr:nvSpPr>
      <xdr:spPr>
        <a:xfrm>
          <a:off x="895428" y="131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7700</xdr:rowOff>
    </xdr:from>
    <xdr:to>
      <xdr:col>24</xdr:col>
      <xdr:colOff>63500</xdr:colOff>
      <xdr:row>99</xdr:row>
      <xdr:rowOff>8826</xdr:rowOff>
    </xdr:to>
    <xdr:cxnSp macro="">
      <xdr:nvCxnSpPr>
        <xdr:cNvPr id="231" name="直線コネクタ 230"/>
        <xdr:cNvCxnSpPr/>
      </xdr:nvCxnSpPr>
      <xdr:spPr>
        <a:xfrm flipV="1">
          <a:off x="3797300" y="16981250"/>
          <a:ext cx="8382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8826</xdr:rowOff>
    </xdr:from>
    <xdr:to>
      <xdr:col>19</xdr:col>
      <xdr:colOff>177800</xdr:colOff>
      <xdr:row>99</xdr:row>
      <xdr:rowOff>43590</xdr:rowOff>
    </xdr:to>
    <xdr:cxnSp macro="">
      <xdr:nvCxnSpPr>
        <xdr:cNvPr id="234" name="直線コネクタ 233"/>
        <xdr:cNvCxnSpPr/>
      </xdr:nvCxnSpPr>
      <xdr:spPr>
        <a:xfrm flipV="1">
          <a:off x="2908300" y="16982376"/>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43590</xdr:rowOff>
    </xdr:from>
    <xdr:to>
      <xdr:col>15</xdr:col>
      <xdr:colOff>50800</xdr:colOff>
      <xdr:row>99</xdr:row>
      <xdr:rowOff>62531</xdr:rowOff>
    </xdr:to>
    <xdr:cxnSp macro="">
      <xdr:nvCxnSpPr>
        <xdr:cNvPr id="237" name="直線コネクタ 236"/>
        <xdr:cNvCxnSpPr/>
      </xdr:nvCxnSpPr>
      <xdr:spPr>
        <a:xfrm flipV="1">
          <a:off x="2019300" y="17017140"/>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42969</xdr:rowOff>
    </xdr:from>
    <xdr:to>
      <xdr:col>10</xdr:col>
      <xdr:colOff>114300</xdr:colOff>
      <xdr:row>99</xdr:row>
      <xdr:rowOff>62531</xdr:rowOff>
    </xdr:to>
    <xdr:cxnSp macro="">
      <xdr:nvCxnSpPr>
        <xdr:cNvPr id="240" name="直線コネクタ 239"/>
        <xdr:cNvCxnSpPr/>
      </xdr:nvCxnSpPr>
      <xdr:spPr>
        <a:xfrm>
          <a:off x="1130300" y="1701651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128350</xdr:rowOff>
    </xdr:from>
    <xdr:to>
      <xdr:col>24</xdr:col>
      <xdr:colOff>114300</xdr:colOff>
      <xdr:row>99</xdr:row>
      <xdr:rowOff>58500</xdr:rowOff>
    </xdr:to>
    <xdr:sp macro="" textlink="">
      <xdr:nvSpPr>
        <xdr:cNvPr id="250" name="楕円 249"/>
        <xdr:cNvSpPr/>
      </xdr:nvSpPr>
      <xdr:spPr>
        <a:xfrm>
          <a:off x="4584700" y="169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43277</xdr:rowOff>
    </xdr:from>
    <xdr:ext cx="534377" cy="259045"/>
    <xdr:sp macro="" textlink="">
      <xdr:nvSpPr>
        <xdr:cNvPr id="251" name="扶助費該当値テキスト"/>
        <xdr:cNvSpPr txBox="1"/>
      </xdr:nvSpPr>
      <xdr:spPr>
        <a:xfrm>
          <a:off x="4686300" y="168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129476</xdr:rowOff>
    </xdr:from>
    <xdr:to>
      <xdr:col>20</xdr:col>
      <xdr:colOff>38100</xdr:colOff>
      <xdr:row>99</xdr:row>
      <xdr:rowOff>59626</xdr:rowOff>
    </xdr:to>
    <xdr:sp macro="" textlink="">
      <xdr:nvSpPr>
        <xdr:cNvPr id="252" name="楕円 251"/>
        <xdr:cNvSpPr/>
      </xdr:nvSpPr>
      <xdr:spPr>
        <a:xfrm>
          <a:off x="3746500" y="169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50753</xdr:rowOff>
    </xdr:from>
    <xdr:ext cx="534377" cy="259045"/>
    <xdr:sp macro="" textlink="">
      <xdr:nvSpPr>
        <xdr:cNvPr id="253" name="テキスト ボックス 252"/>
        <xdr:cNvSpPr txBox="1"/>
      </xdr:nvSpPr>
      <xdr:spPr>
        <a:xfrm>
          <a:off x="3530111" y="170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164240</xdr:rowOff>
    </xdr:from>
    <xdr:to>
      <xdr:col>15</xdr:col>
      <xdr:colOff>101600</xdr:colOff>
      <xdr:row>99</xdr:row>
      <xdr:rowOff>94390</xdr:rowOff>
    </xdr:to>
    <xdr:sp macro="" textlink="">
      <xdr:nvSpPr>
        <xdr:cNvPr id="254" name="楕円 253"/>
        <xdr:cNvSpPr/>
      </xdr:nvSpPr>
      <xdr:spPr>
        <a:xfrm>
          <a:off x="2857500" y="169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85517</xdr:rowOff>
    </xdr:from>
    <xdr:ext cx="534377" cy="259045"/>
    <xdr:sp macro="" textlink="">
      <xdr:nvSpPr>
        <xdr:cNvPr id="255" name="テキスト ボックス 254"/>
        <xdr:cNvSpPr txBox="1"/>
      </xdr:nvSpPr>
      <xdr:spPr>
        <a:xfrm>
          <a:off x="2641111" y="170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11731</xdr:rowOff>
    </xdr:from>
    <xdr:to>
      <xdr:col>10</xdr:col>
      <xdr:colOff>165100</xdr:colOff>
      <xdr:row>99</xdr:row>
      <xdr:rowOff>113331</xdr:rowOff>
    </xdr:to>
    <xdr:sp macro="" textlink="">
      <xdr:nvSpPr>
        <xdr:cNvPr id="256" name="楕円 255"/>
        <xdr:cNvSpPr/>
      </xdr:nvSpPr>
      <xdr:spPr>
        <a:xfrm>
          <a:off x="1968500" y="169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104458</xdr:rowOff>
    </xdr:from>
    <xdr:ext cx="534377" cy="259045"/>
    <xdr:sp macro="" textlink="">
      <xdr:nvSpPr>
        <xdr:cNvPr id="257" name="テキスト ボックス 256"/>
        <xdr:cNvSpPr txBox="1"/>
      </xdr:nvSpPr>
      <xdr:spPr>
        <a:xfrm>
          <a:off x="1752111" y="170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163619</xdr:rowOff>
    </xdr:from>
    <xdr:to>
      <xdr:col>6</xdr:col>
      <xdr:colOff>38100</xdr:colOff>
      <xdr:row>99</xdr:row>
      <xdr:rowOff>93769</xdr:rowOff>
    </xdr:to>
    <xdr:sp macro="" textlink="">
      <xdr:nvSpPr>
        <xdr:cNvPr id="258" name="楕円 257"/>
        <xdr:cNvSpPr/>
      </xdr:nvSpPr>
      <xdr:spPr>
        <a:xfrm>
          <a:off x="1079500" y="169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84896</xdr:rowOff>
    </xdr:from>
    <xdr:ext cx="534377" cy="259045"/>
    <xdr:sp macro="" textlink="">
      <xdr:nvSpPr>
        <xdr:cNvPr id="259" name="テキスト ボックス 258"/>
        <xdr:cNvSpPr txBox="1"/>
      </xdr:nvSpPr>
      <xdr:spPr>
        <a:xfrm>
          <a:off x="863111" y="170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60683</xdr:rowOff>
    </xdr:from>
    <xdr:to>
      <xdr:col>55</xdr:col>
      <xdr:colOff>0</xdr:colOff>
      <xdr:row>38</xdr:row>
      <xdr:rowOff>114557</xdr:rowOff>
    </xdr:to>
    <xdr:cxnSp macro="">
      <xdr:nvCxnSpPr>
        <xdr:cNvPr id="290" name="直線コネクタ 289"/>
        <xdr:cNvCxnSpPr/>
      </xdr:nvCxnSpPr>
      <xdr:spPr>
        <a:xfrm flipV="1">
          <a:off x="9639300" y="6575783"/>
          <a:ext cx="8382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66721</xdr:rowOff>
    </xdr:from>
    <xdr:to>
      <xdr:col>50</xdr:col>
      <xdr:colOff>114300</xdr:colOff>
      <xdr:row>38</xdr:row>
      <xdr:rowOff>114557</xdr:rowOff>
    </xdr:to>
    <xdr:cxnSp macro="">
      <xdr:nvCxnSpPr>
        <xdr:cNvPr id="293" name="直線コネクタ 292"/>
        <xdr:cNvCxnSpPr/>
      </xdr:nvCxnSpPr>
      <xdr:spPr>
        <a:xfrm>
          <a:off x="8750300" y="6581821"/>
          <a:ext cx="889000" cy="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66721</xdr:rowOff>
    </xdr:from>
    <xdr:to>
      <xdr:col>45</xdr:col>
      <xdr:colOff>177800</xdr:colOff>
      <xdr:row>38</xdr:row>
      <xdr:rowOff>94748</xdr:rowOff>
    </xdr:to>
    <xdr:cxnSp macro="">
      <xdr:nvCxnSpPr>
        <xdr:cNvPr id="296" name="直線コネクタ 295"/>
        <xdr:cNvCxnSpPr/>
      </xdr:nvCxnSpPr>
      <xdr:spPr>
        <a:xfrm flipV="1">
          <a:off x="7861300" y="6581821"/>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89163</xdr:rowOff>
    </xdr:from>
    <xdr:to>
      <xdr:col>41</xdr:col>
      <xdr:colOff>50800</xdr:colOff>
      <xdr:row>38</xdr:row>
      <xdr:rowOff>94748</xdr:rowOff>
    </xdr:to>
    <xdr:cxnSp macro="">
      <xdr:nvCxnSpPr>
        <xdr:cNvPr id="299" name="直線コネクタ 298"/>
        <xdr:cNvCxnSpPr/>
      </xdr:nvCxnSpPr>
      <xdr:spPr>
        <a:xfrm>
          <a:off x="6972300" y="6604263"/>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9883</xdr:rowOff>
    </xdr:from>
    <xdr:to>
      <xdr:col>55</xdr:col>
      <xdr:colOff>50800</xdr:colOff>
      <xdr:row>38</xdr:row>
      <xdr:rowOff>111483</xdr:rowOff>
    </xdr:to>
    <xdr:sp macro="" textlink="">
      <xdr:nvSpPr>
        <xdr:cNvPr id="309" name="楕円 308"/>
        <xdr:cNvSpPr/>
      </xdr:nvSpPr>
      <xdr:spPr>
        <a:xfrm>
          <a:off x="10426700" y="65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96260</xdr:rowOff>
    </xdr:from>
    <xdr:ext cx="534377" cy="259045"/>
    <xdr:sp macro="" textlink="">
      <xdr:nvSpPr>
        <xdr:cNvPr id="310" name="補助費等該当値テキスト"/>
        <xdr:cNvSpPr txBox="1"/>
      </xdr:nvSpPr>
      <xdr:spPr>
        <a:xfrm>
          <a:off x="10528300" y="64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63757</xdr:rowOff>
    </xdr:from>
    <xdr:to>
      <xdr:col>50</xdr:col>
      <xdr:colOff>165100</xdr:colOff>
      <xdr:row>38</xdr:row>
      <xdr:rowOff>165357</xdr:rowOff>
    </xdr:to>
    <xdr:sp macro="" textlink="">
      <xdr:nvSpPr>
        <xdr:cNvPr id="311" name="楕円 310"/>
        <xdr:cNvSpPr/>
      </xdr:nvSpPr>
      <xdr:spPr>
        <a:xfrm>
          <a:off x="9588500" y="65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156484</xdr:rowOff>
    </xdr:from>
    <xdr:ext cx="534377" cy="259045"/>
    <xdr:sp macro="" textlink="">
      <xdr:nvSpPr>
        <xdr:cNvPr id="312" name="テキスト ボックス 311"/>
        <xdr:cNvSpPr txBox="1"/>
      </xdr:nvSpPr>
      <xdr:spPr>
        <a:xfrm>
          <a:off x="9372111" y="667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15921</xdr:rowOff>
    </xdr:from>
    <xdr:to>
      <xdr:col>46</xdr:col>
      <xdr:colOff>38100</xdr:colOff>
      <xdr:row>38</xdr:row>
      <xdr:rowOff>117521</xdr:rowOff>
    </xdr:to>
    <xdr:sp macro="" textlink="">
      <xdr:nvSpPr>
        <xdr:cNvPr id="313" name="楕円 312"/>
        <xdr:cNvSpPr/>
      </xdr:nvSpPr>
      <xdr:spPr>
        <a:xfrm>
          <a:off x="8699500" y="65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108648</xdr:rowOff>
    </xdr:from>
    <xdr:ext cx="534377" cy="259045"/>
    <xdr:sp macro="" textlink="">
      <xdr:nvSpPr>
        <xdr:cNvPr id="314" name="テキスト ボックス 313"/>
        <xdr:cNvSpPr txBox="1"/>
      </xdr:nvSpPr>
      <xdr:spPr>
        <a:xfrm>
          <a:off x="8483111" y="66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43948</xdr:rowOff>
    </xdr:from>
    <xdr:to>
      <xdr:col>41</xdr:col>
      <xdr:colOff>101600</xdr:colOff>
      <xdr:row>38</xdr:row>
      <xdr:rowOff>145548</xdr:rowOff>
    </xdr:to>
    <xdr:sp macro="" textlink="">
      <xdr:nvSpPr>
        <xdr:cNvPr id="315" name="楕円 314"/>
        <xdr:cNvSpPr/>
      </xdr:nvSpPr>
      <xdr:spPr>
        <a:xfrm>
          <a:off x="7810500" y="65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136675</xdr:rowOff>
    </xdr:from>
    <xdr:ext cx="534377" cy="259045"/>
    <xdr:sp macro="" textlink="">
      <xdr:nvSpPr>
        <xdr:cNvPr id="316" name="テキスト ボックス 315"/>
        <xdr:cNvSpPr txBox="1"/>
      </xdr:nvSpPr>
      <xdr:spPr>
        <a:xfrm>
          <a:off x="7594111" y="66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38363</xdr:rowOff>
    </xdr:from>
    <xdr:to>
      <xdr:col>36</xdr:col>
      <xdr:colOff>165100</xdr:colOff>
      <xdr:row>38</xdr:row>
      <xdr:rowOff>139963</xdr:rowOff>
    </xdr:to>
    <xdr:sp macro="" textlink="">
      <xdr:nvSpPr>
        <xdr:cNvPr id="317" name="楕円 316"/>
        <xdr:cNvSpPr/>
      </xdr:nvSpPr>
      <xdr:spPr>
        <a:xfrm>
          <a:off x="6921500" y="65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131090</xdr:rowOff>
    </xdr:from>
    <xdr:ext cx="534377" cy="259045"/>
    <xdr:sp macro="" textlink="">
      <xdr:nvSpPr>
        <xdr:cNvPr id="318" name="テキスト ボックス 317"/>
        <xdr:cNvSpPr txBox="1"/>
      </xdr:nvSpPr>
      <xdr:spPr>
        <a:xfrm>
          <a:off x="6705111" y="66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154458</xdr:rowOff>
    </xdr:from>
    <xdr:to>
      <xdr:col>55</xdr:col>
      <xdr:colOff>0</xdr:colOff>
      <xdr:row>59</xdr:row>
      <xdr:rowOff>22215</xdr:rowOff>
    </xdr:to>
    <xdr:cxnSp macro="">
      <xdr:nvCxnSpPr>
        <xdr:cNvPr id="347" name="直線コネクタ 346"/>
        <xdr:cNvCxnSpPr/>
      </xdr:nvCxnSpPr>
      <xdr:spPr>
        <a:xfrm flipV="1">
          <a:off x="9639300" y="10098558"/>
          <a:ext cx="8382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12808</xdr:rowOff>
    </xdr:from>
    <xdr:to>
      <xdr:col>50</xdr:col>
      <xdr:colOff>114300</xdr:colOff>
      <xdr:row>59</xdr:row>
      <xdr:rowOff>22215</xdr:rowOff>
    </xdr:to>
    <xdr:cxnSp macro="">
      <xdr:nvCxnSpPr>
        <xdr:cNvPr id="350" name="直線コネクタ 349"/>
        <xdr:cNvCxnSpPr/>
      </xdr:nvCxnSpPr>
      <xdr:spPr>
        <a:xfrm>
          <a:off x="8750300" y="10128358"/>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137919</xdr:rowOff>
    </xdr:from>
    <xdr:to>
      <xdr:col>45</xdr:col>
      <xdr:colOff>177800</xdr:colOff>
      <xdr:row>59</xdr:row>
      <xdr:rowOff>12808</xdr:rowOff>
    </xdr:to>
    <xdr:cxnSp macro="">
      <xdr:nvCxnSpPr>
        <xdr:cNvPr id="353" name="直線コネクタ 352"/>
        <xdr:cNvCxnSpPr/>
      </xdr:nvCxnSpPr>
      <xdr:spPr>
        <a:xfrm>
          <a:off x="7861300" y="10082019"/>
          <a:ext cx="889000" cy="4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105890</xdr:rowOff>
    </xdr:from>
    <xdr:to>
      <xdr:col>41</xdr:col>
      <xdr:colOff>50800</xdr:colOff>
      <xdr:row>58</xdr:row>
      <xdr:rowOff>137919</xdr:rowOff>
    </xdr:to>
    <xdr:cxnSp macro="">
      <xdr:nvCxnSpPr>
        <xdr:cNvPr id="356" name="直線コネクタ 355"/>
        <xdr:cNvCxnSpPr/>
      </xdr:nvCxnSpPr>
      <xdr:spPr>
        <a:xfrm>
          <a:off x="6972300" y="10049990"/>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103658</xdr:rowOff>
    </xdr:from>
    <xdr:to>
      <xdr:col>55</xdr:col>
      <xdr:colOff>50800</xdr:colOff>
      <xdr:row>59</xdr:row>
      <xdr:rowOff>33808</xdr:rowOff>
    </xdr:to>
    <xdr:sp macro="" textlink="">
      <xdr:nvSpPr>
        <xdr:cNvPr id="366" name="楕円 365"/>
        <xdr:cNvSpPr/>
      </xdr:nvSpPr>
      <xdr:spPr>
        <a:xfrm>
          <a:off x="10426700" y="100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18585</xdr:rowOff>
    </xdr:from>
    <xdr:ext cx="534377" cy="259045"/>
    <xdr:sp macro="" textlink="">
      <xdr:nvSpPr>
        <xdr:cNvPr id="367" name="普通建設事業費該当値テキスト"/>
        <xdr:cNvSpPr txBox="1"/>
      </xdr:nvSpPr>
      <xdr:spPr>
        <a:xfrm>
          <a:off x="10528300" y="99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142865</xdr:rowOff>
    </xdr:from>
    <xdr:to>
      <xdr:col>50</xdr:col>
      <xdr:colOff>165100</xdr:colOff>
      <xdr:row>59</xdr:row>
      <xdr:rowOff>73015</xdr:rowOff>
    </xdr:to>
    <xdr:sp macro="" textlink="">
      <xdr:nvSpPr>
        <xdr:cNvPr id="368" name="楕円 367"/>
        <xdr:cNvSpPr/>
      </xdr:nvSpPr>
      <xdr:spPr>
        <a:xfrm>
          <a:off x="9588500" y="100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64142</xdr:rowOff>
    </xdr:from>
    <xdr:ext cx="534377" cy="259045"/>
    <xdr:sp macro="" textlink="">
      <xdr:nvSpPr>
        <xdr:cNvPr id="369" name="テキスト ボックス 368"/>
        <xdr:cNvSpPr txBox="1"/>
      </xdr:nvSpPr>
      <xdr:spPr>
        <a:xfrm>
          <a:off x="9372111" y="101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133458</xdr:rowOff>
    </xdr:from>
    <xdr:to>
      <xdr:col>46</xdr:col>
      <xdr:colOff>38100</xdr:colOff>
      <xdr:row>59</xdr:row>
      <xdr:rowOff>63608</xdr:rowOff>
    </xdr:to>
    <xdr:sp macro="" textlink="">
      <xdr:nvSpPr>
        <xdr:cNvPr id="370" name="楕円 369"/>
        <xdr:cNvSpPr/>
      </xdr:nvSpPr>
      <xdr:spPr>
        <a:xfrm>
          <a:off x="8699500" y="100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54735</xdr:rowOff>
    </xdr:from>
    <xdr:ext cx="534377" cy="259045"/>
    <xdr:sp macro="" textlink="">
      <xdr:nvSpPr>
        <xdr:cNvPr id="371" name="テキスト ボックス 370"/>
        <xdr:cNvSpPr txBox="1"/>
      </xdr:nvSpPr>
      <xdr:spPr>
        <a:xfrm>
          <a:off x="8483111" y="101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87119</xdr:rowOff>
    </xdr:from>
    <xdr:to>
      <xdr:col>41</xdr:col>
      <xdr:colOff>101600</xdr:colOff>
      <xdr:row>59</xdr:row>
      <xdr:rowOff>17269</xdr:rowOff>
    </xdr:to>
    <xdr:sp macro="" textlink="">
      <xdr:nvSpPr>
        <xdr:cNvPr id="372" name="楕円 371"/>
        <xdr:cNvSpPr/>
      </xdr:nvSpPr>
      <xdr:spPr>
        <a:xfrm>
          <a:off x="7810500" y="100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8396</xdr:rowOff>
    </xdr:from>
    <xdr:ext cx="534377" cy="259045"/>
    <xdr:sp macro="" textlink="">
      <xdr:nvSpPr>
        <xdr:cNvPr id="373" name="テキスト ボックス 372"/>
        <xdr:cNvSpPr txBox="1"/>
      </xdr:nvSpPr>
      <xdr:spPr>
        <a:xfrm>
          <a:off x="7594111" y="101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55090</xdr:rowOff>
    </xdr:from>
    <xdr:to>
      <xdr:col>36</xdr:col>
      <xdr:colOff>165100</xdr:colOff>
      <xdr:row>58</xdr:row>
      <xdr:rowOff>156690</xdr:rowOff>
    </xdr:to>
    <xdr:sp macro="" textlink="">
      <xdr:nvSpPr>
        <xdr:cNvPr id="374" name="楕円 373"/>
        <xdr:cNvSpPr/>
      </xdr:nvSpPr>
      <xdr:spPr>
        <a:xfrm>
          <a:off x="6921500" y="9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147817</xdr:rowOff>
    </xdr:from>
    <xdr:ext cx="534377" cy="259045"/>
    <xdr:sp macro="" textlink="">
      <xdr:nvSpPr>
        <xdr:cNvPr id="375" name="テキスト ボックス 374"/>
        <xdr:cNvSpPr txBox="1"/>
      </xdr:nvSpPr>
      <xdr:spPr>
        <a:xfrm>
          <a:off x="6705111" y="100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4008</xdr:rowOff>
    </xdr:from>
    <xdr:to>
      <xdr:col>55</xdr:col>
      <xdr:colOff>0</xdr:colOff>
      <xdr:row>79</xdr:row>
      <xdr:rowOff>44450</xdr:rowOff>
    </xdr:to>
    <xdr:cxnSp macro="">
      <xdr:nvCxnSpPr>
        <xdr:cNvPr id="404" name="直線コネクタ 403"/>
        <xdr:cNvCxnSpPr/>
      </xdr:nvCxnSpPr>
      <xdr:spPr>
        <a:xfrm flipV="1">
          <a:off x="9639300" y="13548558"/>
          <a:ext cx="838200" cy="4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7" name="直線コネクタ 406"/>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41852</xdr:rowOff>
    </xdr:from>
    <xdr:to>
      <xdr:col>45</xdr:col>
      <xdr:colOff>177800</xdr:colOff>
      <xdr:row>79</xdr:row>
      <xdr:rowOff>44450</xdr:rowOff>
    </xdr:to>
    <xdr:cxnSp macro="">
      <xdr:nvCxnSpPr>
        <xdr:cNvPr id="410" name="直線コネクタ 409"/>
        <xdr:cNvCxnSpPr/>
      </xdr:nvCxnSpPr>
      <xdr:spPr>
        <a:xfrm>
          <a:off x="7861300" y="13586402"/>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19182</xdr:rowOff>
    </xdr:from>
    <xdr:to>
      <xdr:col>41</xdr:col>
      <xdr:colOff>50800</xdr:colOff>
      <xdr:row>79</xdr:row>
      <xdr:rowOff>41852</xdr:rowOff>
    </xdr:to>
    <xdr:cxnSp macro="">
      <xdr:nvCxnSpPr>
        <xdr:cNvPr id="413" name="直線コネクタ 412"/>
        <xdr:cNvCxnSpPr/>
      </xdr:nvCxnSpPr>
      <xdr:spPr>
        <a:xfrm>
          <a:off x="6972300" y="13563732"/>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124658</xdr:rowOff>
    </xdr:from>
    <xdr:to>
      <xdr:col>55</xdr:col>
      <xdr:colOff>50800</xdr:colOff>
      <xdr:row>79</xdr:row>
      <xdr:rowOff>54808</xdr:rowOff>
    </xdr:to>
    <xdr:sp macro="" textlink="">
      <xdr:nvSpPr>
        <xdr:cNvPr id="423" name="楕円 422"/>
        <xdr:cNvSpPr/>
      </xdr:nvSpPr>
      <xdr:spPr>
        <a:xfrm>
          <a:off x="10426700" y="13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39585</xdr:rowOff>
    </xdr:from>
    <xdr:ext cx="534377" cy="259045"/>
    <xdr:sp macro="" textlink="">
      <xdr:nvSpPr>
        <xdr:cNvPr id="424" name="普通建設事業費 （ うち新規整備　）該当値テキスト"/>
        <xdr:cNvSpPr txBox="1"/>
      </xdr:nvSpPr>
      <xdr:spPr>
        <a:xfrm>
          <a:off x="10528300" y="134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162502</xdr:rowOff>
    </xdr:from>
    <xdr:to>
      <xdr:col>41</xdr:col>
      <xdr:colOff>101600</xdr:colOff>
      <xdr:row>79</xdr:row>
      <xdr:rowOff>92652</xdr:rowOff>
    </xdr:to>
    <xdr:sp macro="" textlink="">
      <xdr:nvSpPr>
        <xdr:cNvPr id="429" name="楕円 428"/>
        <xdr:cNvSpPr/>
      </xdr:nvSpPr>
      <xdr:spPr>
        <a:xfrm>
          <a:off x="7810500" y="135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83779</xdr:rowOff>
    </xdr:from>
    <xdr:ext cx="378565" cy="259045"/>
    <xdr:sp macro="" textlink="">
      <xdr:nvSpPr>
        <xdr:cNvPr id="430" name="テキスト ボックス 429"/>
        <xdr:cNvSpPr txBox="1"/>
      </xdr:nvSpPr>
      <xdr:spPr>
        <a:xfrm>
          <a:off x="7672017" y="13628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139832</xdr:rowOff>
    </xdr:from>
    <xdr:to>
      <xdr:col>36</xdr:col>
      <xdr:colOff>165100</xdr:colOff>
      <xdr:row>79</xdr:row>
      <xdr:rowOff>69982</xdr:rowOff>
    </xdr:to>
    <xdr:sp macro="" textlink="">
      <xdr:nvSpPr>
        <xdr:cNvPr id="431" name="楕円 430"/>
        <xdr:cNvSpPr/>
      </xdr:nvSpPr>
      <xdr:spPr>
        <a:xfrm>
          <a:off x="6921500" y="135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61109</xdr:rowOff>
    </xdr:from>
    <xdr:ext cx="469744" cy="259045"/>
    <xdr:sp macro="" textlink="">
      <xdr:nvSpPr>
        <xdr:cNvPr id="432" name="テキスト ボックス 431"/>
        <xdr:cNvSpPr txBox="1"/>
      </xdr:nvSpPr>
      <xdr:spPr>
        <a:xfrm>
          <a:off x="6737428" y="1360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87830</xdr:rowOff>
    </xdr:from>
    <xdr:to>
      <xdr:col>55</xdr:col>
      <xdr:colOff>0</xdr:colOff>
      <xdr:row>98</xdr:row>
      <xdr:rowOff>108071</xdr:rowOff>
    </xdr:to>
    <xdr:cxnSp macro="">
      <xdr:nvCxnSpPr>
        <xdr:cNvPr id="459" name="直線コネクタ 458"/>
        <xdr:cNvCxnSpPr/>
      </xdr:nvCxnSpPr>
      <xdr:spPr>
        <a:xfrm>
          <a:off x="9639300" y="16889930"/>
          <a:ext cx="8382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64458</xdr:rowOff>
    </xdr:from>
    <xdr:to>
      <xdr:col>50</xdr:col>
      <xdr:colOff>114300</xdr:colOff>
      <xdr:row>98</xdr:row>
      <xdr:rowOff>87830</xdr:rowOff>
    </xdr:to>
    <xdr:cxnSp macro="">
      <xdr:nvCxnSpPr>
        <xdr:cNvPr id="462" name="直線コネクタ 461"/>
        <xdr:cNvCxnSpPr/>
      </xdr:nvCxnSpPr>
      <xdr:spPr>
        <a:xfrm>
          <a:off x="8750300" y="16866558"/>
          <a:ext cx="889000" cy="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130341</xdr:rowOff>
    </xdr:from>
    <xdr:to>
      <xdr:col>45</xdr:col>
      <xdr:colOff>177800</xdr:colOff>
      <xdr:row>98</xdr:row>
      <xdr:rowOff>64458</xdr:rowOff>
    </xdr:to>
    <xdr:cxnSp macro="">
      <xdr:nvCxnSpPr>
        <xdr:cNvPr id="465" name="直線コネクタ 464"/>
        <xdr:cNvCxnSpPr/>
      </xdr:nvCxnSpPr>
      <xdr:spPr>
        <a:xfrm>
          <a:off x="7861300" y="16760991"/>
          <a:ext cx="889000" cy="10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86505</xdr:rowOff>
    </xdr:from>
    <xdr:to>
      <xdr:col>41</xdr:col>
      <xdr:colOff>50800</xdr:colOff>
      <xdr:row>97</xdr:row>
      <xdr:rowOff>130341</xdr:rowOff>
    </xdr:to>
    <xdr:cxnSp macro="">
      <xdr:nvCxnSpPr>
        <xdr:cNvPr id="468" name="直線コネクタ 467"/>
        <xdr:cNvCxnSpPr/>
      </xdr:nvCxnSpPr>
      <xdr:spPr>
        <a:xfrm>
          <a:off x="6972300" y="16717155"/>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57271</xdr:rowOff>
    </xdr:from>
    <xdr:to>
      <xdr:col>55</xdr:col>
      <xdr:colOff>50800</xdr:colOff>
      <xdr:row>98</xdr:row>
      <xdr:rowOff>158871</xdr:rowOff>
    </xdr:to>
    <xdr:sp macro="" textlink="">
      <xdr:nvSpPr>
        <xdr:cNvPr id="478" name="楕円 477"/>
        <xdr:cNvSpPr/>
      </xdr:nvSpPr>
      <xdr:spPr>
        <a:xfrm>
          <a:off x="10426700" y="168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143648</xdr:rowOff>
    </xdr:from>
    <xdr:ext cx="469744" cy="259045"/>
    <xdr:sp macro="" textlink="">
      <xdr:nvSpPr>
        <xdr:cNvPr id="479" name="普通建設事業費 （ うち更新整備　）該当値テキスト"/>
        <xdr:cNvSpPr txBox="1"/>
      </xdr:nvSpPr>
      <xdr:spPr>
        <a:xfrm>
          <a:off x="10528300" y="1677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37030</xdr:rowOff>
    </xdr:from>
    <xdr:to>
      <xdr:col>50</xdr:col>
      <xdr:colOff>165100</xdr:colOff>
      <xdr:row>98</xdr:row>
      <xdr:rowOff>138630</xdr:rowOff>
    </xdr:to>
    <xdr:sp macro="" textlink="">
      <xdr:nvSpPr>
        <xdr:cNvPr id="480" name="楕円 479"/>
        <xdr:cNvSpPr/>
      </xdr:nvSpPr>
      <xdr:spPr>
        <a:xfrm>
          <a:off x="9588500" y="168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129757</xdr:rowOff>
    </xdr:from>
    <xdr:ext cx="534377" cy="259045"/>
    <xdr:sp macro="" textlink="">
      <xdr:nvSpPr>
        <xdr:cNvPr id="481" name="テキスト ボックス 480"/>
        <xdr:cNvSpPr txBox="1"/>
      </xdr:nvSpPr>
      <xdr:spPr>
        <a:xfrm>
          <a:off x="9372111" y="16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13658</xdr:rowOff>
    </xdr:from>
    <xdr:to>
      <xdr:col>46</xdr:col>
      <xdr:colOff>38100</xdr:colOff>
      <xdr:row>98</xdr:row>
      <xdr:rowOff>115258</xdr:rowOff>
    </xdr:to>
    <xdr:sp macro="" textlink="">
      <xdr:nvSpPr>
        <xdr:cNvPr id="482" name="楕円 481"/>
        <xdr:cNvSpPr/>
      </xdr:nvSpPr>
      <xdr:spPr>
        <a:xfrm>
          <a:off x="8699500" y="168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106385</xdr:rowOff>
    </xdr:from>
    <xdr:ext cx="534377" cy="259045"/>
    <xdr:sp macro="" textlink="">
      <xdr:nvSpPr>
        <xdr:cNvPr id="483" name="テキスト ボックス 482"/>
        <xdr:cNvSpPr txBox="1"/>
      </xdr:nvSpPr>
      <xdr:spPr>
        <a:xfrm>
          <a:off x="8483111" y="169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79541</xdr:rowOff>
    </xdr:from>
    <xdr:to>
      <xdr:col>41</xdr:col>
      <xdr:colOff>101600</xdr:colOff>
      <xdr:row>98</xdr:row>
      <xdr:rowOff>9691</xdr:rowOff>
    </xdr:to>
    <xdr:sp macro="" textlink="">
      <xdr:nvSpPr>
        <xdr:cNvPr id="484" name="楕円 483"/>
        <xdr:cNvSpPr/>
      </xdr:nvSpPr>
      <xdr:spPr>
        <a:xfrm>
          <a:off x="7810500" y="167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818</xdr:rowOff>
    </xdr:from>
    <xdr:ext cx="534377" cy="259045"/>
    <xdr:sp macro="" textlink="">
      <xdr:nvSpPr>
        <xdr:cNvPr id="485" name="テキスト ボックス 484"/>
        <xdr:cNvSpPr txBox="1"/>
      </xdr:nvSpPr>
      <xdr:spPr>
        <a:xfrm>
          <a:off x="7594111" y="168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35705</xdr:rowOff>
    </xdr:from>
    <xdr:to>
      <xdr:col>36</xdr:col>
      <xdr:colOff>165100</xdr:colOff>
      <xdr:row>97</xdr:row>
      <xdr:rowOff>137305</xdr:rowOff>
    </xdr:to>
    <xdr:sp macro="" textlink="">
      <xdr:nvSpPr>
        <xdr:cNvPr id="486" name="楕円 485"/>
        <xdr:cNvSpPr/>
      </xdr:nvSpPr>
      <xdr:spPr>
        <a:xfrm>
          <a:off x="6921500" y="16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153832</xdr:rowOff>
    </xdr:from>
    <xdr:ext cx="534377" cy="259045"/>
    <xdr:sp macro="" textlink="">
      <xdr:nvSpPr>
        <xdr:cNvPr id="487" name="テキスト ボックス 486"/>
        <xdr:cNvSpPr txBox="1"/>
      </xdr:nvSpPr>
      <xdr:spPr>
        <a:xfrm>
          <a:off x="6705111" y="164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38354</xdr:rowOff>
    </xdr:from>
    <xdr:to>
      <xdr:col>85</xdr:col>
      <xdr:colOff>127000</xdr:colOff>
      <xdr:row>39</xdr:row>
      <xdr:rowOff>42469</xdr:rowOff>
    </xdr:to>
    <xdr:cxnSp macro="">
      <xdr:nvCxnSpPr>
        <xdr:cNvPr id="516" name="直線コネクタ 515"/>
        <xdr:cNvCxnSpPr/>
      </xdr:nvCxnSpPr>
      <xdr:spPr>
        <a:xfrm flipV="1">
          <a:off x="15481300" y="672490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42469</xdr:rowOff>
    </xdr:from>
    <xdr:to>
      <xdr:col>81</xdr:col>
      <xdr:colOff>50800</xdr:colOff>
      <xdr:row>39</xdr:row>
      <xdr:rowOff>44107</xdr:rowOff>
    </xdr:to>
    <xdr:cxnSp macro="">
      <xdr:nvCxnSpPr>
        <xdr:cNvPr id="519" name="直線コネクタ 518"/>
        <xdr:cNvCxnSpPr/>
      </xdr:nvCxnSpPr>
      <xdr:spPr>
        <a:xfrm flipV="1">
          <a:off x="14592300" y="672901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44107</xdr:rowOff>
    </xdr:from>
    <xdr:to>
      <xdr:col>76</xdr:col>
      <xdr:colOff>114300</xdr:colOff>
      <xdr:row>39</xdr:row>
      <xdr:rowOff>44107</xdr:rowOff>
    </xdr:to>
    <xdr:cxnSp macro="">
      <xdr:nvCxnSpPr>
        <xdr:cNvPr id="522" name="直線コネクタ 521"/>
        <xdr:cNvCxnSpPr/>
      </xdr:nvCxnSpPr>
      <xdr:spPr>
        <a:xfrm>
          <a:off x="13703300" y="673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44107</xdr:rowOff>
    </xdr:from>
    <xdr:to>
      <xdr:col>71</xdr:col>
      <xdr:colOff>177800</xdr:colOff>
      <xdr:row>39</xdr:row>
      <xdr:rowOff>44393</xdr:rowOff>
    </xdr:to>
    <xdr:cxnSp macro="">
      <xdr:nvCxnSpPr>
        <xdr:cNvPr id="525" name="直線コネクタ 524"/>
        <xdr:cNvCxnSpPr/>
      </xdr:nvCxnSpPr>
      <xdr:spPr>
        <a:xfrm flipV="1">
          <a:off x="12814300" y="673065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159004</xdr:rowOff>
    </xdr:from>
    <xdr:to>
      <xdr:col>85</xdr:col>
      <xdr:colOff>177800</xdr:colOff>
      <xdr:row>39</xdr:row>
      <xdr:rowOff>89154</xdr:rowOff>
    </xdr:to>
    <xdr:sp macro="" textlink="">
      <xdr:nvSpPr>
        <xdr:cNvPr id="535" name="楕円 534"/>
        <xdr:cNvSpPr/>
      </xdr:nvSpPr>
      <xdr:spPr>
        <a:xfrm>
          <a:off x="162687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73931</xdr:rowOff>
    </xdr:from>
    <xdr:ext cx="378565" cy="259045"/>
    <xdr:sp macro="" textlink="">
      <xdr:nvSpPr>
        <xdr:cNvPr id="536" name="災害復旧事業費該当値テキスト"/>
        <xdr:cNvSpPr txBox="1"/>
      </xdr:nvSpPr>
      <xdr:spPr>
        <a:xfrm>
          <a:off x="16370300" y="658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163119</xdr:rowOff>
    </xdr:from>
    <xdr:to>
      <xdr:col>81</xdr:col>
      <xdr:colOff>101600</xdr:colOff>
      <xdr:row>39</xdr:row>
      <xdr:rowOff>93269</xdr:rowOff>
    </xdr:to>
    <xdr:sp macro="" textlink="">
      <xdr:nvSpPr>
        <xdr:cNvPr id="537" name="楕円 536"/>
        <xdr:cNvSpPr/>
      </xdr:nvSpPr>
      <xdr:spPr>
        <a:xfrm>
          <a:off x="15430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84396</xdr:rowOff>
    </xdr:from>
    <xdr:ext cx="378565" cy="259045"/>
    <xdr:sp macro="" textlink="">
      <xdr:nvSpPr>
        <xdr:cNvPr id="538" name="テキスト ボックス 537"/>
        <xdr:cNvSpPr txBox="1"/>
      </xdr:nvSpPr>
      <xdr:spPr>
        <a:xfrm>
          <a:off x="15292017" y="6770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164757</xdr:rowOff>
    </xdr:from>
    <xdr:to>
      <xdr:col>76</xdr:col>
      <xdr:colOff>165100</xdr:colOff>
      <xdr:row>39</xdr:row>
      <xdr:rowOff>94907</xdr:rowOff>
    </xdr:to>
    <xdr:sp macro="" textlink="">
      <xdr:nvSpPr>
        <xdr:cNvPr id="539" name="楕円 538"/>
        <xdr:cNvSpPr/>
      </xdr:nvSpPr>
      <xdr:spPr>
        <a:xfrm>
          <a:off x="14541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86034</xdr:rowOff>
    </xdr:from>
    <xdr:ext cx="313932" cy="259045"/>
    <xdr:sp macro="" textlink="">
      <xdr:nvSpPr>
        <xdr:cNvPr id="540" name="テキスト ボックス 539"/>
        <xdr:cNvSpPr txBox="1"/>
      </xdr:nvSpPr>
      <xdr:spPr>
        <a:xfrm>
          <a:off x="14435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164757</xdr:rowOff>
    </xdr:from>
    <xdr:to>
      <xdr:col>72</xdr:col>
      <xdr:colOff>38100</xdr:colOff>
      <xdr:row>39</xdr:row>
      <xdr:rowOff>94907</xdr:rowOff>
    </xdr:to>
    <xdr:sp macro="" textlink="">
      <xdr:nvSpPr>
        <xdr:cNvPr id="541" name="楕円 540"/>
        <xdr:cNvSpPr/>
      </xdr:nvSpPr>
      <xdr:spPr>
        <a:xfrm>
          <a:off x="1365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86034</xdr:rowOff>
    </xdr:from>
    <xdr:ext cx="313932" cy="259045"/>
    <xdr:sp macro="" textlink="">
      <xdr:nvSpPr>
        <xdr:cNvPr id="542" name="テキスト ボックス 541"/>
        <xdr:cNvSpPr txBox="1"/>
      </xdr:nvSpPr>
      <xdr:spPr>
        <a:xfrm>
          <a:off x="13546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165043</xdr:rowOff>
    </xdr:from>
    <xdr:to>
      <xdr:col>67</xdr:col>
      <xdr:colOff>101600</xdr:colOff>
      <xdr:row>39</xdr:row>
      <xdr:rowOff>95193</xdr:rowOff>
    </xdr:to>
    <xdr:sp macro="" textlink="">
      <xdr:nvSpPr>
        <xdr:cNvPr id="543" name="楕円 542"/>
        <xdr:cNvSpPr/>
      </xdr:nvSpPr>
      <xdr:spPr>
        <a:xfrm>
          <a:off x="12763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86320</xdr:rowOff>
    </xdr:from>
    <xdr:ext cx="249299" cy="259045"/>
    <xdr:sp macro="" textlink="">
      <xdr:nvSpPr>
        <xdr:cNvPr id="544" name="テキスト ボックス 543"/>
        <xdr:cNvSpPr txBox="1"/>
      </xdr:nvSpPr>
      <xdr:spPr>
        <a:xfrm>
          <a:off x="12689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16180</xdr:rowOff>
    </xdr:from>
    <xdr:to>
      <xdr:col>85</xdr:col>
      <xdr:colOff>127000</xdr:colOff>
      <xdr:row>77</xdr:row>
      <xdr:rowOff>25126</xdr:rowOff>
    </xdr:to>
    <xdr:cxnSp macro="">
      <xdr:nvCxnSpPr>
        <xdr:cNvPr id="622" name="直線コネクタ 621"/>
        <xdr:cNvCxnSpPr/>
      </xdr:nvCxnSpPr>
      <xdr:spPr>
        <a:xfrm>
          <a:off x="15481300" y="13217830"/>
          <a:ext cx="8382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16180</xdr:rowOff>
    </xdr:from>
    <xdr:to>
      <xdr:col>81</xdr:col>
      <xdr:colOff>50800</xdr:colOff>
      <xdr:row>77</xdr:row>
      <xdr:rowOff>49288</xdr:rowOff>
    </xdr:to>
    <xdr:cxnSp macro="">
      <xdr:nvCxnSpPr>
        <xdr:cNvPr id="625" name="直線コネクタ 624"/>
        <xdr:cNvCxnSpPr/>
      </xdr:nvCxnSpPr>
      <xdr:spPr>
        <a:xfrm flipV="1">
          <a:off x="14592300" y="13217830"/>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49288</xdr:rowOff>
    </xdr:from>
    <xdr:to>
      <xdr:col>76</xdr:col>
      <xdr:colOff>114300</xdr:colOff>
      <xdr:row>77</xdr:row>
      <xdr:rowOff>81803</xdr:rowOff>
    </xdr:to>
    <xdr:cxnSp macro="">
      <xdr:nvCxnSpPr>
        <xdr:cNvPr id="628" name="直線コネクタ 627"/>
        <xdr:cNvCxnSpPr/>
      </xdr:nvCxnSpPr>
      <xdr:spPr>
        <a:xfrm flipV="1">
          <a:off x="13703300" y="13250938"/>
          <a:ext cx="889000" cy="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68354</xdr:rowOff>
    </xdr:from>
    <xdr:to>
      <xdr:col>71</xdr:col>
      <xdr:colOff>177800</xdr:colOff>
      <xdr:row>77</xdr:row>
      <xdr:rowOff>81803</xdr:rowOff>
    </xdr:to>
    <xdr:cxnSp macro="">
      <xdr:nvCxnSpPr>
        <xdr:cNvPr id="631" name="直線コネクタ 630"/>
        <xdr:cNvCxnSpPr/>
      </xdr:nvCxnSpPr>
      <xdr:spPr>
        <a:xfrm>
          <a:off x="12814300" y="1327000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145776</xdr:rowOff>
    </xdr:from>
    <xdr:to>
      <xdr:col>85</xdr:col>
      <xdr:colOff>177800</xdr:colOff>
      <xdr:row>77</xdr:row>
      <xdr:rowOff>75926</xdr:rowOff>
    </xdr:to>
    <xdr:sp macro="" textlink="">
      <xdr:nvSpPr>
        <xdr:cNvPr id="641" name="楕円 640"/>
        <xdr:cNvSpPr/>
      </xdr:nvSpPr>
      <xdr:spPr>
        <a:xfrm>
          <a:off x="16268700" y="131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124203</xdr:rowOff>
    </xdr:from>
    <xdr:ext cx="534377" cy="259045"/>
    <xdr:sp macro="" textlink="">
      <xdr:nvSpPr>
        <xdr:cNvPr id="642" name="公債費該当値テキスト"/>
        <xdr:cNvSpPr txBox="1"/>
      </xdr:nvSpPr>
      <xdr:spPr>
        <a:xfrm>
          <a:off x="16370300" y="131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136830</xdr:rowOff>
    </xdr:from>
    <xdr:to>
      <xdr:col>81</xdr:col>
      <xdr:colOff>101600</xdr:colOff>
      <xdr:row>77</xdr:row>
      <xdr:rowOff>66980</xdr:rowOff>
    </xdr:to>
    <xdr:sp macro="" textlink="">
      <xdr:nvSpPr>
        <xdr:cNvPr id="643" name="楕円 642"/>
        <xdr:cNvSpPr/>
      </xdr:nvSpPr>
      <xdr:spPr>
        <a:xfrm>
          <a:off x="15430500" y="131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58107</xdr:rowOff>
    </xdr:from>
    <xdr:ext cx="534377" cy="259045"/>
    <xdr:sp macro="" textlink="">
      <xdr:nvSpPr>
        <xdr:cNvPr id="644" name="テキスト ボックス 643"/>
        <xdr:cNvSpPr txBox="1"/>
      </xdr:nvSpPr>
      <xdr:spPr>
        <a:xfrm>
          <a:off x="15214111" y="132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169938</xdr:rowOff>
    </xdr:from>
    <xdr:to>
      <xdr:col>76</xdr:col>
      <xdr:colOff>165100</xdr:colOff>
      <xdr:row>77</xdr:row>
      <xdr:rowOff>100088</xdr:rowOff>
    </xdr:to>
    <xdr:sp macro="" textlink="">
      <xdr:nvSpPr>
        <xdr:cNvPr id="645" name="楕円 644"/>
        <xdr:cNvSpPr/>
      </xdr:nvSpPr>
      <xdr:spPr>
        <a:xfrm>
          <a:off x="145415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91215</xdr:rowOff>
    </xdr:from>
    <xdr:ext cx="534377" cy="259045"/>
    <xdr:sp macro="" textlink="">
      <xdr:nvSpPr>
        <xdr:cNvPr id="646" name="テキスト ボックス 645"/>
        <xdr:cNvSpPr txBox="1"/>
      </xdr:nvSpPr>
      <xdr:spPr>
        <a:xfrm>
          <a:off x="14325111" y="132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31003</xdr:rowOff>
    </xdr:from>
    <xdr:to>
      <xdr:col>72</xdr:col>
      <xdr:colOff>38100</xdr:colOff>
      <xdr:row>77</xdr:row>
      <xdr:rowOff>132603</xdr:rowOff>
    </xdr:to>
    <xdr:sp macro="" textlink="">
      <xdr:nvSpPr>
        <xdr:cNvPr id="647" name="楕円 646"/>
        <xdr:cNvSpPr/>
      </xdr:nvSpPr>
      <xdr:spPr>
        <a:xfrm>
          <a:off x="13652500" y="132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123730</xdr:rowOff>
    </xdr:from>
    <xdr:ext cx="534377" cy="259045"/>
    <xdr:sp macro="" textlink="">
      <xdr:nvSpPr>
        <xdr:cNvPr id="648" name="テキスト ボックス 647"/>
        <xdr:cNvSpPr txBox="1"/>
      </xdr:nvSpPr>
      <xdr:spPr>
        <a:xfrm>
          <a:off x="13436111" y="133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17554</xdr:rowOff>
    </xdr:from>
    <xdr:to>
      <xdr:col>67</xdr:col>
      <xdr:colOff>101600</xdr:colOff>
      <xdr:row>77</xdr:row>
      <xdr:rowOff>119154</xdr:rowOff>
    </xdr:to>
    <xdr:sp macro="" textlink="">
      <xdr:nvSpPr>
        <xdr:cNvPr id="649" name="楕円 648"/>
        <xdr:cNvSpPr/>
      </xdr:nvSpPr>
      <xdr:spPr>
        <a:xfrm>
          <a:off x="12763500" y="132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110281</xdr:rowOff>
    </xdr:from>
    <xdr:ext cx="534377" cy="259045"/>
    <xdr:sp macro="" textlink="">
      <xdr:nvSpPr>
        <xdr:cNvPr id="650" name="テキスト ボックス 649"/>
        <xdr:cNvSpPr txBox="1"/>
      </xdr:nvSpPr>
      <xdr:spPr>
        <a:xfrm>
          <a:off x="12547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54470</xdr:rowOff>
    </xdr:from>
    <xdr:to>
      <xdr:col>85</xdr:col>
      <xdr:colOff>127000</xdr:colOff>
      <xdr:row>97</xdr:row>
      <xdr:rowOff>89700</xdr:rowOff>
    </xdr:to>
    <xdr:cxnSp macro="">
      <xdr:nvCxnSpPr>
        <xdr:cNvPr id="679" name="直線コネクタ 678"/>
        <xdr:cNvCxnSpPr/>
      </xdr:nvCxnSpPr>
      <xdr:spPr>
        <a:xfrm>
          <a:off x="15481300" y="16685120"/>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54470</xdr:rowOff>
    </xdr:from>
    <xdr:to>
      <xdr:col>81</xdr:col>
      <xdr:colOff>50800</xdr:colOff>
      <xdr:row>98</xdr:row>
      <xdr:rowOff>58598</xdr:rowOff>
    </xdr:to>
    <xdr:cxnSp macro="">
      <xdr:nvCxnSpPr>
        <xdr:cNvPr id="682" name="直線コネクタ 681"/>
        <xdr:cNvCxnSpPr/>
      </xdr:nvCxnSpPr>
      <xdr:spPr>
        <a:xfrm flipV="1">
          <a:off x="14592300" y="16685120"/>
          <a:ext cx="889000" cy="1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58598</xdr:rowOff>
    </xdr:from>
    <xdr:to>
      <xdr:col>76</xdr:col>
      <xdr:colOff>114300</xdr:colOff>
      <xdr:row>98</xdr:row>
      <xdr:rowOff>104470</xdr:rowOff>
    </xdr:to>
    <xdr:cxnSp macro="">
      <xdr:nvCxnSpPr>
        <xdr:cNvPr id="685" name="直線コネクタ 684"/>
        <xdr:cNvCxnSpPr/>
      </xdr:nvCxnSpPr>
      <xdr:spPr>
        <a:xfrm flipV="1">
          <a:off x="13703300" y="1686069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104470</xdr:rowOff>
    </xdr:from>
    <xdr:to>
      <xdr:col>71</xdr:col>
      <xdr:colOff>177800</xdr:colOff>
      <xdr:row>98</xdr:row>
      <xdr:rowOff>117475</xdr:rowOff>
    </xdr:to>
    <xdr:cxnSp macro="">
      <xdr:nvCxnSpPr>
        <xdr:cNvPr id="688" name="直線コネクタ 687"/>
        <xdr:cNvCxnSpPr/>
      </xdr:nvCxnSpPr>
      <xdr:spPr>
        <a:xfrm flipV="1">
          <a:off x="12814300" y="16906570"/>
          <a:ext cx="889000" cy="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38900</xdr:rowOff>
    </xdr:from>
    <xdr:to>
      <xdr:col>85</xdr:col>
      <xdr:colOff>177800</xdr:colOff>
      <xdr:row>97</xdr:row>
      <xdr:rowOff>140500</xdr:rowOff>
    </xdr:to>
    <xdr:sp macro="" textlink="">
      <xdr:nvSpPr>
        <xdr:cNvPr id="698" name="楕円 697"/>
        <xdr:cNvSpPr/>
      </xdr:nvSpPr>
      <xdr:spPr>
        <a:xfrm>
          <a:off x="16268700" y="166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17327</xdr:rowOff>
    </xdr:from>
    <xdr:ext cx="534377" cy="259045"/>
    <xdr:sp macro="" textlink="">
      <xdr:nvSpPr>
        <xdr:cNvPr id="699" name="積立金該当値テキスト"/>
        <xdr:cNvSpPr txBox="1"/>
      </xdr:nvSpPr>
      <xdr:spPr>
        <a:xfrm>
          <a:off x="16370300" y="166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3670</xdr:rowOff>
    </xdr:from>
    <xdr:to>
      <xdr:col>81</xdr:col>
      <xdr:colOff>101600</xdr:colOff>
      <xdr:row>97</xdr:row>
      <xdr:rowOff>105270</xdr:rowOff>
    </xdr:to>
    <xdr:sp macro="" textlink="">
      <xdr:nvSpPr>
        <xdr:cNvPr id="700" name="楕円 699"/>
        <xdr:cNvSpPr/>
      </xdr:nvSpPr>
      <xdr:spPr>
        <a:xfrm>
          <a:off x="15430500" y="166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121797</xdr:rowOff>
    </xdr:from>
    <xdr:ext cx="534377" cy="259045"/>
    <xdr:sp macro="" textlink="">
      <xdr:nvSpPr>
        <xdr:cNvPr id="701" name="テキスト ボックス 700"/>
        <xdr:cNvSpPr txBox="1"/>
      </xdr:nvSpPr>
      <xdr:spPr>
        <a:xfrm>
          <a:off x="15214111" y="164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7798</xdr:rowOff>
    </xdr:from>
    <xdr:to>
      <xdr:col>76</xdr:col>
      <xdr:colOff>165100</xdr:colOff>
      <xdr:row>98</xdr:row>
      <xdr:rowOff>109398</xdr:rowOff>
    </xdr:to>
    <xdr:sp macro="" textlink="">
      <xdr:nvSpPr>
        <xdr:cNvPr id="702" name="楕円 701"/>
        <xdr:cNvSpPr/>
      </xdr:nvSpPr>
      <xdr:spPr>
        <a:xfrm>
          <a:off x="14541500" y="16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100525</xdr:rowOff>
    </xdr:from>
    <xdr:ext cx="534377" cy="259045"/>
    <xdr:sp macro="" textlink="">
      <xdr:nvSpPr>
        <xdr:cNvPr id="703" name="テキスト ボックス 702"/>
        <xdr:cNvSpPr txBox="1"/>
      </xdr:nvSpPr>
      <xdr:spPr>
        <a:xfrm>
          <a:off x="14325111" y="16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53670</xdr:rowOff>
    </xdr:from>
    <xdr:to>
      <xdr:col>72</xdr:col>
      <xdr:colOff>38100</xdr:colOff>
      <xdr:row>98</xdr:row>
      <xdr:rowOff>155270</xdr:rowOff>
    </xdr:to>
    <xdr:sp macro="" textlink="">
      <xdr:nvSpPr>
        <xdr:cNvPr id="704" name="楕円 703"/>
        <xdr:cNvSpPr/>
      </xdr:nvSpPr>
      <xdr:spPr>
        <a:xfrm>
          <a:off x="13652500" y="168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146397</xdr:rowOff>
    </xdr:from>
    <xdr:ext cx="469744" cy="259045"/>
    <xdr:sp macro="" textlink="">
      <xdr:nvSpPr>
        <xdr:cNvPr id="705" name="テキスト ボックス 704"/>
        <xdr:cNvSpPr txBox="1"/>
      </xdr:nvSpPr>
      <xdr:spPr>
        <a:xfrm>
          <a:off x="13468428" y="169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66675</xdr:rowOff>
    </xdr:from>
    <xdr:to>
      <xdr:col>67</xdr:col>
      <xdr:colOff>101600</xdr:colOff>
      <xdr:row>98</xdr:row>
      <xdr:rowOff>168275</xdr:rowOff>
    </xdr:to>
    <xdr:sp macro="" textlink="">
      <xdr:nvSpPr>
        <xdr:cNvPr id="706" name="楕円 705"/>
        <xdr:cNvSpPr/>
      </xdr:nvSpPr>
      <xdr:spPr>
        <a:xfrm>
          <a:off x="12763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159402</xdr:rowOff>
    </xdr:from>
    <xdr:ext cx="469744" cy="259045"/>
    <xdr:sp macro="" textlink="">
      <xdr:nvSpPr>
        <xdr:cNvPr id="707" name="テキスト ボックス 706"/>
        <xdr:cNvSpPr txBox="1"/>
      </xdr:nvSpPr>
      <xdr:spPr>
        <a:xfrm>
          <a:off x="12579428" y="1696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35847</xdr:rowOff>
    </xdr:from>
    <xdr:to>
      <xdr:col>116</xdr:col>
      <xdr:colOff>63500</xdr:colOff>
      <xdr:row>58</xdr:row>
      <xdr:rowOff>36121</xdr:rowOff>
    </xdr:to>
    <xdr:cxnSp macro="">
      <xdr:nvCxnSpPr>
        <xdr:cNvPr id="789" name="直線コネクタ 788"/>
        <xdr:cNvCxnSpPr/>
      </xdr:nvCxnSpPr>
      <xdr:spPr>
        <a:xfrm flipV="1">
          <a:off x="21323300" y="997994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36121</xdr:rowOff>
    </xdr:from>
    <xdr:to>
      <xdr:col>111</xdr:col>
      <xdr:colOff>177800</xdr:colOff>
      <xdr:row>58</xdr:row>
      <xdr:rowOff>37378</xdr:rowOff>
    </xdr:to>
    <xdr:cxnSp macro="">
      <xdr:nvCxnSpPr>
        <xdr:cNvPr id="792" name="直線コネクタ 791"/>
        <xdr:cNvCxnSpPr/>
      </xdr:nvCxnSpPr>
      <xdr:spPr>
        <a:xfrm flipV="1">
          <a:off x="20434300" y="99802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147358</xdr:rowOff>
    </xdr:from>
    <xdr:to>
      <xdr:col>107</xdr:col>
      <xdr:colOff>50800</xdr:colOff>
      <xdr:row>58</xdr:row>
      <xdr:rowOff>37378</xdr:rowOff>
    </xdr:to>
    <xdr:cxnSp macro="">
      <xdr:nvCxnSpPr>
        <xdr:cNvPr id="795" name="直線コネクタ 794"/>
        <xdr:cNvCxnSpPr/>
      </xdr:nvCxnSpPr>
      <xdr:spPr>
        <a:xfrm>
          <a:off x="19545300" y="9920008"/>
          <a:ext cx="889000" cy="6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145163</xdr:rowOff>
    </xdr:from>
    <xdr:to>
      <xdr:col>102</xdr:col>
      <xdr:colOff>114300</xdr:colOff>
      <xdr:row>57</xdr:row>
      <xdr:rowOff>147358</xdr:rowOff>
    </xdr:to>
    <xdr:cxnSp macro="">
      <xdr:nvCxnSpPr>
        <xdr:cNvPr id="798" name="直線コネクタ 797"/>
        <xdr:cNvCxnSpPr/>
      </xdr:nvCxnSpPr>
      <xdr:spPr>
        <a:xfrm>
          <a:off x="18656300" y="9917813"/>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156497</xdr:rowOff>
    </xdr:from>
    <xdr:to>
      <xdr:col>116</xdr:col>
      <xdr:colOff>114300</xdr:colOff>
      <xdr:row>58</xdr:row>
      <xdr:rowOff>86647</xdr:rowOff>
    </xdr:to>
    <xdr:sp macro="" textlink="">
      <xdr:nvSpPr>
        <xdr:cNvPr id="808" name="楕円 807"/>
        <xdr:cNvSpPr/>
      </xdr:nvSpPr>
      <xdr:spPr>
        <a:xfrm>
          <a:off x="22110700" y="9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156771</xdr:rowOff>
    </xdr:from>
    <xdr:to>
      <xdr:col>112</xdr:col>
      <xdr:colOff>38100</xdr:colOff>
      <xdr:row>58</xdr:row>
      <xdr:rowOff>86921</xdr:rowOff>
    </xdr:to>
    <xdr:sp macro="" textlink="">
      <xdr:nvSpPr>
        <xdr:cNvPr id="810" name="楕円 809"/>
        <xdr:cNvSpPr/>
      </xdr:nvSpPr>
      <xdr:spPr>
        <a:xfrm>
          <a:off x="21272500" y="99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78048</xdr:rowOff>
    </xdr:from>
    <xdr:ext cx="469744" cy="259045"/>
    <xdr:sp macro="" textlink="">
      <xdr:nvSpPr>
        <xdr:cNvPr id="811" name="テキスト ボックス 810"/>
        <xdr:cNvSpPr txBox="1"/>
      </xdr:nvSpPr>
      <xdr:spPr>
        <a:xfrm>
          <a:off x="21088428" y="1002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158028</xdr:rowOff>
    </xdr:from>
    <xdr:to>
      <xdr:col>107</xdr:col>
      <xdr:colOff>101600</xdr:colOff>
      <xdr:row>58</xdr:row>
      <xdr:rowOff>88178</xdr:rowOff>
    </xdr:to>
    <xdr:sp macro="" textlink="">
      <xdr:nvSpPr>
        <xdr:cNvPr id="812" name="楕円 811"/>
        <xdr:cNvSpPr/>
      </xdr:nvSpPr>
      <xdr:spPr>
        <a:xfrm>
          <a:off x="20383500" y="9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79305</xdr:rowOff>
    </xdr:from>
    <xdr:ext cx="469744" cy="259045"/>
    <xdr:sp macro="" textlink="">
      <xdr:nvSpPr>
        <xdr:cNvPr id="813" name="テキスト ボックス 812"/>
        <xdr:cNvSpPr txBox="1"/>
      </xdr:nvSpPr>
      <xdr:spPr>
        <a:xfrm>
          <a:off x="20199428" y="100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96558</xdr:rowOff>
    </xdr:from>
    <xdr:to>
      <xdr:col>102</xdr:col>
      <xdr:colOff>165100</xdr:colOff>
      <xdr:row>58</xdr:row>
      <xdr:rowOff>26708</xdr:rowOff>
    </xdr:to>
    <xdr:sp macro="" textlink="">
      <xdr:nvSpPr>
        <xdr:cNvPr id="814" name="楕円 813"/>
        <xdr:cNvSpPr/>
      </xdr:nvSpPr>
      <xdr:spPr>
        <a:xfrm>
          <a:off x="19494500" y="9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43235</xdr:rowOff>
    </xdr:from>
    <xdr:ext cx="469744" cy="259045"/>
    <xdr:sp macro="" textlink="">
      <xdr:nvSpPr>
        <xdr:cNvPr id="815" name="テキスト ボックス 814"/>
        <xdr:cNvSpPr txBox="1"/>
      </xdr:nvSpPr>
      <xdr:spPr>
        <a:xfrm>
          <a:off x="19310428" y="964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94363</xdr:rowOff>
    </xdr:from>
    <xdr:to>
      <xdr:col>98</xdr:col>
      <xdr:colOff>38100</xdr:colOff>
      <xdr:row>58</xdr:row>
      <xdr:rowOff>24513</xdr:rowOff>
    </xdr:to>
    <xdr:sp macro="" textlink="">
      <xdr:nvSpPr>
        <xdr:cNvPr id="816" name="楕円 815"/>
        <xdr:cNvSpPr/>
      </xdr:nvSpPr>
      <xdr:spPr>
        <a:xfrm>
          <a:off x="18605500" y="9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41040</xdr:rowOff>
    </xdr:from>
    <xdr:ext cx="469744" cy="259045"/>
    <xdr:sp macro="" textlink="">
      <xdr:nvSpPr>
        <xdr:cNvPr id="817" name="テキスト ボックス 816"/>
        <xdr:cNvSpPr txBox="1"/>
      </xdr:nvSpPr>
      <xdr:spPr>
        <a:xfrm>
          <a:off x="18421428" y="964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41794</xdr:rowOff>
    </xdr:from>
    <xdr:to>
      <xdr:col>116</xdr:col>
      <xdr:colOff>63500</xdr:colOff>
      <xdr:row>78</xdr:row>
      <xdr:rowOff>45876</xdr:rowOff>
    </xdr:to>
    <xdr:cxnSp macro="">
      <xdr:nvCxnSpPr>
        <xdr:cNvPr id="849" name="直線コネクタ 848"/>
        <xdr:cNvCxnSpPr/>
      </xdr:nvCxnSpPr>
      <xdr:spPr>
        <a:xfrm flipV="1">
          <a:off x="21323300" y="13414894"/>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45876</xdr:rowOff>
    </xdr:from>
    <xdr:to>
      <xdr:col>111</xdr:col>
      <xdr:colOff>177800</xdr:colOff>
      <xdr:row>78</xdr:row>
      <xdr:rowOff>55542</xdr:rowOff>
    </xdr:to>
    <xdr:cxnSp macro="">
      <xdr:nvCxnSpPr>
        <xdr:cNvPr id="852" name="直線コネクタ 851"/>
        <xdr:cNvCxnSpPr/>
      </xdr:nvCxnSpPr>
      <xdr:spPr>
        <a:xfrm flipV="1">
          <a:off x="20434300" y="13418976"/>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55542</xdr:rowOff>
    </xdr:from>
    <xdr:to>
      <xdr:col>107</xdr:col>
      <xdr:colOff>50800</xdr:colOff>
      <xdr:row>78</xdr:row>
      <xdr:rowOff>69520</xdr:rowOff>
    </xdr:to>
    <xdr:cxnSp macro="">
      <xdr:nvCxnSpPr>
        <xdr:cNvPr id="855" name="直線コネクタ 854"/>
        <xdr:cNvCxnSpPr/>
      </xdr:nvCxnSpPr>
      <xdr:spPr>
        <a:xfrm flipV="1">
          <a:off x="19545300" y="13428642"/>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69520</xdr:rowOff>
    </xdr:from>
    <xdr:to>
      <xdr:col>102</xdr:col>
      <xdr:colOff>114300</xdr:colOff>
      <xdr:row>78</xdr:row>
      <xdr:rowOff>79524</xdr:rowOff>
    </xdr:to>
    <xdr:cxnSp macro="">
      <xdr:nvCxnSpPr>
        <xdr:cNvPr id="858" name="直線コネクタ 857"/>
        <xdr:cNvCxnSpPr/>
      </xdr:nvCxnSpPr>
      <xdr:spPr>
        <a:xfrm flipV="1">
          <a:off x="18656300" y="13442620"/>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162444</xdr:rowOff>
    </xdr:from>
    <xdr:to>
      <xdr:col>116</xdr:col>
      <xdr:colOff>114300</xdr:colOff>
      <xdr:row>78</xdr:row>
      <xdr:rowOff>92594</xdr:rowOff>
    </xdr:to>
    <xdr:sp macro="" textlink="">
      <xdr:nvSpPr>
        <xdr:cNvPr id="868" name="楕円 867"/>
        <xdr:cNvSpPr/>
      </xdr:nvSpPr>
      <xdr:spPr>
        <a:xfrm>
          <a:off x="22110700" y="133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140871</xdr:rowOff>
    </xdr:from>
    <xdr:ext cx="534377" cy="259045"/>
    <xdr:sp macro="" textlink="">
      <xdr:nvSpPr>
        <xdr:cNvPr id="869" name="繰出金該当値テキスト"/>
        <xdr:cNvSpPr txBox="1"/>
      </xdr:nvSpPr>
      <xdr:spPr>
        <a:xfrm>
          <a:off x="22212300" y="1334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166526</xdr:rowOff>
    </xdr:from>
    <xdr:to>
      <xdr:col>112</xdr:col>
      <xdr:colOff>38100</xdr:colOff>
      <xdr:row>78</xdr:row>
      <xdr:rowOff>96676</xdr:rowOff>
    </xdr:to>
    <xdr:sp macro="" textlink="">
      <xdr:nvSpPr>
        <xdr:cNvPr id="870" name="楕円 869"/>
        <xdr:cNvSpPr/>
      </xdr:nvSpPr>
      <xdr:spPr>
        <a:xfrm>
          <a:off x="21272500" y="133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87803</xdr:rowOff>
    </xdr:from>
    <xdr:ext cx="534377" cy="259045"/>
    <xdr:sp macro="" textlink="">
      <xdr:nvSpPr>
        <xdr:cNvPr id="871" name="テキスト ボックス 870"/>
        <xdr:cNvSpPr txBox="1"/>
      </xdr:nvSpPr>
      <xdr:spPr>
        <a:xfrm>
          <a:off x="21056111" y="1346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4742</xdr:rowOff>
    </xdr:from>
    <xdr:to>
      <xdr:col>107</xdr:col>
      <xdr:colOff>101600</xdr:colOff>
      <xdr:row>78</xdr:row>
      <xdr:rowOff>106342</xdr:rowOff>
    </xdr:to>
    <xdr:sp macro="" textlink="">
      <xdr:nvSpPr>
        <xdr:cNvPr id="872" name="楕円 871"/>
        <xdr:cNvSpPr/>
      </xdr:nvSpPr>
      <xdr:spPr>
        <a:xfrm>
          <a:off x="20383500" y="133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97469</xdr:rowOff>
    </xdr:from>
    <xdr:ext cx="534377" cy="259045"/>
    <xdr:sp macro="" textlink="">
      <xdr:nvSpPr>
        <xdr:cNvPr id="873" name="テキスト ボックス 872"/>
        <xdr:cNvSpPr txBox="1"/>
      </xdr:nvSpPr>
      <xdr:spPr>
        <a:xfrm>
          <a:off x="20167111" y="1347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18720</xdr:rowOff>
    </xdr:from>
    <xdr:to>
      <xdr:col>102</xdr:col>
      <xdr:colOff>165100</xdr:colOff>
      <xdr:row>78</xdr:row>
      <xdr:rowOff>120320</xdr:rowOff>
    </xdr:to>
    <xdr:sp macro="" textlink="">
      <xdr:nvSpPr>
        <xdr:cNvPr id="874" name="楕円 873"/>
        <xdr:cNvSpPr/>
      </xdr:nvSpPr>
      <xdr:spPr>
        <a:xfrm>
          <a:off x="19494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111447</xdr:rowOff>
    </xdr:from>
    <xdr:ext cx="534377" cy="259045"/>
    <xdr:sp macro="" textlink="">
      <xdr:nvSpPr>
        <xdr:cNvPr id="875" name="テキスト ボックス 874"/>
        <xdr:cNvSpPr txBox="1"/>
      </xdr:nvSpPr>
      <xdr:spPr>
        <a:xfrm>
          <a:off x="19278111" y="134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28724</xdr:rowOff>
    </xdr:from>
    <xdr:to>
      <xdr:col>98</xdr:col>
      <xdr:colOff>38100</xdr:colOff>
      <xdr:row>78</xdr:row>
      <xdr:rowOff>130324</xdr:rowOff>
    </xdr:to>
    <xdr:sp macro="" textlink="">
      <xdr:nvSpPr>
        <xdr:cNvPr id="876" name="楕円 875"/>
        <xdr:cNvSpPr/>
      </xdr:nvSpPr>
      <xdr:spPr>
        <a:xfrm>
          <a:off x="18605500" y="1340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121451</xdr:rowOff>
    </xdr:from>
    <xdr:ext cx="534377" cy="259045"/>
    <xdr:sp macro="" textlink="">
      <xdr:nvSpPr>
        <xdr:cNvPr id="877" name="テキスト ボックス 876"/>
        <xdr:cNvSpPr txBox="1"/>
      </xdr:nvSpPr>
      <xdr:spPr>
        <a:xfrm>
          <a:off x="18389111" y="134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歳出総額は、住民一人当たり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４０２．１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千円と前年度と比較し、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額している。人件費は、住民一人当たり６</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千円となっており、類似団体内平均値と比較し２３．</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下回っている。全国及び県内平均も下回り、類似団体内平均値を下回る状態で推移している。これは、平成１８年度からの行財政改革の取組みにより、職員数の削減等（新規採用抑制）が主な要因である。扶助費は、住民一人当たり４５．</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千円となっており、平成２８年度に減少したものの、増加傾向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が続いて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いる。全国及び山形県の平均を大幅に下回っているが、これは町直営施設がないことなどが大きな要因と考え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られ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る。公債費は、住民一人当たり４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千円となっており、平成２８年度までは、後年度の大規模事業に備えた起債発行の抑制効果によるものであるが、平成２９年度以降は山辺中学校改築事業による多額の起債発行などに伴う元金償還等により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増額となって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いる。普通建設事業費は住民一人当たり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令和元年度に増額となっているものの、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投資的経費の抑制により、類似団体と比較して一人当たりコストが大幅に低い状況となっている。物件費及び繰出金は、類似団体平均値を大きく下回るものの増加傾向にあり、特に繰出金には注視していく必要がある。積立金は増加傾向にあるものの、類似団体、全国及び山形県平均と比較し、低水準で推移していたが、平成３０年度では事業の精査等の効果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増額し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類似団体平均値程度と</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なっている。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今後も当該数値を参照しながら、他の自治体の動向も踏まえ、</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人口減少や少子高齢化対策を始め、公共施設の老朽化対策など</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後年度に向けた持続可能な自治体構築に向け、継続的な</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バランスのとれた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財政運営可能な自治体の確立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14,197
14,142
61.45
5,902,705
5,708,240
192,938
3,631,212
5,801,301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166624</xdr:rowOff>
    </xdr:from>
    <xdr:to>
      <xdr:col>24</xdr:col>
      <xdr:colOff>63500</xdr:colOff>
      <xdr:row>37</xdr:row>
      <xdr:rowOff>38227</xdr:rowOff>
    </xdr:to>
    <xdr:cxnSp macro="">
      <xdr:nvCxnSpPr>
        <xdr:cNvPr id="61" name="直線コネクタ 60"/>
        <xdr:cNvCxnSpPr/>
      </xdr:nvCxnSpPr>
      <xdr:spPr>
        <a:xfrm flipV="1">
          <a:off x="3797300" y="6338824"/>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38227</xdr:rowOff>
    </xdr:from>
    <xdr:to>
      <xdr:col>19</xdr:col>
      <xdr:colOff>177800</xdr:colOff>
      <xdr:row>37</xdr:row>
      <xdr:rowOff>47117</xdr:rowOff>
    </xdr:to>
    <xdr:cxnSp macro="">
      <xdr:nvCxnSpPr>
        <xdr:cNvPr id="64" name="直線コネクタ 63"/>
        <xdr:cNvCxnSpPr/>
      </xdr:nvCxnSpPr>
      <xdr:spPr>
        <a:xfrm flipV="1">
          <a:off x="2908300" y="6381877"/>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15494</xdr:rowOff>
    </xdr:from>
    <xdr:to>
      <xdr:col>15</xdr:col>
      <xdr:colOff>50800</xdr:colOff>
      <xdr:row>37</xdr:row>
      <xdr:rowOff>47117</xdr:rowOff>
    </xdr:to>
    <xdr:cxnSp macro="">
      <xdr:nvCxnSpPr>
        <xdr:cNvPr id="67" name="直線コネクタ 66"/>
        <xdr:cNvCxnSpPr/>
      </xdr:nvCxnSpPr>
      <xdr:spPr>
        <a:xfrm>
          <a:off x="2019300" y="635914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149860</xdr:rowOff>
    </xdr:from>
    <xdr:to>
      <xdr:col>10</xdr:col>
      <xdr:colOff>114300</xdr:colOff>
      <xdr:row>37</xdr:row>
      <xdr:rowOff>15494</xdr:rowOff>
    </xdr:to>
    <xdr:cxnSp macro="">
      <xdr:nvCxnSpPr>
        <xdr:cNvPr id="70" name="直線コネクタ 69"/>
        <xdr:cNvCxnSpPr/>
      </xdr:nvCxnSpPr>
      <xdr:spPr>
        <a:xfrm>
          <a:off x="1130300" y="6322060"/>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115824</xdr:rowOff>
    </xdr:from>
    <xdr:to>
      <xdr:col>24</xdr:col>
      <xdr:colOff>114300</xdr:colOff>
      <xdr:row>37</xdr:row>
      <xdr:rowOff>45974</xdr:rowOff>
    </xdr:to>
    <xdr:sp macro="" textlink="">
      <xdr:nvSpPr>
        <xdr:cNvPr id="80" name="楕円 79"/>
        <xdr:cNvSpPr/>
      </xdr:nvSpPr>
      <xdr:spPr>
        <a:xfrm>
          <a:off x="4584700" y="62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94251</xdr:rowOff>
    </xdr:from>
    <xdr:ext cx="469744" cy="259045"/>
    <xdr:sp macro="" textlink="">
      <xdr:nvSpPr>
        <xdr:cNvPr id="81" name="議会費該当値テキスト"/>
        <xdr:cNvSpPr txBox="1"/>
      </xdr:nvSpPr>
      <xdr:spPr>
        <a:xfrm>
          <a:off x="4686300" y="62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158877</xdr:rowOff>
    </xdr:from>
    <xdr:to>
      <xdr:col>20</xdr:col>
      <xdr:colOff>38100</xdr:colOff>
      <xdr:row>37</xdr:row>
      <xdr:rowOff>89027</xdr:rowOff>
    </xdr:to>
    <xdr:sp macro="" textlink="">
      <xdr:nvSpPr>
        <xdr:cNvPr id="82" name="楕円 81"/>
        <xdr:cNvSpPr/>
      </xdr:nvSpPr>
      <xdr:spPr>
        <a:xfrm>
          <a:off x="3746500" y="63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80154</xdr:rowOff>
    </xdr:from>
    <xdr:ext cx="469744" cy="259045"/>
    <xdr:sp macro="" textlink="">
      <xdr:nvSpPr>
        <xdr:cNvPr id="83" name="テキスト ボックス 82"/>
        <xdr:cNvSpPr txBox="1"/>
      </xdr:nvSpPr>
      <xdr:spPr>
        <a:xfrm>
          <a:off x="3562428" y="64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167767</xdr:rowOff>
    </xdr:from>
    <xdr:to>
      <xdr:col>15</xdr:col>
      <xdr:colOff>101600</xdr:colOff>
      <xdr:row>37</xdr:row>
      <xdr:rowOff>97917</xdr:rowOff>
    </xdr:to>
    <xdr:sp macro="" textlink="">
      <xdr:nvSpPr>
        <xdr:cNvPr id="84" name="楕円 83"/>
        <xdr:cNvSpPr/>
      </xdr:nvSpPr>
      <xdr:spPr>
        <a:xfrm>
          <a:off x="2857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89044</xdr:rowOff>
    </xdr:from>
    <xdr:ext cx="469744" cy="259045"/>
    <xdr:sp macro="" textlink="">
      <xdr:nvSpPr>
        <xdr:cNvPr id="85" name="テキスト ボックス 84"/>
        <xdr:cNvSpPr txBox="1"/>
      </xdr:nvSpPr>
      <xdr:spPr>
        <a:xfrm>
          <a:off x="2673428" y="64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136144</xdr:rowOff>
    </xdr:from>
    <xdr:to>
      <xdr:col>10</xdr:col>
      <xdr:colOff>165100</xdr:colOff>
      <xdr:row>37</xdr:row>
      <xdr:rowOff>66294</xdr:rowOff>
    </xdr:to>
    <xdr:sp macro="" textlink="">
      <xdr:nvSpPr>
        <xdr:cNvPr id="86" name="楕円 85"/>
        <xdr:cNvSpPr/>
      </xdr:nvSpPr>
      <xdr:spPr>
        <a:xfrm>
          <a:off x="1968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57421</xdr:rowOff>
    </xdr:from>
    <xdr:ext cx="469744" cy="259045"/>
    <xdr:sp macro="" textlink="">
      <xdr:nvSpPr>
        <xdr:cNvPr id="87" name="テキスト ボックス 86"/>
        <xdr:cNvSpPr txBox="1"/>
      </xdr:nvSpPr>
      <xdr:spPr>
        <a:xfrm>
          <a:off x="1784428"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99060</xdr:rowOff>
    </xdr:from>
    <xdr:to>
      <xdr:col>6</xdr:col>
      <xdr:colOff>38100</xdr:colOff>
      <xdr:row>37</xdr:row>
      <xdr:rowOff>29210</xdr:rowOff>
    </xdr:to>
    <xdr:sp macro="" textlink="">
      <xdr:nvSpPr>
        <xdr:cNvPr id="88" name="楕円 87"/>
        <xdr:cNvSpPr/>
      </xdr:nvSpPr>
      <xdr:spPr>
        <a:xfrm>
          <a:off x="1079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20337</xdr:rowOff>
    </xdr:from>
    <xdr:ext cx="469744" cy="259045"/>
    <xdr:sp macro="" textlink="">
      <xdr:nvSpPr>
        <xdr:cNvPr id="89" name="テキスト ボックス 88"/>
        <xdr:cNvSpPr txBox="1"/>
      </xdr:nvSpPr>
      <xdr:spPr>
        <a:xfrm>
          <a:off x="895428" y="636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162750</xdr:rowOff>
    </xdr:from>
    <xdr:to>
      <xdr:col>24</xdr:col>
      <xdr:colOff>63500</xdr:colOff>
      <xdr:row>58</xdr:row>
      <xdr:rowOff>23542</xdr:rowOff>
    </xdr:to>
    <xdr:cxnSp macro="">
      <xdr:nvCxnSpPr>
        <xdr:cNvPr id="120" name="直線コネクタ 119"/>
        <xdr:cNvCxnSpPr/>
      </xdr:nvCxnSpPr>
      <xdr:spPr>
        <a:xfrm flipV="1">
          <a:off x="3797300" y="9935400"/>
          <a:ext cx="838200" cy="3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23542</xdr:rowOff>
    </xdr:from>
    <xdr:to>
      <xdr:col>19</xdr:col>
      <xdr:colOff>177800</xdr:colOff>
      <xdr:row>58</xdr:row>
      <xdr:rowOff>48609</xdr:rowOff>
    </xdr:to>
    <xdr:cxnSp macro="">
      <xdr:nvCxnSpPr>
        <xdr:cNvPr id="123" name="直線コネクタ 122"/>
        <xdr:cNvCxnSpPr/>
      </xdr:nvCxnSpPr>
      <xdr:spPr>
        <a:xfrm flipV="1">
          <a:off x="2908300" y="9967642"/>
          <a:ext cx="889000" cy="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48609</xdr:rowOff>
    </xdr:from>
    <xdr:to>
      <xdr:col>15</xdr:col>
      <xdr:colOff>50800</xdr:colOff>
      <xdr:row>58</xdr:row>
      <xdr:rowOff>67945</xdr:rowOff>
    </xdr:to>
    <xdr:cxnSp macro="">
      <xdr:nvCxnSpPr>
        <xdr:cNvPr id="126" name="直線コネクタ 125"/>
        <xdr:cNvCxnSpPr/>
      </xdr:nvCxnSpPr>
      <xdr:spPr>
        <a:xfrm flipV="1">
          <a:off x="2019300" y="9992709"/>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60816</xdr:rowOff>
    </xdr:from>
    <xdr:to>
      <xdr:col>10</xdr:col>
      <xdr:colOff>114300</xdr:colOff>
      <xdr:row>58</xdr:row>
      <xdr:rowOff>67945</xdr:rowOff>
    </xdr:to>
    <xdr:cxnSp macro="">
      <xdr:nvCxnSpPr>
        <xdr:cNvPr id="129" name="直線コネクタ 128"/>
        <xdr:cNvCxnSpPr/>
      </xdr:nvCxnSpPr>
      <xdr:spPr>
        <a:xfrm>
          <a:off x="1130300" y="10004916"/>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111950</xdr:rowOff>
    </xdr:from>
    <xdr:to>
      <xdr:col>24</xdr:col>
      <xdr:colOff>114300</xdr:colOff>
      <xdr:row>58</xdr:row>
      <xdr:rowOff>42100</xdr:rowOff>
    </xdr:to>
    <xdr:sp macro="" textlink="">
      <xdr:nvSpPr>
        <xdr:cNvPr id="139" name="楕円 138"/>
        <xdr:cNvSpPr/>
      </xdr:nvSpPr>
      <xdr:spPr>
        <a:xfrm>
          <a:off x="4584700" y="98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90377</xdr:rowOff>
    </xdr:from>
    <xdr:ext cx="534377" cy="259045"/>
    <xdr:sp macro="" textlink="">
      <xdr:nvSpPr>
        <xdr:cNvPr id="140" name="総務費該当値テキスト"/>
        <xdr:cNvSpPr txBox="1"/>
      </xdr:nvSpPr>
      <xdr:spPr>
        <a:xfrm>
          <a:off x="4686300" y="9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144192</xdr:rowOff>
    </xdr:from>
    <xdr:to>
      <xdr:col>20</xdr:col>
      <xdr:colOff>38100</xdr:colOff>
      <xdr:row>58</xdr:row>
      <xdr:rowOff>74342</xdr:rowOff>
    </xdr:to>
    <xdr:sp macro="" textlink="">
      <xdr:nvSpPr>
        <xdr:cNvPr id="141" name="楕円 140"/>
        <xdr:cNvSpPr/>
      </xdr:nvSpPr>
      <xdr:spPr>
        <a:xfrm>
          <a:off x="3746500" y="99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65469</xdr:rowOff>
    </xdr:from>
    <xdr:ext cx="534377" cy="259045"/>
    <xdr:sp macro="" textlink="">
      <xdr:nvSpPr>
        <xdr:cNvPr id="142" name="テキスト ボックス 141"/>
        <xdr:cNvSpPr txBox="1"/>
      </xdr:nvSpPr>
      <xdr:spPr>
        <a:xfrm>
          <a:off x="3530111" y="100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169259</xdr:rowOff>
    </xdr:from>
    <xdr:to>
      <xdr:col>15</xdr:col>
      <xdr:colOff>101600</xdr:colOff>
      <xdr:row>58</xdr:row>
      <xdr:rowOff>99409</xdr:rowOff>
    </xdr:to>
    <xdr:sp macro="" textlink="">
      <xdr:nvSpPr>
        <xdr:cNvPr id="143" name="楕円 142"/>
        <xdr:cNvSpPr/>
      </xdr:nvSpPr>
      <xdr:spPr>
        <a:xfrm>
          <a:off x="2857500" y="99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90536</xdr:rowOff>
    </xdr:from>
    <xdr:ext cx="534377" cy="259045"/>
    <xdr:sp macro="" textlink="">
      <xdr:nvSpPr>
        <xdr:cNvPr id="144" name="テキスト ボックス 143"/>
        <xdr:cNvSpPr txBox="1"/>
      </xdr:nvSpPr>
      <xdr:spPr>
        <a:xfrm>
          <a:off x="2641111" y="100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17145</xdr:rowOff>
    </xdr:from>
    <xdr:to>
      <xdr:col>10</xdr:col>
      <xdr:colOff>165100</xdr:colOff>
      <xdr:row>58</xdr:row>
      <xdr:rowOff>118745</xdr:rowOff>
    </xdr:to>
    <xdr:sp macro="" textlink="">
      <xdr:nvSpPr>
        <xdr:cNvPr id="145" name="楕円 144"/>
        <xdr:cNvSpPr/>
      </xdr:nvSpPr>
      <xdr:spPr>
        <a:xfrm>
          <a:off x="1968500" y="99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109872</xdr:rowOff>
    </xdr:from>
    <xdr:ext cx="534377" cy="259045"/>
    <xdr:sp macro="" textlink="">
      <xdr:nvSpPr>
        <xdr:cNvPr id="146" name="テキスト ボックス 145"/>
        <xdr:cNvSpPr txBox="1"/>
      </xdr:nvSpPr>
      <xdr:spPr>
        <a:xfrm>
          <a:off x="1752111" y="100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10016</xdr:rowOff>
    </xdr:from>
    <xdr:to>
      <xdr:col>6</xdr:col>
      <xdr:colOff>38100</xdr:colOff>
      <xdr:row>58</xdr:row>
      <xdr:rowOff>111616</xdr:rowOff>
    </xdr:to>
    <xdr:sp macro="" textlink="">
      <xdr:nvSpPr>
        <xdr:cNvPr id="147" name="楕円 146"/>
        <xdr:cNvSpPr/>
      </xdr:nvSpPr>
      <xdr:spPr>
        <a:xfrm>
          <a:off x="1079500" y="99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102743</xdr:rowOff>
    </xdr:from>
    <xdr:ext cx="534377" cy="259045"/>
    <xdr:sp macro="" textlink="">
      <xdr:nvSpPr>
        <xdr:cNvPr id="148" name="テキスト ボックス 147"/>
        <xdr:cNvSpPr txBox="1"/>
      </xdr:nvSpPr>
      <xdr:spPr>
        <a:xfrm>
          <a:off x="863111" y="1004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22420</xdr:rowOff>
    </xdr:from>
    <xdr:to>
      <xdr:col>24</xdr:col>
      <xdr:colOff>63500</xdr:colOff>
      <xdr:row>79</xdr:row>
      <xdr:rowOff>18016</xdr:rowOff>
    </xdr:to>
    <xdr:cxnSp macro="">
      <xdr:nvCxnSpPr>
        <xdr:cNvPr id="178" name="直線コネクタ 177"/>
        <xdr:cNvCxnSpPr/>
      </xdr:nvCxnSpPr>
      <xdr:spPr>
        <a:xfrm flipV="1">
          <a:off x="3797300" y="13395520"/>
          <a:ext cx="838200" cy="16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18016</xdr:rowOff>
    </xdr:from>
    <xdr:to>
      <xdr:col>19</xdr:col>
      <xdr:colOff>177800</xdr:colOff>
      <xdr:row>79</xdr:row>
      <xdr:rowOff>24905</xdr:rowOff>
    </xdr:to>
    <xdr:cxnSp macro="">
      <xdr:nvCxnSpPr>
        <xdr:cNvPr id="181" name="直線コネクタ 180"/>
        <xdr:cNvCxnSpPr/>
      </xdr:nvCxnSpPr>
      <xdr:spPr>
        <a:xfrm flipV="1">
          <a:off x="2908300" y="13562566"/>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21315</xdr:rowOff>
    </xdr:from>
    <xdr:to>
      <xdr:col>15</xdr:col>
      <xdr:colOff>50800</xdr:colOff>
      <xdr:row>79</xdr:row>
      <xdr:rowOff>24905</xdr:rowOff>
    </xdr:to>
    <xdr:cxnSp macro="">
      <xdr:nvCxnSpPr>
        <xdr:cNvPr id="184" name="直線コネクタ 183"/>
        <xdr:cNvCxnSpPr/>
      </xdr:nvCxnSpPr>
      <xdr:spPr>
        <a:xfrm>
          <a:off x="2019300" y="13565865"/>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21315</xdr:rowOff>
    </xdr:from>
    <xdr:to>
      <xdr:col>10</xdr:col>
      <xdr:colOff>114300</xdr:colOff>
      <xdr:row>79</xdr:row>
      <xdr:rowOff>65191</xdr:rowOff>
    </xdr:to>
    <xdr:cxnSp macro="">
      <xdr:nvCxnSpPr>
        <xdr:cNvPr id="187" name="直線コネクタ 186"/>
        <xdr:cNvCxnSpPr/>
      </xdr:nvCxnSpPr>
      <xdr:spPr>
        <a:xfrm flipV="1">
          <a:off x="1130300" y="13565865"/>
          <a:ext cx="889000" cy="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143070</xdr:rowOff>
    </xdr:from>
    <xdr:to>
      <xdr:col>24</xdr:col>
      <xdr:colOff>114300</xdr:colOff>
      <xdr:row>78</xdr:row>
      <xdr:rowOff>73220</xdr:rowOff>
    </xdr:to>
    <xdr:sp macro="" textlink="">
      <xdr:nvSpPr>
        <xdr:cNvPr id="197" name="楕円 196"/>
        <xdr:cNvSpPr/>
      </xdr:nvSpPr>
      <xdr:spPr>
        <a:xfrm>
          <a:off x="4584700" y="133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121497</xdr:rowOff>
    </xdr:from>
    <xdr:ext cx="599010" cy="259045"/>
    <xdr:sp macro="" textlink="">
      <xdr:nvSpPr>
        <xdr:cNvPr id="198" name="民生費該当値テキスト"/>
        <xdr:cNvSpPr txBox="1"/>
      </xdr:nvSpPr>
      <xdr:spPr>
        <a:xfrm>
          <a:off x="4686300" y="1332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138666</xdr:rowOff>
    </xdr:from>
    <xdr:to>
      <xdr:col>20</xdr:col>
      <xdr:colOff>38100</xdr:colOff>
      <xdr:row>79</xdr:row>
      <xdr:rowOff>68816</xdr:rowOff>
    </xdr:to>
    <xdr:sp macro="" textlink="">
      <xdr:nvSpPr>
        <xdr:cNvPr id="199" name="楕円 198"/>
        <xdr:cNvSpPr/>
      </xdr:nvSpPr>
      <xdr:spPr>
        <a:xfrm>
          <a:off x="3746500" y="135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59943</xdr:rowOff>
    </xdr:from>
    <xdr:ext cx="599010" cy="259045"/>
    <xdr:sp macro="" textlink="">
      <xdr:nvSpPr>
        <xdr:cNvPr id="200" name="テキスト ボックス 199"/>
        <xdr:cNvSpPr txBox="1"/>
      </xdr:nvSpPr>
      <xdr:spPr>
        <a:xfrm>
          <a:off x="3497795" y="1360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145555</xdr:rowOff>
    </xdr:from>
    <xdr:to>
      <xdr:col>15</xdr:col>
      <xdr:colOff>101600</xdr:colOff>
      <xdr:row>79</xdr:row>
      <xdr:rowOff>75705</xdr:rowOff>
    </xdr:to>
    <xdr:sp macro="" textlink="">
      <xdr:nvSpPr>
        <xdr:cNvPr id="201" name="楕円 200"/>
        <xdr:cNvSpPr/>
      </xdr:nvSpPr>
      <xdr:spPr>
        <a:xfrm>
          <a:off x="2857500" y="135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66832</xdr:rowOff>
    </xdr:from>
    <xdr:ext cx="599010" cy="259045"/>
    <xdr:sp macro="" textlink="">
      <xdr:nvSpPr>
        <xdr:cNvPr id="202" name="テキスト ボックス 201"/>
        <xdr:cNvSpPr txBox="1"/>
      </xdr:nvSpPr>
      <xdr:spPr>
        <a:xfrm>
          <a:off x="2608795" y="1361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141965</xdr:rowOff>
    </xdr:from>
    <xdr:to>
      <xdr:col>10</xdr:col>
      <xdr:colOff>165100</xdr:colOff>
      <xdr:row>79</xdr:row>
      <xdr:rowOff>72115</xdr:rowOff>
    </xdr:to>
    <xdr:sp macro="" textlink="">
      <xdr:nvSpPr>
        <xdr:cNvPr id="203" name="楕円 202"/>
        <xdr:cNvSpPr/>
      </xdr:nvSpPr>
      <xdr:spPr>
        <a:xfrm>
          <a:off x="1968500" y="135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63242</xdr:rowOff>
    </xdr:from>
    <xdr:ext cx="599010" cy="259045"/>
    <xdr:sp macro="" textlink="">
      <xdr:nvSpPr>
        <xdr:cNvPr id="204" name="テキスト ボックス 203"/>
        <xdr:cNvSpPr txBox="1"/>
      </xdr:nvSpPr>
      <xdr:spPr>
        <a:xfrm>
          <a:off x="1719795" y="1360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14391</xdr:rowOff>
    </xdr:from>
    <xdr:to>
      <xdr:col>6</xdr:col>
      <xdr:colOff>38100</xdr:colOff>
      <xdr:row>79</xdr:row>
      <xdr:rowOff>115991</xdr:rowOff>
    </xdr:to>
    <xdr:sp macro="" textlink="">
      <xdr:nvSpPr>
        <xdr:cNvPr id="205" name="楕円 204"/>
        <xdr:cNvSpPr/>
      </xdr:nvSpPr>
      <xdr:spPr>
        <a:xfrm>
          <a:off x="1079500" y="135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107118</xdr:rowOff>
    </xdr:from>
    <xdr:ext cx="534377" cy="259045"/>
    <xdr:sp macro="" textlink="">
      <xdr:nvSpPr>
        <xdr:cNvPr id="206" name="テキスト ボックス 205"/>
        <xdr:cNvSpPr txBox="1"/>
      </xdr:nvSpPr>
      <xdr:spPr>
        <a:xfrm>
          <a:off x="863111" y="136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33370</xdr:rowOff>
    </xdr:from>
    <xdr:to>
      <xdr:col>24</xdr:col>
      <xdr:colOff>63500</xdr:colOff>
      <xdr:row>98</xdr:row>
      <xdr:rowOff>35954</xdr:rowOff>
    </xdr:to>
    <xdr:cxnSp macro="">
      <xdr:nvCxnSpPr>
        <xdr:cNvPr id="235" name="直線コネクタ 234"/>
        <xdr:cNvCxnSpPr/>
      </xdr:nvCxnSpPr>
      <xdr:spPr>
        <a:xfrm>
          <a:off x="3797300" y="16835470"/>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33370</xdr:rowOff>
    </xdr:from>
    <xdr:to>
      <xdr:col>19</xdr:col>
      <xdr:colOff>177800</xdr:colOff>
      <xdr:row>98</xdr:row>
      <xdr:rowOff>34376</xdr:rowOff>
    </xdr:to>
    <xdr:cxnSp macro="">
      <xdr:nvCxnSpPr>
        <xdr:cNvPr id="238" name="直線コネクタ 237"/>
        <xdr:cNvCxnSpPr/>
      </xdr:nvCxnSpPr>
      <xdr:spPr>
        <a:xfrm flipV="1">
          <a:off x="2908300" y="1683547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29904</xdr:rowOff>
    </xdr:from>
    <xdr:to>
      <xdr:col>15</xdr:col>
      <xdr:colOff>50800</xdr:colOff>
      <xdr:row>98</xdr:row>
      <xdr:rowOff>34376</xdr:rowOff>
    </xdr:to>
    <xdr:cxnSp macro="">
      <xdr:nvCxnSpPr>
        <xdr:cNvPr id="241" name="直線コネクタ 240"/>
        <xdr:cNvCxnSpPr/>
      </xdr:nvCxnSpPr>
      <xdr:spPr>
        <a:xfrm>
          <a:off x="2019300" y="16832004"/>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23022</xdr:rowOff>
    </xdr:from>
    <xdr:to>
      <xdr:col>10</xdr:col>
      <xdr:colOff>114300</xdr:colOff>
      <xdr:row>98</xdr:row>
      <xdr:rowOff>29904</xdr:rowOff>
    </xdr:to>
    <xdr:cxnSp macro="">
      <xdr:nvCxnSpPr>
        <xdr:cNvPr id="244" name="直線コネクタ 243"/>
        <xdr:cNvCxnSpPr/>
      </xdr:nvCxnSpPr>
      <xdr:spPr>
        <a:xfrm>
          <a:off x="1130300" y="16825122"/>
          <a:ext cx="889000" cy="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156604</xdr:rowOff>
    </xdr:from>
    <xdr:to>
      <xdr:col>24</xdr:col>
      <xdr:colOff>114300</xdr:colOff>
      <xdr:row>98</xdr:row>
      <xdr:rowOff>86754</xdr:rowOff>
    </xdr:to>
    <xdr:sp macro="" textlink="">
      <xdr:nvSpPr>
        <xdr:cNvPr id="254" name="楕円 253"/>
        <xdr:cNvSpPr/>
      </xdr:nvSpPr>
      <xdr:spPr>
        <a:xfrm>
          <a:off x="4584700" y="167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71531</xdr:rowOff>
    </xdr:from>
    <xdr:ext cx="534377" cy="259045"/>
    <xdr:sp macro="" textlink="">
      <xdr:nvSpPr>
        <xdr:cNvPr id="255" name="衛生費該当値テキスト"/>
        <xdr:cNvSpPr txBox="1"/>
      </xdr:nvSpPr>
      <xdr:spPr>
        <a:xfrm>
          <a:off x="4686300" y="167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154020</xdr:rowOff>
    </xdr:from>
    <xdr:to>
      <xdr:col>20</xdr:col>
      <xdr:colOff>38100</xdr:colOff>
      <xdr:row>98</xdr:row>
      <xdr:rowOff>84170</xdr:rowOff>
    </xdr:to>
    <xdr:sp macro="" textlink="">
      <xdr:nvSpPr>
        <xdr:cNvPr id="256" name="楕円 255"/>
        <xdr:cNvSpPr/>
      </xdr:nvSpPr>
      <xdr:spPr>
        <a:xfrm>
          <a:off x="3746500" y="167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75297</xdr:rowOff>
    </xdr:from>
    <xdr:ext cx="534377" cy="259045"/>
    <xdr:sp macro="" textlink="">
      <xdr:nvSpPr>
        <xdr:cNvPr id="257" name="テキスト ボックス 256"/>
        <xdr:cNvSpPr txBox="1"/>
      </xdr:nvSpPr>
      <xdr:spPr>
        <a:xfrm>
          <a:off x="3530111" y="1687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155026</xdr:rowOff>
    </xdr:from>
    <xdr:to>
      <xdr:col>15</xdr:col>
      <xdr:colOff>101600</xdr:colOff>
      <xdr:row>98</xdr:row>
      <xdr:rowOff>85176</xdr:rowOff>
    </xdr:to>
    <xdr:sp macro="" textlink="">
      <xdr:nvSpPr>
        <xdr:cNvPr id="258" name="楕円 257"/>
        <xdr:cNvSpPr/>
      </xdr:nvSpPr>
      <xdr:spPr>
        <a:xfrm>
          <a:off x="2857500" y="167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76303</xdr:rowOff>
    </xdr:from>
    <xdr:ext cx="534377" cy="259045"/>
    <xdr:sp macro="" textlink="">
      <xdr:nvSpPr>
        <xdr:cNvPr id="259" name="テキスト ボックス 258"/>
        <xdr:cNvSpPr txBox="1"/>
      </xdr:nvSpPr>
      <xdr:spPr>
        <a:xfrm>
          <a:off x="2641111" y="168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150554</xdr:rowOff>
    </xdr:from>
    <xdr:to>
      <xdr:col>10</xdr:col>
      <xdr:colOff>165100</xdr:colOff>
      <xdr:row>98</xdr:row>
      <xdr:rowOff>80704</xdr:rowOff>
    </xdr:to>
    <xdr:sp macro="" textlink="">
      <xdr:nvSpPr>
        <xdr:cNvPr id="260" name="楕円 259"/>
        <xdr:cNvSpPr/>
      </xdr:nvSpPr>
      <xdr:spPr>
        <a:xfrm>
          <a:off x="1968500" y="167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71831</xdr:rowOff>
    </xdr:from>
    <xdr:ext cx="534377" cy="259045"/>
    <xdr:sp macro="" textlink="">
      <xdr:nvSpPr>
        <xdr:cNvPr id="261" name="テキスト ボックス 260"/>
        <xdr:cNvSpPr txBox="1"/>
      </xdr:nvSpPr>
      <xdr:spPr>
        <a:xfrm>
          <a:off x="1752111" y="168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143672</xdr:rowOff>
    </xdr:from>
    <xdr:to>
      <xdr:col>6</xdr:col>
      <xdr:colOff>38100</xdr:colOff>
      <xdr:row>98</xdr:row>
      <xdr:rowOff>73822</xdr:rowOff>
    </xdr:to>
    <xdr:sp macro="" textlink="">
      <xdr:nvSpPr>
        <xdr:cNvPr id="262" name="楕円 261"/>
        <xdr:cNvSpPr/>
      </xdr:nvSpPr>
      <xdr:spPr>
        <a:xfrm>
          <a:off x="1079500" y="167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64949</xdr:rowOff>
    </xdr:from>
    <xdr:ext cx="534377" cy="259045"/>
    <xdr:sp macro="" textlink="">
      <xdr:nvSpPr>
        <xdr:cNvPr id="263" name="テキスト ボックス 262"/>
        <xdr:cNvSpPr txBox="1"/>
      </xdr:nvSpPr>
      <xdr:spPr>
        <a:xfrm>
          <a:off x="863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32448</xdr:rowOff>
    </xdr:from>
    <xdr:to>
      <xdr:col>55</xdr:col>
      <xdr:colOff>0</xdr:colOff>
      <xdr:row>38</xdr:row>
      <xdr:rowOff>41973</xdr:rowOff>
    </xdr:to>
    <xdr:cxnSp macro="">
      <xdr:nvCxnSpPr>
        <xdr:cNvPr id="292" name="直線コネクタ 291"/>
        <xdr:cNvCxnSpPr/>
      </xdr:nvCxnSpPr>
      <xdr:spPr>
        <a:xfrm>
          <a:off x="9639300" y="654754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32068</xdr:rowOff>
    </xdr:from>
    <xdr:to>
      <xdr:col>50</xdr:col>
      <xdr:colOff>114300</xdr:colOff>
      <xdr:row>38</xdr:row>
      <xdr:rowOff>32448</xdr:rowOff>
    </xdr:to>
    <xdr:cxnSp macro="">
      <xdr:nvCxnSpPr>
        <xdr:cNvPr id="295" name="直線コネクタ 294"/>
        <xdr:cNvCxnSpPr/>
      </xdr:nvCxnSpPr>
      <xdr:spPr>
        <a:xfrm>
          <a:off x="8750300" y="654716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75502</xdr:rowOff>
    </xdr:from>
    <xdr:to>
      <xdr:col>45</xdr:col>
      <xdr:colOff>177800</xdr:colOff>
      <xdr:row>38</xdr:row>
      <xdr:rowOff>32068</xdr:rowOff>
    </xdr:to>
    <xdr:cxnSp macro="">
      <xdr:nvCxnSpPr>
        <xdr:cNvPr id="298" name="直線コネクタ 297"/>
        <xdr:cNvCxnSpPr/>
      </xdr:nvCxnSpPr>
      <xdr:spPr>
        <a:xfrm>
          <a:off x="7861300" y="607625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75502</xdr:rowOff>
    </xdr:from>
    <xdr:to>
      <xdr:col>41</xdr:col>
      <xdr:colOff>50800</xdr:colOff>
      <xdr:row>38</xdr:row>
      <xdr:rowOff>444</xdr:rowOff>
    </xdr:to>
    <xdr:cxnSp macro="">
      <xdr:nvCxnSpPr>
        <xdr:cNvPr id="301" name="直線コネクタ 300"/>
        <xdr:cNvCxnSpPr/>
      </xdr:nvCxnSpPr>
      <xdr:spPr>
        <a:xfrm flipV="1">
          <a:off x="6972300" y="6076252"/>
          <a:ext cx="889000" cy="4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162623</xdr:rowOff>
    </xdr:from>
    <xdr:to>
      <xdr:col>55</xdr:col>
      <xdr:colOff>50800</xdr:colOff>
      <xdr:row>38</xdr:row>
      <xdr:rowOff>92773</xdr:rowOff>
    </xdr:to>
    <xdr:sp macro="" textlink="">
      <xdr:nvSpPr>
        <xdr:cNvPr id="311" name="楕円 310"/>
        <xdr:cNvSpPr/>
      </xdr:nvSpPr>
      <xdr:spPr>
        <a:xfrm>
          <a:off x="10426700" y="65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14050</xdr:rowOff>
    </xdr:from>
    <xdr:ext cx="378565" cy="259045"/>
    <xdr:sp macro="" textlink="">
      <xdr:nvSpPr>
        <xdr:cNvPr id="312" name="労働費該当値テキスト"/>
        <xdr:cNvSpPr txBox="1"/>
      </xdr:nvSpPr>
      <xdr:spPr>
        <a:xfrm>
          <a:off x="10528300" y="6357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153098</xdr:rowOff>
    </xdr:from>
    <xdr:to>
      <xdr:col>50</xdr:col>
      <xdr:colOff>165100</xdr:colOff>
      <xdr:row>38</xdr:row>
      <xdr:rowOff>83248</xdr:rowOff>
    </xdr:to>
    <xdr:sp macro="" textlink="">
      <xdr:nvSpPr>
        <xdr:cNvPr id="313" name="楕円 312"/>
        <xdr:cNvSpPr/>
      </xdr:nvSpPr>
      <xdr:spPr>
        <a:xfrm>
          <a:off x="9588500" y="6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99775</xdr:rowOff>
    </xdr:from>
    <xdr:ext cx="378565" cy="259045"/>
    <xdr:sp macro="" textlink="">
      <xdr:nvSpPr>
        <xdr:cNvPr id="314" name="テキスト ボックス 313"/>
        <xdr:cNvSpPr txBox="1"/>
      </xdr:nvSpPr>
      <xdr:spPr>
        <a:xfrm>
          <a:off x="9450017" y="6271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152717</xdr:rowOff>
    </xdr:from>
    <xdr:to>
      <xdr:col>46</xdr:col>
      <xdr:colOff>38100</xdr:colOff>
      <xdr:row>38</xdr:row>
      <xdr:rowOff>82868</xdr:rowOff>
    </xdr:to>
    <xdr:sp macro="" textlink="">
      <xdr:nvSpPr>
        <xdr:cNvPr id="315" name="楕円 314"/>
        <xdr:cNvSpPr/>
      </xdr:nvSpPr>
      <xdr:spPr>
        <a:xfrm>
          <a:off x="8699500" y="6496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99394</xdr:rowOff>
    </xdr:from>
    <xdr:ext cx="378565" cy="259045"/>
    <xdr:sp macro="" textlink="">
      <xdr:nvSpPr>
        <xdr:cNvPr id="316" name="テキスト ボックス 315"/>
        <xdr:cNvSpPr txBox="1"/>
      </xdr:nvSpPr>
      <xdr:spPr>
        <a:xfrm>
          <a:off x="8561017" y="62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24702</xdr:rowOff>
    </xdr:from>
    <xdr:to>
      <xdr:col>41</xdr:col>
      <xdr:colOff>101600</xdr:colOff>
      <xdr:row>35</xdr:row>
      <xdr:rowOff>126302</xdr:rowOff>
    </xdr:to>
    <xdr:sp macro="" textlink="">
      <xdr:nvSpPr>
        <xdr:cNvPr id="317" name="楕円 316"/>
        <xdr:cNvSpPr/>
      </xdr:nvSpPr>
      <xdr:spPr>
        <a:xfrm>
          <a:off x="7810500" y="60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142829</xdr:rowOff>
    </xdr:from>
    <xdr:ext cx="469744" cy="259045"/>
    <xdr:sp macro="" textlink="">
      <xdr:nvSpPr>
        <xdr:cNvPr id="318" name="テキスト ボックス 317"/>
        <xdr:cNvSpPr txBox="1"/>
      </xdr:nvSpPr>
      <xdr:spPr>
        <a:xfrm>
          <a:off x="7626428" y="58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121095</xdr:rowOff>
    </xdr:from>
    <xdr:to>
      <xdr:col>36</xdr:col>
      <xdr:colOff>165100</xdr:colOff>
      <xdr:row>38</xdr:row>
      <xdr:rowOff>51245</xdr:rowOff>
    </xdr:to>
    <xdr:sp macro="" textlink="">
      <xdr:nvSpPr>
        <xdr:cNvPr id="319" name="楕円 318"/>
        <xdr:cNvSpPr/>
      </xdr:nvSpPr>
      <xdr:spPr>
        <a:xfrm>
          <a:off x="6921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67772</xdr:rowOff>
    </xdr:from>
    <xdr:ext cx="469744" cy="259045"/>
    <xdr:sp macro="" textlink="">
      <xdr:nvSpPr>
        <xdr:cNvPr id="320" name="テキスト ボックス 319"/>
        <xdr:cNvSpPr txBox="1"/>
      </xdr:nvSpPr>
      <xdr:spPr>
        <a:xfrm>
          <a:off x="6737428" y="623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123981</xdr:rowOff>
    </xdr:from>
    <xdr:to>
      <xdr:col>55</xdr:col>
      <xdr:colOff>0</xdr:colOff>
      <xdr:row>58</xdr:row>
      <xdr:rowOff>149889</xdr:rowOff>
    </xdr:to>
    <xdr:cxnSp macro="">
      <xdr:nvCxnSpPr>
        <xdr:cNvPr id="351" name="直線コネクタ 350"/>
        <xdr:cNvCxnSpPr/>
      </xdr:nvCxnSpPr>
      <xdr:spPr>
        <a:xfrm>
          <a:off x="9639300" y="10068081"/>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140636</xdr:rowOff>
    </xdr:from>
    <xdr:to>
      <xdr:col>50</xdr:col>
      <xdr:colOff>114300</xdr:colOff>
      <xdr:row>58</xdr:row>
      <xdr:rowOff>123981</xdr:rowOff>
    </xdr:to>
    <xdr:cxnSp macro="">
      <xdr:nvCxnSpPr>
        <xdr:cNvPr id="354" name="直線コネクタ 353"/>
        <xdr:cNvCxnSpPr/>
      </xdr:nvCxnSpPr>
      <xdr:spPr>
        <a:xfrm>
          <a:off x="8750300" y="9913286"/>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140636</xdr:rowOff>
    </xdr:from>
    <xdr:to>
      <xdr:col>45</xdr:col>
      <xdr:colOff>177800</xdr:colOff>
      <xdr:row>58</xdr:row>
      <xdr:rowOff>126767</xdr:rowOff>
    </xdr:to>
    <xdr:cxnSp macro="">
      <xdr:nvCxnSpPr>
        <xdr:cNvPr id="357" name="直線コネクタ 356"/>
        <xdr:cNvCxnSpPr/>
      </xdr:nvCxnSpPr>
      <xdr:spPr>
        <a:xfrm flipV="1">
          <a:off x="7861300" y="9913286"/>
          <a:ext cx="8890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29253</xdr:rowOff>
    </xdr:from>
    <xdr:to>
      <xdr:col>41</xdr:col>
      <xdr:colOff>50800</xdr:colOff>
      <xdr:row>58</xdr:row>
      <xdr:rowOff>126767</xdr:rowOff>
    </xdr:to>
    <xdr:cxnSp macro="">
      <xdr:nvCxnSpPr>
        <xdr:cNvPr id="360" name="直線コネクタ 359"/>
        <xdr:cNvCxnSpPr/>
      </xdr:nvCxnSpPr>
      <xdr:spPr>
        <a:xfrm>
          <a:off x="6972300" y="9973353"/>
          <a:ext cx="889000" cy="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99089</xdr:rowOff>
    </xdr:from>
    <xdr:to>
      <xdr:col>55</xdr:col>
      <xdr:colOff>50800</xdr:colOff>
      <xdr:row>59</xdr:row>
      <xdr:rowOff>29239</xdr:rowOff>
    </xdr:to>
    <xdr:sp macro="" textlink="">
      <xdr:nvSpPr>
        <xdr:cNvPr id="370" name="楕円 369"/>
        <xdr:cNvSpPr/>
      </xdr:nvSpPr>
      <xdr:spPr>
        <a:xfrm>
          <a:off x="10426700" y="100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14016</xdr:rowOff>
    </xdr:from>
    <xdr:ext cx="534377" cy="259045"/>
    <xdr:sp macro="" textlink="">
      <xdr:nvSpPr>
        <xdr:cNvPr id="371" name="農林水産業費該当値テキスト"/>
        <xdr:cNvSpPr txBox="1"/>
      </xdr:nvSpPr>
      <xdr:spPr>
        <a:xfrm>
          <a:off x="10528300" y="995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73181</xdr:rowOff>
    </xdr:from>
    <xdr:to>
      <xdr:col>50</xdr:col>
      <xdr:colOff>165100</xdr:colOff>
      <xdr:row>59</xdr:row>
      <xdr:rowOff>3331</xdr:rowOff>
    </xdr:to>
    <xdr:sp macro="" textlink="">
      <xdr:nvSpPr>
        <xdr:cNvPr id="372" name="楕円 371"/>
        <xdr:cNvSpPr/>
      </xdr:nvSpPr>
      <xdr:spPr>
        <a:xfrm>
          <a:off x="9588500" y="100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165908</xdr:rowOff>
    </xdr:from>
    <xdr:ext cx="534377" cy="259045"/>
    <xdr:sp macro="" textlink="">
      <xdr:nvSpPr>
        <xdr:cNvPr id="373" name="テキスト ボックス 372"/>
        <xdr:cNvSpPr txBox="1"/>
      </xdr:nvSpPr>
      <xdr:spPr>
        <a:xfrm>
          <a:off x="9372111" y="10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89836</xdr:rowOff>
    </xdr:from>
    <xdr:to>
      <xdr:col>46</xdr:col>
      <xdr:colOff>38100</xdr:colOff>
      <xdr:row>58</xdr:row>
      <xdr:rowOff>19986</xdr:rowOff>
    </xdr:to>
    <xdr:sp macro="" textlink="">
      <xdr:nvSpPr>
        <xdr:cNvPr id="374" name="楕円 373"/>
        <xdr:cNvSpPr/>
      </xdr:nvSpPr>
      <xdr:spPr>
        <a:xfrm>
          <a:off x="8699500" y="98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11113</xdr:rowOff>
    </xdr:from>
    <xdr:ext cx="534377" cy="259045"/>
    <xdr:sp macro="" textlink="">
      <xdr:nvSpPr>
        <xdr:cNvPr id="375" name="テキスト ボックス 374"/>
        <xdr:cNvSpPr txBox="1"/>
      </xdr:nvSpPr>
      <xdr:spPr>
        <a:xfrm>
          <a:off x="8483111" y="99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75967</xdr:rowOff>
    </xdr:from>
    <xdr:to>
      <xdr:col>41</xdr:col>
      <xdr:colOff>101600</xdr:colOff>
      <xdr:row>59</xdr:row>
      <xdr:rowOff>6117</xdr:rowOff>
    </xdr:to>
    <xdr:sp macro="" textlink="">
      <xdr:nvSpPr>
        <xdr:cNvPr id="376" name="楕円 375"/>
        <xdr:cNvSpPr/>
      </xdr:nvSpPr>
      <xdr:spPr>
        <a:xfrm>
          <a:off x="7810500" y="100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168694</xdr:rowOff>
    </xdr:from>
    <xdr:ext cx="534377" cy="259045"/>
    <xdr:sp macro="" textlink="">
      <xdr:nvSpPr>
        <xdr:cNvPr id="377" name="テキスト ボックス 376"/>
        <xdr:cNvSpPr txBox="1"/>
      </xdr:nvSpPr>
      <xdr:spPr>
        <a:xfrm>
          <a:off x="7594111" y="101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149903</xdr:rowOff>
    </xdr:from>
    <xdr:to>
      <xdr:col>36</xdr:col>
      <xdr:colOff>165100</xdr:colOff>
      <xdr:row>58</xdr:row>
      <xdr:rowOff>80053</xdr:rowOff>
    </xdr:to>
    <xdr:sp macro="" textlink="">
      <xdr:nvSpPr>
        <xdr:cNvPr id="378" name="楕円 377"/>
        <xdr:cNvSpPr/>
      </xdr:nvSpPr>
      <xdr:spPr>
        <a:xfrm>
          <a:off x="6921500" y="99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71180</xdr:rowOff>
    </xdr:from>
    <xdr:ext cx="534377" cy="259045"/>
    <xdr:sp macro="" textlink="">
      <xdr:nvSpPr>
        <xdr:cNvPr id="379" name="テキスト ボックス 378"/>
        <xdr:cNvSpPr txBox="1"/>
      </xdr:nvSpPr>
      <xdr:spPr>
        <a:xfrm>
          <a:off x="6705111" y="100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129391</xdr:rowOff>
    </xdr:from>
    <xdr:to>
      <xdr:col>55</xdr:col>
      <xdr:colOff>0</xdr:colOff>
      <xdr:row>77</xdr:row>
      <xdr:rowOff>148273</xdr:rowOff>
    </xdr:to>
    <xdr:cxnSp macro="">
      <xdr:nvCxnSpPr>
        <xdr:cNvPr id="406" name="直線コネクタ 405"/>
        <xdr:cNvCxnSpPr/>
      </xdr:nvCxnSpPr>
      <xdr:spPr>
        <a:xfrm flipV="1">
          <a:off x="9639300" y="13331041"/>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140798</xdr:rowOff>
    </xdr:from>
    <xdr:to>
      <xdr:col>50</xdr:col>
      <xdr:colOff>114300</xdr:colOff>
      <xdr:row>77</xdr:row>
      <xdr:rowOff>148273</xdr:rowOff>
    </xdr:to>
    <xdr:cxnSp macro="">
      <xdr:nvCxnSpPr>
        <xdr:cNvPr id="409" name="直線コネクタ 408"/>
        <xdr:cNvCxnSpPr/>
      </xdr:nvCxnSpPr>
      <xdr:spPr>
        <a:xfrm>
          <a:off x="8750300" y="13342448"/>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59051</xdr:rowOff>
    </xdr:from>
    <xdr:to>
      <xdr:col>45</xdr:col>
      <xdr:colOff>177800</xdr:colOff>
      <xdr:row>77</xdr:row>
      <xdr:rowOff>140798</xdr:rowOff>
    </xdr:to>
    <xdr:cxnSp macro="">
      <xdr:nvCxnSpPr>
        <xdr:cNvPr id="412" name="直線コネクタ 411"/>
        <xdr:cNvCxnSpPr/>
      </xdr:nvCxnSpPr>
      <xdr:spPr>
        <a:xfrm>
          <a:off x="7861300" y="13260701"/>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33378</xdr:rowOff>
    </xdr:from>
    <xdr:to>
      <xdr:col>41</xdr:col>
      <xdr:colOff>50800</xdr:colOff>
      <xdr:row>77</xdr:row>
      <xdr:rowOff>59051</xdr:rowOff>
    </xdr:to>
    <xdr:cxnSp macro="">
      <xdr:nvCxnSpPr>
        <xdr:cNvPr id="415" name="直線コネクタ 414"/>
        <xdr:cNvCxnSpPr/>
      </xdr:nvCxnSpPr>
      <xdr:spPr>
        <a:xfrm>
          <a:off x="6972300" y="13235028"/>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78591</xdr:rowOff>
    </xdr:from>
    <xdr:to>
      <xdr:col>55</xdr:col>
      <xdr:colOff>50800</xdr:colOff>
      <xdr:row>78</xdr:row>
      <xdr:rowOff>8741</xdr:rowOff>
    </xdr:to>
    <xdr:sp macro="" textlink="">
      <xdr:nvSpPr>
        <xdr:cNvPr id="425" name="楕円 424"/>
        <xdr:cNvSpPr/>
      </xdr:nvSpPr>
      <xdr:spPr>
        <a:xfrm>
          <a:off x="10426700" y="132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57018</xdr:rowOff>
    </xdr:from>
    <xdr:ext cx="469744" cy="259045"/>
    <xdr:sp macro="" textlink="">
      <xdr:nvSpPr>
        <xdr:cNvPr id="426" name="商工費該当値テキスト"/>
        <xdr:cNvSpPr txBox="1"/>
      </xdr:nvSpPr>
      <xdr:spPr>
        <a:xfrm>
          <a:off x="10528300" y="1325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97473</xdr:rowOff>
    </xdr:from>
    <xdr:to>
      <xdr:col>50</xdr:col>
      <xdr:colOff>165100</xdr:colOff>
      <xdr:row>78</xdr:row>
      <xdr:rowOff>27623</xdr:rowOff>
    </xdr:to>
    <xdr:sp macro="" textlink="">
      <xdr:nvSpPr>
        <xdr:cNvPr id="427" name="楕円 426"/>
        <xdr:cNvSpPr/>
      </xdr:nvSpPr>
      <xdr:spPr>
        <a:xfrm>
          <a:off x="95885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18750</xdr:rowOff>
    </xdr:from>
    <xdr:ext cx="469744" cy="259045"/>
    <xdr:sp macro="" textlink="">
      <xdr:nvSpPr>
        <xdr:cNvPr id="428" name="テキスト ボックス 427"/>
        <xdr:cNvSpPr txBox="1"/>
      </xdr:nvSpPr>
      <xdr:spPr>
        <a:xfrm>
          <a:off x="9404428" y="1339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89998</xdr:rowOff>
    </xdr:from>
    <xdr:to>
      <xdr:col>46</xdr:col>
      <xdr:colOff>38100</xdr:colOff>
      <xdr:row>78</xdr:row>
      <xdr:rowOff>20148</xdr:rowOff>
    </xdr:to>
    <xdr:sp macro="" textlink="">
      <xdr:nvSpPr>
        <xdr:cNvPr id="429" name="楕円 428"/>
        <xdr:cNvSpPr/>
      </xdr:nvSpPr>
      <xdr:spPr>
        <a:xfrm>
          <a:off x="8699500" y="132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11275</xdr:rowOff>
    </xdr:from>
    <xdr:ext cx="469744" cy="259045"/>
    <xdr:sp macro="" textlink="">
      <xdr:nvSpPr>
        <xdr:cNvPr id="430" name="テキスト ボックス 429"/>
        <xdr:cNvSpPr txBox="1"/>
      </xdr:nvSpPr>
      <xdr:spPr>
        <a:xfrm>
          <a:off x="8515428" y="133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8251</xdr:rowOff>
    </xdr:from>
    <xdr:to>
      <xdr:col>41</xdr:col>
      <xdr:colOff>101600</xdr:colOff>
      <xdr:row>77</xdr:row>
      <xdr:rowOff>109851</xdr:rowOff>
    </xdr:to>
    <xdr:sp macro="" textlink="">
      <xdr:nvSpPr>
        <xdr:cNvPr id="431" name="楕円 430"/>
        <xdr:cNvSpPr/>
      </xdr:nvSpPr>
      <xdr:spPr>
        <a:xfrm>
          <a:off x="7810500" y="132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100978</xdr:rowOff>
    </xdr:from>
    <xdr:ext cx="534377" cy="259045"/>
    <xdr:sp macro="" textlink="">
      <xdr:nvSpPr>
        <xdr:cNvPr id="432" name="テキスト ボックス 431"/>
        <xdr:cNvSpPr txBox="1"/>
      </xdr:nvSpPr>
      <xdr:spPr>
        <a:xfrm>
          <a:off x="7594111" y="133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154028</xdr:rowOff>
    </xdr:from>
    <xdr:to>
      <xdr:col>36</xdr:col>
      <xdr:colOff>165100</xdr:colOff>
      <xdr:row>77</xdr:row>
      <xdr:rowOff>84178</xdr:rowOff>
    </xdr:to>
    <xdr:sp macro="" textlink="">
      <xdr:nvSpPr>
        <xdr:cNvPr id="433" name="楕円 432"/>
        <xdr:cNvSpPr/>
      </xdr:nvSpPr>
      <xdr:spPr>
        <a:xfrm>
          <a:off x="6921500" y="131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75305</xdr:rowOff>
    </xdr:from>
    <xdr:ext cx="534377" cy="259045"/>
    <xdr:sp macro="" textlink="">
      <xdr:nvSpPr>
        <xdr:cNvPr id="434" name="テキスト ボックス 433"/>
        <xdr:cNvSpPr txBox="1"/>
      </xdr:nvSpPr>
      <xdr:spPr>
        <a:xfrm>
          <a:off x="6705111" y="132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68912</xdr:rowOff>
    </xdr:from>
    <xdr:to>
      <xdr:col>55</xdr:col>
      <xdr:colOff>0</xdr:colOff>
      <xdr:row>98</xdr:row>
      <xdr:rowOff>73312</xdr:rowOff>
    </xdr:to>
    <xdr:cxnSp macro="">
      <xdr:nvCxnSpPr>
        <xdr:cNvPr id="461" name="直線コネクタ 460"/>
        <xdr:cNvCxnSpPr/>
      </xdr:nvCxnSpPr>
      <xdr:spPr>
        <a:xfrm>
          <a:off x="9639300" y="16871012"/>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44667</xdr:rowOff>
    </xdr:from>
    <xdr:to>
      <xdr:col>50</xdr:col>
      <xdr:colOff>114300</xdr:colOff>
      <xdr:row>98</xdr:row>
      <xdr:rowOff>68912</xdr:rowOff>
    </xdr:to>
    <xdr:cxnSp macro="">
      <xdr:nvCxnSpPr>
        <xdr:cNvPr id="464" name="直線コネクタ 463"/>
        <xdr:cNvCxnSpPr/>
      </xdr:nvCxnSpPr>
      <xdr:spPr>
        <a:xfrm>
          <a:off x="8750300" y="16846767"/>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17904</xdr:rowOff>
    </xdr:from>
    <xdr:to>
      <xdr:col>45</xdr:col>
      <xdr:colOff>177800</xdr:colOff>
      <xdr:row>98</xdr:row>
      <xdr:rowOff>44667</xdr:rowOff>
    </xdr:to>
    <xdr:cxnSp macro="">
      <xdr:nvCxnSpPr>
        <xdr:cNvPr id="467" name="直線コネクタ 466"/>
        <xdr:cNvCxnSpPr/>
      </xdr:nvCxnSpPr>
      <xdr:spPr>
        <a:xfrm>
          <a:off x="7861300" y="16820004"/>
          <a:ext cx="889000" cy="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17904</xdr:rowOff>
    </xdr:from>
    <xdr:to>
      <xdr:col>41</xdr:col>
      <xdr:colOff>50800</xdr:colOff>
      <xdr:row>98</xdr:row>
      <xdr:rowOff>49901</xdr:rowOff>
    </xdr:to>
    <xdr:cxnSp macro="">
      <xdr:nvCxnSpPr>
        <xdr:cNvPr id="470" name="直線コネクタ 469"/>
        <xdr:cNvCxnSpPr/>
      </xdr:nvCxnSpPr>
      <xdr:spPr>
        <a:xfrm flipV="1">
          <a:off x="6972300" y="16820004"/>
          <a:ext cx="889000" cy="3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22512</xdr:rowOff>
    </xdr:from>
    <xdr:to>
      <xdr:col>55</xdr:col>
      <xdr:colOff>50800</xdr:colOff>
      <xdr:row>98</xdr:row>
      <xdr:rowOff>124112</xdr:rowOff>
    </xdr:to>
    <xdr:sp macro="" textlink="">
      <xdr:nvSpPr>
        <xdr:cNvPr id="480" name="楕円 479"/>
        <xdr:cNvSpPr/>
      </xdr:nvSpPr>
      <xdr:spPr>
        <a:xfrm>
          <a:off x="10426700" y="168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108889</xdr:rowOff>
    </xdr:from>
    <xdr:ext cx="534377" cy="259045"/>
    <xdr:sp macro="" textlink="">
      <xdr:nvSpPr>
        <xdr:cNvPr id="481" name="土木費該当値テキスト"/>
        <xdr:cNvSpPr txBox="1"/>
      </xdr:nvSpPr>
      <xdr:spPr>
        <a:xfrm>
          <a:off x="10528300" y="167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18112</xdr:rowOff>
    </xdr:from>
    <xdr:to>
      <xdr:col>50</xdr:col>
      <xdr:colOff>165100</xdr:colOff>
      <xdr:row>98</xdr:row>
      <xdr:rowOff>119712</xdr:rowOff>
    </xdr:to>
    <xdr:sp macro="" textlink="">
      <xdr:nvSpPr>
        <xdr:cNvPr id="482" name="楕円 481"/>
        <xdr:cNvSpPr/>
      </xdr:nvSpPr>
      <xdr:spPr>
        <a:xfrm>
          <a:off x="9588500" y="168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110839</xdr:rowOff>
    </xdr:from>
    <xdr:ext cx="534377" cy="259045"/>
    <xdr:sp macro="" textlink="">
      <xdr:nvSpPr>
        <xdr:cNvPr id="483" name="テキスト ボックス 482"/>
        <xdr:cNvSpPr txBox="1"/>
      </xdr:nvSpPr>
      <xdr:spPr>
        <a:xfrm>
          <a:off x="9372111" y="169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165317</xdr:rowOff>
    </xdr:from>
    <xdr:to>
      <xdr:col>46</xdr:col>
      <xdr:colOff>38100</xdr:colOff>
      <xdr:row>98</xdr:row>
      <xdr:rowOff>95467</xdr:rowOff>
    </xdr:to>
    <xdr:sp macro="" textlink="">
      <xdr:nvSpPr>
        <xdr:cNvPr id="484" name="楕円 483"/>
        <xdr:cNvSpPr/>
      </xdr:nvSpPr>
      <xdr:spPr>
        <a:xfrm>
          <a:off x="8699500" y="167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86594</xdr:rowOff>
    </xdr:from>
    <xdr:ext cx="534377" cy="259045"/>
    <xdr:sp macro="" textlink="">
      <xdr:nvSpPr>
        <xdr:cNvPr id="485" name="テキスト ボックス 484"/>
        <xdr:cNvSpPr txBox="1"/>
      </xdr:nvSpPr>
      <xdr:spPr>
        <a:xfrm>
          <a:off x="8483111" y="168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138554</xdr:rowOff>
    </xdr:from>
    <xdr:to>
      <xdr:col>41</xdr:col>
      <xdr:colOff>101600</xdr:colOff>
      <xdr:row>98</xdr:row>
      <xdr:rowOff>68704</xdr:rowOff>
    </xdr:to>
    <xdr:sp macro="" textlink="">
      <xdr:nvSpPr>
        <xdr:cNvPr id="486" name="楕円 485"/>
        <xdr:cNvSpPr/>
      </xdr:nvSpPr>
      <xdr:spPr>
        <a:xfrm>
          <a:off x="7810500" y="167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59831</xdr:rowOff>
    </xdr:from>
    <xdr:ext cx="534377" cy="259045"/>
    <xdr:sp macro="" textlink="">
      <xdr:nvSpPr>
        <xdr:cNvPr id="487" name="テキスト ボックス 486"/>
        <xdr:cNvSpPr txBox="1"/>
      </xdr:nvSpPr>
      <xdr:spPr>
        <a:xfrm>
          <a:off x="7594111" y="168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170551</xdr:rowOff>
    </xdr:from>
    <xdr:to>
      <xdr:col>36</xdr:col>
      <xdr:colOff>165100</xdr:colOff>
      <xdr:row>98</xdr:row>
      <xdr:rowOff>100701</xdr:rowOff>
    </xdr:to>
    <xdr:sp macro="" textlink="">
      <xdr:nvSpPr>
        <xdr:cNvPr id="488" name="楕円 487"/>
        <xdr:cNvSpPr/>
      </xdr:nvSpPr>
      <xdr:spPr>
        <a:xfrm>
          <a:off x="6921500" y="168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91828</xdr:rowOff>
    </xdr:from>
    <xdr:ext cx="534377" cy="259045"/>
    <xdr:sp macro="" textlink="">
      <xdr:nvSpPr>
        <xdr:cNvPr id="489" name="テキスト ボックス 488"/>
        <xdr:cNvSpPr txBox="1"/>
      </xdr:nvSpPr>
      <xdr:spPr>
        <a:xfrm>
          <a:off x="6705111" y="1689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104191</xdr:rowOff>
    </xdr:from>
    <xdr:to>
      <xdr:col>85</xdr:col>
      <xdr:colOff>127000</xdr:colOff>
      <xdr:row>37</xdr:row>
      <xdr:rowOff>125565</xdr:rowOff>
    </xdr:to>
    <xdr:cxnSp macro="">
      <xdr:nvCxnSpPr>
        <xdr:cNvPr id="518" name="直線コネクタ 517"/>
        <xdr:cNvCxnSpPr/>
      </xdr:nvCxnSpPr>
      <xdr:spPr>
        <a:xfrm flipV="1">
          <a:off x="15481300" y="6447841"/>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124371</xdr:rowOff>
    </xdr:from>
    <xdr:to>
      <xdr:col>81</xdr:col>
      <xdr:colOff>50800</xdr:colOff>
      <xdr:row>37</xdr:row>
      <xdr:rowOff>125565</xdr:rowOff>
    </xdr:to>
    <xdr:cxnSp macro="">
      <xdr:nvCxnSpPr>
        <xdr:cNvPr id="521" name="直線コネクタ 520"/>
        <xdr:cNvCxnSpPr/>
      </xdr:nvCxnSpPr>
      <xdr:spPr>
        <a:xfrm>
          <a:off x="14592300" y="6468021"/>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104115</xdr:rowOff>
    </xdr:from>
    <xdr:to>
      <xdr:col>76</xdr:col>
      <xdr:colOff>114300</xdr:colOff>
      <xdr:row>37</xdr:row>
      <xdr:rowOff>124371</xdr:rowOff>
    </xdr:to>
    <xdr:cxnSp macro="">
      <xdr:nvCxnSpPr>
        <xdr:cNvPr id="524" name="直線コネクタ 523"/>
        <xdr:cNvCxnSpPr/>
      </xdr:nvCxnSpPr>
      <xdr:spPr>
        <a:xfrm>
          <a:off x="13703300" y="6447765"/>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95402</xdr:rowOff>
    </xdr:from>
    <xdr:to>
      <xdr:col>71</xdr:col>
      <xdr:colOff>177800</xdr:colOff>
      <xdr:row>37</xdr:row>
      <xdr:rowOff>104115</xdr:rowOff>
    </xdr:to>
    <xdr:cxnSp macro="">
      <xdr:nvCxnSpPr>
        <xdr:cNvPr id="527" name="直線コネクタ 526"/>
        <xdr:cNvCxnSpPr/>
      </xdr:nvCxnSpPr>
      <xdr:spPr>
        <a:xfrm>
          <a:off x="12814300" y="6439052"/>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53391</xdr:rowOff>
    </xdr:from>
    <xdr:to>
      <xdr:col>85</xdr:col>
      <xdr:colOff>177800</xdr:colOff>
      <xdr:row>37</xdr:row>
      <xdr:rowOff>154991</xdr:rowOff>
    </xdr:to>
    <xdr:sp macro="" textlink="">
      <xdr:nvSpPr>
        <xdr:cNvPr id="537" name="楕円 536"/>
        <xdr:cNvSpPr/>
      </xdr:nvSpPr>
      <xdr:spPr>
        <a:xfrm>
          <a:off x="162687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139768</xdr:rowOff>
    </xdr:from>
    <xdr:ext cx="534377" cy="259045"/>
    <xdr:sp macro="" textlink="">
      <xdr:nvSpPr>
        <xdr:cNvPr id="538" name="消防費該当値テキスト"/>
        <xdr:cNvSpPr txBox="1"/>
      </xdr:nvSpPr>
      <xdr:spPr>
        <a:xfrm>
          <a:off x="16370300" y="63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74765</xdr:rowOff>
    </xdr:from>
    <xdr:to>
      <xdr:col>81</xdr:col>
      <xdr:colOff>101600</xdr:colOff>
      <xdr:row>38</xdr:row>
      <xdr:rowOff>4914</xdr:rowOff>
    </xdr:to>
    <xdr:sp macro="" textlink="">
      <xdr:nvSpPr>
        <xdr:cNvPr id="539" name="楕円 538"/>
        <xdr:cNvSpPr/>
      </xdr:nvSpPr>
      <xdr:spPr>
        <a:xfrm>
          <a:off x="15430500" y="6418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167492</xdr:rowOff>
    </xdr:from>
    <xdr:ext cx="534377" cy="259045"/>
    <xdr:sp macro="" textlink="">
      <xdr:nvSpPr>
        <xdr:cNvPr id="540" name="テキスト ボックス 539"/>
        <xdr:cNvSpPr txBox="1"/>
      </xdr:nvSpPr>
      <xdr:spPr>
        <a:xfrm>
          <a:off x="15214111" y="65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73571</xdr:rowOff>
    </xdr:from>
    <xdr:to>
      <xdr:col>76</xdr:col>
      <xdr:colOff>165100</xdr:colOff>
      <xdr:row>38</xdr:row>
      <xdr:rowOff>3721</xdr:rowOff>
    </xdr:to>
    <xdr:sp macro="" textlink="">
      <xdr:nvSpPr>
        <xdr:cNvPr id="541" name="楕円 540"/>
        <xdr:cNvSpPr/>
      </xdr:nvSpPr>
      <xdr:spPr>
        <a:xfrm>
          <a:off x="14541500" y="64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166298</xdr:rowOff>
    </xdr:from>
    <xdr:ext cx="534377" cy="259045"/>
    <xdr:sp macro="" textlink="">
      <xdr:nvSpPr>
        <xdr:cNvPr id="542" name="テキスト ボックス 541"/>
        <xdr:cNvSpPr txBox="1"/>
      </xdr:nvSpPr>
      <xdr:spPr>
        <a:xfrm>
          <a:off x="14325111" y="65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53315</xdr:rowOff>
    </xdr:from>
    <xdr:to>
      <xdr:col>72</xdr:col>
      <xdr:colOff>38100</xdr:colOff>
      <xdr:row>37</xdr:row>
      <xdr:rowOff>154915</xdr:rowOff>
    </xdr:to>
    <xdr:sp macro="" textlink="">
      <xdr:nvSpPr>
        <xdr:cNvPr id="543" name="楕円 542"/>
        <xdr:cNvSpPr/>
      </xdr:nvSpPr>
      <xdr:spPr>
        <a:xfrm>
          <a:off x="13652500" y="63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146042</xdr:rowOff>
    </xdr:from>
    <xdr:ext cx="534377" cy="259045"/>
    <xdr:sp macro="" textlink="">
      <xdr:nvSpPr>
        <xdr:cNvPr id="544" name="テキスト ボックス 543"/>
        <xdr:cNvSpPr txBox="1"/>
      </xdr:nvSpPr>
      <xdr:spPr>
        <a:xfrm>
          <a:off x="13436111" y="64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44602</xdr:rowOff>
    </xdr:from>
    <xdr:to>
      <xdr:col>67</xdr:col>
      <xdr:colOff>101600</xdr:colOff>
      <xdr:row>37</xdr:row>
      <xdr:rowOff>146202</xdr:rowOff>
    </xdr:to>
    <xdr:sp macro="" textlink="">
      <xdr:nvSpPr>
        <xdr:cNvPr id="545" name="楕円 544"/>
        <xdr:cNvSpPr/>
      </xdr:nvSpPr>
      <xdr:spPr>
        <a:xfrm>
          <a:off x="12763500" y="63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137330</xdr:rowOff>
    </xdr:from>
    <xdr:ext cx="534377" cy="259045"/>
    <xdr:sp macro="" textlink="">
      <xdr:nvSpPr>
        <xdr:cNvPr id="546" name="テキスト ボックス 545"/>
        <xdr:cNvSpPr txBox="1"/>
      </xdr:nvSpPr>
      <xdr:spPr>
        <a:xfrm>
          <a:off x="12547111" y="648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64140</xdr:rowOff>
    </xdr:from>
    <xdr:to>
      <xdr:col>85</xdr:col>
      <xdr:colOff>127000</xdr:colOff>
      <xdr:row>57</xdr:row>
      <xdr:rowOff>117701</xdr:rowOff>
    </xdr:to>
    <xdr:cxnSp macro="">
      <xdr:nvCxnSpPr>
        <xdr:cNvPr id="575" name="直線コネクタ 574"/>
        <xdr:cNvCxnSpPr/>
      </xdr:nvCxnSpPr>
      <xdr:spPr>
        <a:xfrm flipV="1">
          <a:off x="15481300" y="9836790"/>
          <a:ext cx="8382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116322</xdr:rowOff>
    </xdr:from>
    <xdr:to>
      <xdr:col>81</xdr:col>
      <xdr:colOff>50800</xdr:colOff>
      <xdr:row>57</xdr:row>
      <xdr:rowOff>117701</xdr:rowOff>
    </xdr:to>
    <xdr:cxnSp macro="">
      <xdr:nvCxnSpPr>
        <xdr:cNvPr id="578" name="直線コネクタ 577"/>
        <xdr:cNvCxnSpPr/>
      </xdr:nvCxnSpPr>
      <xdr:spPr>
        <a:xfrm>
          <a:off x="14592300" y="988897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75753</xdr:rowOff>
    </xdr:from>
    <xdr:to>
      <xdr:col>76</xdr:col>
      <xdr:colOff>114300</xdr:colOff>
      <xdr:row>57</xdr:row>
      <xdr:rowOff>116322</xdr:rowOff>
    </xdr:to>
    <xdr:cxnSp macro="">
      <xdr:nvCxnSpPr>
        <xdr:cNvPr id="581" name="直線コネクタ 580"/>
        <xdr:cNvCxnSpPr/>
      </xdr:nvCxnSpPr>
      <xdr:spPr>
        <a:xfrm>
          <a:off x="13703300" y="9848403"/>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95855</xdr:rowOff>
    </xdr:from>
    <xdr:to>
      <xdr:col>71</xdr:col>
      <xdr:colOff>177800</xdr:colOff>
      <xdr:row>57</xdr:row>
      <xdr:rowOff>75753</xdr:rowOff>
    </xdr:to>
    <xdr:cxnSp macro="">
      <xdr:nvCxnSpPr>
        <xdr:cNvPr id="584" name="直線コネクタ 583"/>
        <xdr:cNvCxnSpPr/>
      </xdr:nvCxnSpPr>
      <xdr:spPr>
        <a:xfrm>
          <a:off x="12814300" y="9697055"/>
          <a:ext cx="889000" cy="1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13340</xdr:rowOff>
    </xdr:from>
    <xdr:to>
      <xdr:col>85</xdr:col>
      <xdr:colOff>177800</xdr:colOff>
      <xdr:row>57</xdr:row>
      <xdr:rowOff>114940</xdr:rowOff>
    </xdr:to>
    <xdr:sp macro="" textlink="">
      <xdr:nvSpPr>
        <xdr:cNvPr id="594" name="楕円 593"/>
        <xdr:cNvSpPr/>
      </xdr:nvSpPr>
      <xdr:spPr>
        <a:xfrm>
          <a:off x="16268700" y="97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99717</xdr:rowOff>
    </xdr:from>
    <xdr:ext cx="534377" cy="259045"/>
    <xdr:sp macro="" textlink="">
      <xdr:nvSpPr>
        <xdr:cNvPr id="595" name="教育費該当値テキスト"/>
        <xdr:cNvSpPr txBox="1"/>
      </xdr:nvSpPr>
      <xdr:spPr>
        <a:xfrm>
          <a:off x="16370300" y="970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66901</xdr:rowOff>
    </xdr:from>
    <xdr:to>
      <xdr:col>81</xdr:col>
      <xdr:colOff>101600</xdr:colOff>
      <xdr:row>57</xdr:row>
      <xdr:rowOff>168501</xdr:rowOff>
    </xdr:to>
    <xdr:sp macro="" textlink="">
      <xdr:nvSpPr>
        <xdr:cNvPr id="596" name="楕円 595"/>
        <xdr:cNvSpPr/>
      </xdr:nvSpPr>
      <xdr:spPr>
        <a:xfrm>
          <a:off x="15430500" y="98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159628</xdr:rowOff>
    </xdr:from>
    <xdr:ext cx="534377" cy="259045"/>
    <xdr:sp macro="" textlink="">
      <xdr:nvSpPr>
        <xdr:cNvPr id="597" name="テキスト ボックス 596"/>
        <xdr:cNvSpPr txBox="1"/>
      </xdr:nvSpPr>
      <xdr:spPr>
        <a:xfrm>
          <a:off x="15214111" y="99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65522</xdr:rowOff>
    </xdr:from>
    <xdr:to>
      <xdr:col>76</xdr:col>
      <xdr:colOff>165100</xdr:colOff>
      <xdr:row>57</xdr:row>
      <xdr:rowOff>167122</xdr:rowOff>
    </xdr:to>
    <xdr:sp macro="" textlink="">
      <xdr:nvSpPr>
        <xdr:cNvPr id="598" name="楕円 597"/>
        <xdr:cNvSpPr/>
      </xdr:nvSpPr>
      <xdr:spPr>
        <a:xfrm>
          <a:off x="14541500" y="98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158249</xdr:rowOff>
    </xdr:from>
    <xdr:ext cx="534377" cy="259045"/>
    <xdr:sp macro="" textlink="">
      <xdr:nvSpPr>
        <xdr:cNvPr id="599" name="テキスト ボックス 598"/>
        <xdr:cNvSpPr txBox="1"/>
      </xdr:nvSpPr>
      <xdr:spPr>
        <a:xfrm>
          <a:off x="14325111" y="993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24953</xdr:rowOff>
    </xdr:from>
    <xdr:to>
      <xdr:col>72</xdr:col>
      <xdr:colOff>38100</xdr:colOff>
      <xdr:row>57</xdr:row>
      <xdr:rowOff>126553</xdr:rowOff>
    </xdr:to>
    <xdr:sp macro="" textlink="">
      <xdr:nvSpPr>
        <xdr:cNvPr id="600" name="楕円 599"/>
        <xdr:cNvSpPr/>
      </xdr:nvSpPr>
      <xdr:spPr>
        <a:xfrm>
          <a:off x="13652500" y="97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117680</xdr:rowOff>
    </xdr:from>
    <xdr:ext cx="534377" cy="259045"/>
    <xdr:sp macro="" textlink="">
      <xdr:nvSpPr>
        <xdr:cNvPr id="601" name="テキスト ボックス 600"/>
        <xdr:cNvSpPr txBox="1"/>
      </xdr:nvSpPr>
      <xdr:spPr>
        <a:xfrm>
          <a:off x="13436111" y="98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45055</xdr:rowOff>
    </xdr:from>
    <xdr:to>
      <xdr:col>67</xdr:col>
      <xdr:colOff>101600</xdr:colOff>
      <xdr:row>56</xdr:row>
      <xdr:rowOff>146655</xdr:rowOff>
    </xdr:to>
    <xdr:sp macro="" textlink="">
      <xdr:nvSpPr>
        <xdr:cNvPr id="602" name="楕円 601"/>
        <xdr:cNvSpPr/>
      </xdr:nvSpPr>
      <xdr:spPr>
        <a:xfrm>
          <a:off x="12763500" y="96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137782</xdr:rowOff>
    </xdr:from>
    <xdr:ext cx="534377" cy="259045"/>
    <xdr:sp macro="" textlink="">
      <xdr:nvSpPr>
        <xdr:cNvPr id="603" name="テキスト ボックス 602"/>
        <xdr:cNvSpPr txBox="1"/>
      </xdr:nvSpPr>
      <xdr:spPr>
        <a:xfrm>
          <a:off x="12547111" y="97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38354</xdr:rowOff>
    </xdr:from>
    <xdr:to>
      <xdr:col>85</xdr:col>
      <xdr:colOff>127000</xdr:colOff>
      <xdr:row>79</xdr:row>
      <xdr:rowOff>42469</xdr:rowOff>
    </xdr:to>
    <xdr:cxnSp macro="">
      <xdr:nvCxnSpPr>
        <xdr:cNvPr id="632" name="直線コネクタ 631"/>
        <xdr:cNvCxnSpPr/>
      </xdr:nvCxnSpPr>
      <xdr:spPr>
        <a:xfrm flipV="1">
          <a:off x="15481300" y="1358290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42469</xdr:rowOff>
    </xdr:from>
    <xdr:to>
      <xdr:col>81</xdr:col>
      <xdr:colOff>50800</xdr:colOff>
      <xdr:row>79</xdr:row>
      <xdr:rowOff>44107</xdr:rowOff>
    </xdr:to>
    <xdr:cxnSp macro="">
      <xdr:nvCxnSpPr>
        <xdr:cNvPr id="635" name="直線コネクタ 634"/>
        <xdr:cNvCxnSpPr/>
      </xdr:nvCxnSpPr>
      <xdr:spPr>
        <a:xfrm flipV="1">
          <a:off x="14592300" y="1358701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44107</xdr:rowOff>
    </xdr:from>
    <xdr:to>
      <xdr:col>76</xdr:col>
      <xdr:colOff>114300</xdr:colOff>
      <xdr:row>79</xdr:row>
      <xdr:rowOff>44107</xdr:rowOff>
    </xdr:to>
    <xdr:cxnSp macro="">
      <xdr:nvCxnSpPr>
        <xdr:cNvPr id="638" name="直線コネクタ 637"/>
        <xdr:cNvCxnSpPr/>
      </xdr:nvCxnSpPr>
      <xdr:spPr>
        <a:xfrm>
          <a:off x="13703300" y="1358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44107</xdr:rowOff>
    </xdr:from>
    <xdr:to>
      <xdr:col>71</xdr:col>
      <xdr:colOff>177800</xdr:colOff>
      <xdr:row>79</xdr:row>
      <xdr:rowOff>44393</xdr:rowOff>
    </xdr:to>
    <xdr:cxnSp macro="">
      <xdr:nvCxnSpPr>
        <xdr:cNvPr id="641" name="直線コネクタ 640"/>
        <xdr:cNvCxnSpPr/>
      </xdr:nvCxnSpPr>
      <xdr:spPr>
        <a:xfrm flipV="1">
          <a:off x="12814300" y="1358865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159004</xdr:rowOff>
    </xdr:from>
    <xdr:to>
      <xdr:col>85</xdr:col>
      <xdr:colOff>177800</xdr:colOff>
      <xdr:row>79</xdr:row>
      <xdr:rowOff>89154</xdr:rowOff>
    </xdr:to>
    <xdr:sp macro="" textlink="">
      <xdr:nvSpPr>
        <xdr:cNvPr id="651" name="楕円 650"/>
        <xdr:cNvSpPr/>
      </xdr:nvSpPr>
      <xdr:spPr>
        <a:xfrm>
          <a:off x="162687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73931</xdr:rowOff>
    </xdr:from>
    <xdr:ext cx="378565" cy="259045"/>
    <xdr:sp macro="" textlink="">
      <xdr:nvSpPr>
        <xdr:cNvPr id="652" name="災害復旧費該当値テキスト"/>
        <xdr:cNvSpPr txBox="1"/>
      </xdr:nvSpPr>
      <xdr:spPr>
        <a:xfrm>
          <a:off x="16370300" y="13447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163119</xdr:rowOff>
    </xdr:from>
    <xdr:to>
      <xdr:col>81</xdr:col>
      <xdr:colOff>101600</xdr:colOff>
      <xdr:row>79</xdr:row>
      <xdr:rowOff>93269</xdr:rowOff>
    </xdr:to>
    <xdr:sp macro="" textlink="">
      <xdr:nvSpPr>
        <xdr:cNvPr id="653" name="楕円 652"/>
        <xdr:cNvSpPr/>
      </xdr:nvSpPr>
      <xdr:spPr>
        <a:xfrm>
          <a:off x="15430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84396</xdr:rowOff>
    </xdr:from>
    <xdr:ext cx="378565" cy="259045"/>
    <xdr:sp macro="" textlink="">
      <xdr:nvSpPr>
        <xdr:cNvPr id="654" name="テキスト ボックス 653"/>
        <xdr:cNvSpPr txBox="1"/>
      </xdr:nvSpPr>
      <xdr:spPr>
        <a:xfrm>
          <a:off x="15292017" y="1362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164757</xdr:rowOff>
    </xdr:from>
    <xdr:to>
      <xdr:col>76</xdr:col>
      <xdr:colOff>165100</xdr:colOff>
      <xdr:row>79</xdr:row>
      <xdr:rowOff>94907</xdr:rowOff>
    </xdr:to>
    <xdr:sp macro="" textlink="">
      <xdr:nvSpPr>
        <xdr:cNvPr id="655" name="楕円 654"/>
        <xdr:cNvSpPr/>
      </xdr:nvSpPr>
      <xdr:spPr>
        <a:xfrm>
          <a:off x="14541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86034</xdr:rowOff>
    </xdr:from>
    <xdr:ext cx="313932" cy="259045"/>
    <xdr:sp macro="" textlink="">
      <xdr:nvSpPr>
        <xdr:cNvPr id="656" name="テキスト ボックス 655"/>
        <xdr:cNvSpPr txBox="1"/>
      </xdr:nvSpPr>
      <xdr:spPr>
        <a:xfrm>
          <a:off x="14435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164757</xdr:rowOff>
    </xdr:from>
    <xdr:to>
      <xdr:col>72</xdr:col>
      <xdr:colOff>38100</xdr:colOff>
      <xdr:row>79</xdr:row>
      <xdr:rowOff>94907</xdr:rowOff>
    </xdr:to>
    <xdr:sp macro="" textlink="">
      <xdr:nvSpPr>
        <xdr:cNvPr id="657" name="楕円 656"/>
        <xdr:cNvSpPr/>
      </xdr:nvSpPr>
      <xdr:spPr>
        <a:xfrm>
          <a:off x="13652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86034</xdr:rowOff>
    </xdr:from>
    <xdr:ext cx="313932" cy="259045"/>
    <xdr:sp macro="" textlink="">
      <xdr:nvSpPr>
        <xdr:cNvPr id="658" name="テキスト ボックス 657"/>
        <xdr:cNvSpPr txBox="1"/>
      </xdr:nvSpPr>
      <xdr:spPr>
        <a:xfrm>
          <a:off x="13546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165043</xdr:rowOff>
    </xdr:from>
    <xdr:to>
      <xdr:col>67</xdr:col>
      <xdr:colOff>101600</xdr:colOff>
      <xdr:row>79</xdr:row>
      <xdr:rowOff>95193</xdr:rowOff>
    </xdr:to>
    <xdr:sp macro="" textlink="">
      <xdr:nvSpPr>
        <xdr:cNvPr id="659" name="楕円 658"/>
        <xdr:cNvSpPr/>
      </xdr:nvSpPr>
      <xdr:spPr>
        <a:xfrm>
          <a:off x="12763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86320</xdr:rowOff>
    </xdr:from>
    <xdr:ext cx="249299" cy="259045"/>
    <xdr:sp macro="" textlink="">
      <xdr:nvSpPr>
        <xdr:cNvPr id="660" name="テキスト ボックス 659"/>
        <xdr:cNvSpPr txBox="1"/>
      </xdr:nvSpPr>
      <xdr:spPr>
        <a:xfrm>
          <a:off x="12689650"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16180</xdr:rowOff>
    </xdr:from>
    <xdr:to>
      <xdr:col>85</xdr:col>
      <xdr:colOff>127000</xdr:colOff>
      <xdr:row>97</xdr:row>
      <xdr:rowOff>25126</xdr:rowOff>
    </xdr:to>
    <xdr:cxnSp macro="">
      <xdr:nvCxnSpPr>
        <xdr:cNvPr id="689" name="直線コネクタ 688"/>
        <xdr:cNvCxnSpPr/>
      </xdr:nvCxnSpPr>
      <xdr:spPr>
        <a:xfrm>
          <a:off x="15481300" y="16646830"/>
          <a:ext cx="8382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16180</xdr:rowOff>
    </xdr:from>
    <xdr:to>
      <xdr:col>81</xdr:col>
      <xdr:colOff>50800</xdr:colOff>
      <xdr:row>97</xdr:row>
      <xdr:rowOff>49288</xdr:rowOff>
    </xdr:to>
    <xdr:cxnSp macro="">
      <xdr:nvCxnSpPr>
        <xdr:cNvPr id="692" name="直線コネクタ 691"/>
        <xdr:cNvCxnSpPr/>
      </xdr:nvCxnSpPr>
      <xdr:spPr>
        <a:xfrm flipV="1">
          <a:off x="14592300" y="16646830"/>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49288</xdr:rowOff>
    </xdr:from>
    <xdr:to>
      <xdr:col>76</xdr:col>
      <xdr:colOff>114300</xdr:colOff>
      <xdr:row>97</xdr:row>
      <xdr:rowOff>81803</xdr:rowOff>
    </xdr:to>
    <xdr:cxnSp macro="">
      <xdr:nvCxnSpPr>
        <xdr:cNvPr id="695" name="直線コネクタ 694"/>
        <xdr:cNvCxnSpPr/>
      </xdr:nvCxnSpPr>
      <xdr:spPr>
        <a:xfrm flipV="1">
          <a:off x="13703300" y="16679938"/>
          <a:ext cx="889000" cy="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68354</xdr:rowOff>
    </xdr:from>
    <xdr:to>
      <xdr:col>71</xdr:col>
      <xdr:colOff>177800</xdr:colOff>
      <xdr:row>97</xdr:row>
      <xdr:rowOff>81803</xdr:rowOff>
    </xdr:to>
    <xdr:cxnSp macro="">
      <xdr:nvCxnSpPr>
        <xdr:cNvPr id="698" name="直線コネクタ 697"/>
        <xdr:cNvCxnSpPr/>
      </xdr:nvCxnSpPr>
      <xdr:spPr>
        <a:xfrm>
          <a:off x="12814300" y="1669900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145776</xdr:rowOff>
    </xdr:from>
    <xdr:to>
      <xdr:col>85</xdr:col>
      <xdr:colOff>177800</xdr:colOff>
      <xdr:row>97</xdr:row>
      <xdr:rowOff>75926</xdr:rowOff>
    </xdr:to>
    <xdr:sp macro="" textlink="">
      <xdr:nvSpPr>
        <xdr:cNvPr id="708" name="楕円 707"/>
        <xdr:cNvSpPr/>
      </xdr:nvSpPr>
      <xdr:spPr>
        <a:xfrm>
          <a:off x="16268700" y="1660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124203</xdr:rowOff>
    </xdr:from>
    <xdr:ext cx="534377" cy="259045"/>
    <xdr:sp macro="" textlink="">
      <xdr:nvSpPr>
        <xdr:cNvPr id="709" name="公債費該当値テキスト"/>
        <xdr:cNvSpPr txBox="1"/>
      </xdr:nvSpPr>
      <xdr:spPr>
        <a:xfrm>
          <a:off x="16370300" y="1658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136830</xdr:rowOff>
    </xdr:from>
    <xdr:to>
      <xdr:col>81</xdr:col>
      <xdr:colOff>101600</xdr:colOff>
      <xdr:row>97</xdr:row>
      <xdr:rowOff>66980</xdr:rowOff>
    </xdr:to>
    <xdr:sp macro="" textlink="">
      <xdr:nvSpPr>
        <xdr:cNvPr id="710" name="楕円 709"/>
        <xdr:cNvSpPr/>
      </xdr:nvSpPr>
      <xdr:spPr>
        <a:xfrm>
          <a:off x="15430500" y="165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58107</xdr:rowOff>
    </xdr:from>
    <xdr:ext cx="534377" cy="259045"/>
    <xdr:sp macro="" textlink="">
      <xdr:nvSpPr>
        <xdr:cNvPr id="711" name="テキスト ボックス 710"/>
        <xdr:cNvSpPr txBox="1"/>
      </xdr:nvSpPr>
      <xdr:spPr>
        <a:xfrm>
          <a:off x="15214111" y="166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169938</xdr:rowOff>
    </xdr:from>
    <xdr:to>
      <xdr:col>76</xdr:col>
      <xdr:colOff>165100</xdr:colOff>
      <xdr:row>97</xdr:row>
      <xdr:rowOff>100088</xdr:rowOff>
    </xdr:to>
    <xdr:sp macro="" textlink="">
      <xdr:nvSpPr>
        <xdr:cNvPr id="712" name="楕円 711"/>
        <xdr:cNvSpPr/>
      </xdr:nvSpPr>
      <xdr:spPr>
        <a:xfrm>
          <a:off x="14541500" y="166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91215</xdr:rowOff>
    </xdr:from>
    <xdr:ext cx="534377" cy="259045"/>
    <xdr:sp macro="" textlink="">
      <xdr:nvSpPr>
        <xdr:cNvPr id="713" name="テキスト ボックス 712"/>
        <xdr:cNvSpPr txBox="1"/>
      </xdr:nvSpPr>
      <xdr:spPr>
        <a:xfrm>
          <a:off x="14325111" y="167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31003</xdr:rowOff>
    </xdr:from>
    <xdr:to>
      <xdr:col>72</xdr:col>
      <xdr:colOff>38100</xdr:colOff>
      <xdr:row>97</xdr:row>
      <xdr:rowOff>132603</xdr:rowOff>
    </xdr:to>
    <xdr:sp macro="" textlink="">
      <xdr:nvSpPr>
        <xdr:cNvPr id="714" name="楕円 713"/>
        <xdr:cNvSpPr/>
      </xdr:nvSpPr>
      <xdr:spPr>
        <a:xfrm>
          <a:off x="13652500" y="166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123730</xdr:rowOff>
    </xdr:from>
    <xdr:ext cx="534377" cy="259045"/>
    <xdr:sp macro="" textlink="">
      <xdr:nvSpPr>
        <xdr:cNvPr id="715" name="テキスト ボックス 714"/>
        <xdr:cNvSpPr txBox="1"/>
      </xdr:nvSpPr>
      <xdr:spPr>
        <a:xfrm>
          <a:off x="13436111" y="167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17554</xdr:rowOff>
    </xdr:from>
    <xdr:to>
      <xdr:col>67</xdr:col>
      <xdr:colOff>101600</xdr:colOff>
      <xdr:row>97</xdr:row>
      <xdr:rowOff>119154</xdr:rowOff>
    </xdr:to>
    <xdr:sp macro="" textlink="">
      <xdr:nvSpPr>
        <xdr:cNvPr id="716" name="楕円 715"/>
        <xdr:cNvSpPr/>
      </xdr:nvSpPr>
      <xdr:spPr>
        <a:xfrm>
          <a:off x="12763500" y="166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110281</xdr:rowOff>
    </xdr:from>
    <xdr:ext cx="534377" cy="259045"/>
    <xdr:sp macro="" textlink="">
      <xdr:nvSpPr>
        <xdr:cNvPr id="717" name="テキスト ボックス 716"/>
        <xdr:cNvSpPr txBox="1"/>
      </xdr:nvSpPr>
      <xdr:spPr>
        <a:xfrm>
          <a:off x="12547111" y="167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民生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費</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の令和元</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おける急激な上昇は、私立幼稚園の認定こども園化に対する施設整備補助が主な要因であると同時に、補助費等が増額となった要因にもなっているものの、一時的なものである。また、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民生費</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類似団体内順位、全国平均並びに山形県平均より一貫して低いのは、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町直営施設がないことなど</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が、毎年度の実績に加え、今後も増加傾向が見込まれることから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、民生費のさらなる歳出等が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危惧される。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労働費は、平成２８年度に住民一人当たり３．４千円となっており、他年度に比べ突出しているが、これは地方創生加速化交付金事業の実施によるものである。消防費は、住民一人当たり２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上昇しているものの、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類似団体内平均値との差が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千円と差額が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拡大</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近年、全国でさまざまな災害が多発していることもあり、特に安全・安心確保のための事業強化に取り組んできたことや消防事務委託の増額に伴い、増加することが予想されることから注視していく必要がある。公債費は、住民一人当たり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千円となっており、平成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年度までは山辺中学校改築事業による多額の起債発行などに伴う元利償還等により、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増加傾向が続いていたものの、令和元年度には減少に</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転じている。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総じて、類似団体内平均値を下回る状況が続いているものの、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後年度に向けた持続可能な自治体構築に向け、継続的なバランスのとれた財政運営可能な自治体の確立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については、事業実施に伴う取崩しを行ったことにより減少していたが、平成３０年度は土地開発公社の解散に伴う清算金、ふるさと応援寄付金の増加及び事業精査などにより、実質単年度収支がプラスになると同時に、財政調整基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残高も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増額</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令和元年度において、実質単年度収支が若干のマイナスとはなっているものの、財政調整基金残高も１５パーセント台を維持している。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今後も様々な施策の展開を図りながら、後年度における安定した財政運営可能な自治体の確立が急務である。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については、平成２５年度以降、山辺中学校建設事業等の大規模事業の実施に伴い、歳出が増加したものの、基金の活用も含めた調整の結果、平成２５年度から平成２７年度まで実質収支額が２００百万円台であったため、６～７％で推移していたが、平成２８年度及び平成２９年度に１００万円台となっていることなどから、平成２８年度は５．０７％、平成２９年度には４．５３％に低下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平成３０年度において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は４．００％を切る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３．７７％と低下に歯止めが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係らない状態が続いていた。</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しかしながら、令和元年度にはこれまでの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事業精査、給与の独自削減</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並びに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地方債発行の抑制等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の様々な施策の効果により、５．３１％と平成２８年度並みの数値となっている。</a:t>
          </a:r>
          <a:endParaRPr lang="ja-JP" altLang="ja-JP" sz="1300">
            <a:solidFill>
              <a:srgbClr val="0000FF"/>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rgbClr val="0000FF"/>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その他特別会計については、年度毎に多少の増減はあるもの、一般会計からの繰入金が増加傾向で高い水準にあるため、</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令和２年度から法的化となる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（公共下水道事業、簡易水道等事業）</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の独立採算制の原則、保険料や使用料金等の定期的な見直しによる料金体制の適正化を図り、一般会計の負担軽減に努める必要がある。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5902705</v>
      </c>
      <c r="BO4" s="462"/>
      <c r="BP4" s="462"/>
      <c r="BQ4" s="462"/>
      <c r="BR4" s="462"/>
      <c r="BS4" s="462"/>
      <c r="BT4" s="462"/>
      <c r="BU4" s="463"/>
      <c r="BV4" s="461">
        <v>5389661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5708240</v>
      </c>
      <c r="BO5" s="467"/>
      <c r="BP5" s="467"/>
      <c r="BQ5" s="467"/>
      <c r="BR5" s="467"/>
      <c r="BS5" s="467"/>
      <c r="BT5" s="467"/>
      <c r="BU5" s="468"/>
      <c r="BV5" s="466">
        <v>5251769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94.8</v>
      </c>
      <c r="CU5" s="437"/>
      <c r="CV5" s="437"/>
      <c r="CW5" s="437"/>
      <c r="CX5" s="437"/>
      <c r="CY5" s="437"/>
      <c r="CZ5" s="437"/>
      <c r="DA5" s="438"/>
      <c r="DB5" s="436">
        <v>94.6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194465</v>
      </c>
      <c r="BO6" s="467"/>
      <c r="BP6" s="467"/>
      <c r="BQ6" s="467"/>
      <c r="BR6" s="467"/>
      <c r="BS6" s="467"/>
      <c r="BT6" s="467"/>
      <c r="BU6" s="468"/>
      <c r="BV6" s="466">
        <v>137892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98.5</v>
      </c>
      <c r="CU6" s="620"/>
      <c r="CV6" s="620"/>
      <c r="CW6" s="620"/>
      <c r="CX6" s="620"/>
      <c r="CY6" s="620"/>
      <c r="CZ6" s="620"/>
      <c r="DA6" s="621"/>
      <c r="DB6" s="619">
        <v>99.3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1527</v>
      </c>
      <c r="BO7" s="467"/>
      <c r="BP7" s="467"/>
      <c r="BQ7" s="467"/>
      <c r="BR7" s="467"/>
      <c r="BS7" s="467"/>
      <c r="BT7" s="467"/>
      <c r="BU7" s="468"/>
      <c r="BV7" s="466">
        <v>411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3631212</v>
      </c>
      <c r="CU7" s="467"/>
      <c r="CV7" s="467"/>
      <c r="CW7" s="467"/>
      <c r="CX7" s="467"/>
      <c r="CY7" s="467"/>
      <c r="CZ7" s="467"/>
      <c r="DA7" s="468"/>
      <c r="DB7" s="466">
        <v>3638677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192938</v>
      </c>
      <c r="BO8" s="467"/>
      <c r="BP8" s="467"/>
      <c r="BQ8" s="467"/>
      <c r="BR8" s="467"/>
      <c r="BS8" s="467"/>
      <c r="BT8" s="467"/>
      <c r="BU8" s="468"/>
      <c r="BV8" s="466">
        <v>137481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14369</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55457</v>
      </c>
      <c r="BO9" s="467"/>
      <c r="BP9" s="467"/>
      <c r="BQ9" s="467"/>
      <c r="BR9" s="467"/>
      <c r="BS9" s="467"/>
      <c r="BT9" s="467"/>
      <c r="BU9" s="468"/>
      <c r="BV9" s="466">
        <v>-25719</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15.6</v>
      </c>
      <c r="CU9" s="437"/>
      <c r="CV9" s="437"/>
      <c r="CW9" s="437"/>
      <c r="CX9" s="437"/>
      <c r="CY9" s="437"/>
      <c r="CZ9" s="437"/>
      <c r="DA9" s="438"/>
      <c r="DB9" s="436">
        <v>17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15139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30043</v>
      </c>
      <c r="BO10" s="467"/>
      <c r="BP10" s="467"/>
      <c r="BQ10" s="467"/>
      <c r="BR10" s="467"/>
      <c r="BS10" s="467"/>
      <c r="BT10" s="467"/>
      <c r="BU10" s="468"/>
      <c r="BV10" s="466">
        <v>234523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14197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97493</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14142</v>
      </c>
      <c r="S13" s="570"/>
      <c r="T13" s="570"/>
      <c r="U13" s="570"/>
      <c r="V13" s="571"/>
      <c r="W13" s="557" t="s">
        <v>138</v>
      </c>
      <c r="X13" s="479"/>
      <c r="Y13" s="479"/>
      <c r="Z13" s="479"/>
      <c r="AA13" s="479"/>
      <c r="AB13" s="480"/>
      <c r="AC13" s="442">
        <v>435</v>
      </c>
      <c r="AD13" s="443"/>
      <c r="AE13" s="443"/>
      <c r="AF13" s="443"/>
      <c r="AG13" s="444"/>
      <c r="AH13" s="442">
        <v>574</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-11993</v>
      </c>
      <c r="BO13" s="467"/>
      <c r="BP13" s="467"/>
      <c r="BQ13" s="467"/>
      <c r="BR13" s="467"/>
      <c r="BS13" s="467"/>
      <c r="BT13" s="467"/>
      <c r="BU13" s="468"/>
      <c r="BV13" s="466">
        <v>208804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11.2</v>
      </c>
      <c r="CU13" s="437"/>
      <c r="CV13" s="437"/>
      <c r="CW13" s="437"/>
      <c r="CX13" s="437"/>
      <c r="CY13" s="437"/>
      <c r="CZ13" s="437"/>
      <c r="DA13" s="438"/>
      <c r="DB13" s="436">
        <v>10.5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14347</v>
      </c>
      <c r="S14" s="570"/>
      <c r="T14" s="570"/>
      <c r="U14" s="570"/>
      <c r="V14" s="571"/>
      <c r="W14" s="572"/>
      <c r="X14" s="482"/>
      <c r="Y14" s="482"/>
      <c r="Z14" s="482"/>
      <c r="AA14" s="482"/>
      <c r="AB14" s="483"/>
      <c r="AC14" s="562">
        <v>6.3</v>
      </c>
      <c r="AD14" s="563"/>
      <c r="AE14" s="563"/>
      <c r="AF14" s="563"/>
      <c r="AG14" s="564"/>
      <c r="AH14" s="562">
        <v>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50.7</v>
      </c>
      <c r="CU14" s="574"/>
      <c r="CV14" s="574"/>
      <c r="CW14" s="574"/>
      <c r="CX14" s="574"/>
      <c r="CY14" s="574"/>
      <c r="CZ14" s="574"/>
      <c r="DA14" s="575"/>
      <c r="DB14" s="573">
        <v>61.3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14296</v>
      </c>
      <c r="S15" s="570"/>
      <c r="T15" s="570"/>
      <c r="U15" s="570"/>
      <c r="V15" s="571"/>
      <c r="W15" s="557" t="s">
        <v>145</v>
      </c>
      <c r="X15" s="479"/>
      <c r="Y15" s="479"/>
      <c r="Z15" s="479"/>
      <c r="AA15" s="479"/>
      <c r="AB15" s="480"/>
      <c r="AC15" s="442">
        <v>2202</v>
      </c>
      <c r="AD15" s="443"/>
      <c r="AE15" s="443"/>
      <c r="AF15" s="443"/>
      <c r="AG15" s="444"/>
      <c r="AH15" s="442">
        <v>2252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1235763</v>
      </c>
      <c r="BO15" s="462"/>
      <c r="BP15" s="462"/>
      <c r="BQ15" s="462"/>
      <c r="BR15" s="462"/>
      <c r="BS15" s="462"/>
      <c r="BT15" s="462"/>
      <c r="BU15" s="463"/>
      <c r="BV15" s="461">
        <v>1242659</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32</v>
      </c>
      <c r="AD16" s="563"/>
      <c r="AE16" s="563"/>
      <c r="AF16" s="563"/>
      <c r="AG16" s="564"/>
      <c r="AH16" s="562">
        <v>31.2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3186148</v>
      </c>
      <c r="BO16" s="467"/>
      <c r="BP16" s="467"/>
      <c r="BQ16" s="467"/>
      <c r="BR16" s="467"/>
      <c r="BS16" s="467"/>
      <c r="BT16" s="467"/>
      <c r="BU16" s="468"/>
      <c r="BV16" s="466">
        <v>3151401</v>
      </c>
      <c r="BW16" s="467"/>
      <c r="BX16" s="467"/>
      <c r="BY16" s="467"/>
      <c r="BZ16" s="467"/>
      <c r="CA16" s="467"/>
      <c r="CB16" s="467"/>
      <c r="CC16" s="468"/>
      <c r="CD16" s="201"/>
      <c r="CE16" s="464" t="s">
        <v>151</v>
      </c>
      <c r="CF16" s="464"/>
      <c r="CG16" s="464"/>
      <c r="CH16" s="464"/>
      <c r="CI16" s="464"/>
      <c r="CJ16" s="464"/>
      <c r="CK16" s="464"/>
      <c r="CL16" s="464"/>
      <c r="CM16" s="464"/>
      <c r="CN16" s="464"/>
      <c r="CO16" s="464"/>
      <c r="CP16" s="464"/>
      <c r="CQ16" s="464"/>
      <c r="CR16" s="464"/>
      <c r="CS16" s="465"/>
      <c r="CT16" s="436">
        <v>2.5</v>
      </c>
      <c r="CU16" s="437"/>
      <c r="CV16" s="437"/>
      <c r="CW16" s="437"/>
      <c r="CX16" s="437"/>
      <c r="CY16" s="437"/>
      <c r="CZ16" s="437"/>
      <c r="DA16" s="438"/>
      <c r="DB16" s="436" t="s">
        <v>136</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4240</v>
      </c>
      <c r="AD17" s="443"/>
      <c r="AE17" s="443"/>
      <c r="AF17" s="443"/>
      <c r="AG17" s="444"/>
      <c r="AH17" s="442">
        <v>4388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1543085</v>
      </c>
      <c r="BO17" s="467"/>
      <c r="BP17" s="467"/>
      <c r="BQ17" s="467"/>
      <c r="BR17" s="467"/>
      <c r="BS17" s="467"/>
      <c r="BT17" s="467"/>
      <c r="BU17" s="468"/>
      <c r="BV17" s="466">
        <v>1552905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61.45</v>
      </c>
      <c r="M18" s="531"/>
      <c r="N18" s="531"/>
      <c r="O18" s="531"/>
      <c r="P18" s="531"/>
      <c r="Q18" s="531"/>
      <c r="R18" s="532"/>
      <c r="S18" s="532"/>
      <c r="T18" s="532"/>
      <c r="U18" s="532"/>
      <c r="V18" s="533"/>
      <c r="W18" s="547"/>
      <c r="X18" s="548"/>
      <c r="Y18" s="548"/>
      <c r="Z18" s="548"/>
      <c r="AA18" s="548"/>
      <c r="AB18" s="558"/>
      <c r="AC18" s="430">
        <v>61.7</v>
      </c>
      <c r="AD18" s="431"/>
      <c r="AE18" s="431"/>
      <c r="AF18" s="431"/>
      <c r="AG18" s="534"/>
      <c r="AH18" s="430">
        <v>60.8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3502201</v>
      </c>
      <c r="BO18" s="467"/>
      <c r="BP18" s="467"/>
      <c r="BQ18" s="467"/>
      <c r="BR18" s="467"/>
      <c r="BS18" s="467"/>
      <c r="BT18" s="467"/>
      <c r="BU18" s="468"/>
      <c r="BV18" s="466">
        <v>3483197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234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4311800</v>
      </c>
      <c r="BO19" s="467"/>
      <c r="BP19" s="467"/>
      <c r="BQ19" s="467"/>
      <c r="BR19" s="467"/>
      <c r="BS19" s="467"/>
      <c r="BT19" s="467"/>
      <c r="BU19" s="468"/>
      <c r="BV19" s="466">
        <v>4113598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4440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5801301</v>
      </c>
      <c r="BO23" s="467"/>
      <c r="BP23" s="467"/>
      <c r="BQ23" s="467"/>
      <c r="BR23" s="467"/>
      <c r="BS23" s="467"/>
      <c r="BT23" s="467"/>
      <c r="BU23" s="468"/>
      <c r="BV23" s="466">
        <v>6141426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6560</v>
      </c>
      <c r="R24" s="443"/>
      <c r="S24" s="443"/>
      <c r="T24" s="443"/>
      <c r="U24" s="443"/>
      <c r="V24" s="444"/>
      <c r="W24" s="508"/>
      <c r="X24" s="499"/>
      <c r="Y24" s="500"/>
      <c r="Z24" s="439" t="s">
        <v>170</v>
      </c>
      <c r="AA24" s="440"/>
      <c r="AB24" s="440"/>
      <c r="AC24" s="440"/>
      <c r="AD24" s="440"/>
      <c r="AE24" s="440"/>
      <c r="AF24" s="440"/>
      <c r="AG24" s="441"/>
      <c r="AH24" s="442">
        <v>107</v>
      </c>
      <c r="AI24" s="443"/>
      <c r="AJ24" s="443"/>
      <c r="AK24" s="443"/>
      <c r="AL24" s="444"/>
      <c r="AM24" s="442">
        <v>323568</v>
      </c>
      <c r="AN24" s="443"/>
      <c r="AO24" s="443"/>
      <c r="AP24" s="443"/>
      <c r="AQ24" s="443"/>
      <c r="AR24" s="444"/>
      <c r="AS24" s="442">
        <v>3024</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2529527</v>
      </c>
      <c r="BO24" s="467"/>
      <c r="BP24" s="467"/>
      <c r="BQ24" s="467"/>
      <c r="BR24" s="467"/>
      <c r="BS24" s="467"/>
      <c r="BT24" s="467"/>
      <c r="BU24" s="468"/>
      <c r="BV24" s="466">
        <v>2643072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5715</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195913</v>
      </c>
      <c r="BO25" s="462"/>
      <c r="BP25" s="462"/>
      <c r="BQ25" s="462"/>
      <c r="BR25" s="462"/>
      <c r="BS25" s="462"/>
      <c r="BT25" s="462"/>
      <c r="BU25" s="463"/>
      <c r="BV25" s="461">
        <v>149239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5382</v>
      </c>
      <c r="R26" s="443"/>
      <c r="S26" s="443"/>
      <c r="T26" s="443"/>
      <c r="U26" s="443"/>
      <c r="V26" s="444"/>
      <c r="W26" s="508"/>
      <c r="X26" s="499"/>
      <c r="Y26" s="500"/>
      <c r="Z26" s="439" t="s">
        <v>176</v>
      </c>
      <c r="AA26" s="521"/>
      <c r="AB26" s="521"/>
      <c r="AC26" s="521"/>
      <c r="AD26" s="521"/>
      <c r="AE26" s="521"/>
      <c r="AF26" s="521"/>
      <c r="AG26" s="522"/>
      <c r="AH26" s="442">
        <v>10</v>
      </c>
      <c r="AI26" s="443"/>
      <c r="AJ26" s="443"/>
      <c r="AK26" s="443"/>
      <c r="AL26" s="444"/>
      <c r="AM26" s="442">
        <v>34750</v>
      </c>
      <c r="AN26" s="443"/>
      <c r="AO26" s="443"/>
      <c r="AP26" s="443"/>
      <c r="AQ26" s="443"/>
      <c r="AR26" s="444"/>
      <c r="AS26" s="442">
        <v>3475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3100</v>
      </c>
      <c r="R27" s="443"/>
      <c r="S27" s="443"/>
      <c r="T27" s="443"/>
      <c r="U27" s="443"/>
      <c r="V27" s="444"/>
      <c r="W27" s="508"/>
      <c r="X27" s="499"/>
      <c r="Y27" s="500"/>
      <c r="Z27" s="439" t="s">
        <v>179</v>
      </c>
      <c r="AA27" s="440"/>
      <c r="AB27" s="440"/>
      <c r="AC27" s="440"/>
      <c r="AD27" s="440"/>
      <c r="AE27" s="440"/>
      <c r="AF27" s="440"/>
      <c r="AG27" s="441"/>
      <c r="AH27" s="442">
        <v>1</v>
      </c>
      <c r="AI27" s="443"/>
      <c r="AJ27" s="443"/>
      <c r="AK27" s="443"/>
      <c r="AL27" s="444"/>
      <c r="AM27" s="442" t="s">
        <v>180</v>
      </c>
      <c r="AN27" s="443"/>
      <c r="AO27" s="443"/>
      <c r="AP27" s="443"/>
      <c r="AQ27" s="443"/>
      <c r="AR27" s="444"/>
      <c r="AS27" s="442" t="s">
        <v>180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18204</v>
      </c>
      <c r="BO27" s="470"/>
      <c r="BP27" s="470"/>
      <c r="BQ27" s="470"/>
      <c r="BR27" s="470"/>
      <c r="BS27" s="470"/>
      <c r="BT27" s="470"/>
      <c r="BU27" s="471"/>
      <c r="BV27" s="469">
        <v>245113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2550</v>
      </c>
      <c r="R28" s="443"/>
      <c r="S28" s="443"/>
      <c r="T28" s="443"/>
      <c r="U28" s="443"/>
      <c r="V28" s="444"/>
      <c r="W28" s="508"/>
      <c r="X28" s="499"/>
      <c r="Y28" s="500"/>
      <c r="Z28" s="439" t="s">
        <v>183</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580337</v>
      </c>
      <c r="BO28" s="462"/>
      <c r="BP28" s="462"/>
      <c r="BQ28" s="462"/>
      <c r="BR28" s="462"/>
      <c r="BS28" s="462"/>
      <c r="BT28" s="462"/>
      <c r="BU28" s="463"/>
      <c r="BV28" s="461">
        <v>647787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10</v>
      </c>
      <c r="M29" s="443"/>
      <c r="N29" s="443"/>
      <c r="O29" s="443"/>
      <c r="P29" s="444"/>
      <c r="Q29" s="442">
        <v>2400</v>
      </c>
      <c r="R29" s="443"/>
      <c r="S29" s="443"/>
      <c r="T29" s="443"/>
      <c r="U29" s="443"/>
      <c r="V29" s="444"/>
      <c r="W29" s="509"/>
      <c r="X29" s="510"/>
      <c r="Y29" s="511"/>
      <c r="Z29" s="439" t="s">
        <v>186</v>
      </c>
      <c r="AA29" s="440"/>
      <c r="AB29" s="440"/>
      <c r="AC29" s="440"/>
      <c r="AD29" s="440"/>
      <c r="AE29" s="440"/>
      <c r="AF29" s="440"/>
      <c r="AG29" s="441"/>
      <c r="AH29" s="442">
        <v>108</v>
      </c>
      <c r="AI29" s="443"/>
      <c r="AJ29" s="443"/>
      <c r="AK29" s="443"/>
      <c r="AL29" s="444"/>
      <c r="AM29" s="442">
        <v>327747</v>
      </c>
      <c r="AN29" s="443"/>
      <c r="AO29" s="443"/>
      <c r="AP29" s="443"/>
      <c r="AQ29" s="443"/>
      <c r="AR29" s="444"/>
      <c r="AS29" s="442">
        <v>3035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150453</v>
      </c>
      <c r="BO29" s="467"/>
      <c r="BP29" s="467"/>
      <c r="BQ29" s="467"/>
      <c r="BR29" s="467"/>
      <c r="BS29" s="467"/>
      <c r="BT29" s="467"/>
      <c r="BU29" s="468"/>
      <c r="BV29" s="466">
        <v>150386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976863</v>
      </c>
      <c r="BO30" s="470"/>
      <c r="BP30" s="470"/>
      <c r="BQ30" s="470"/>
      <c r="BR30" s="470"/>
      <c r="BS30" s="470"/>
      <c r="BT30" s="470"/>
      <c r="BU30" s="471"/>
      <c r="BV30" s="469">
        <v>780925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山辺町国民健康保険特別会計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山辺町公共下水道事業特別会計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山形県消防補償等組合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山辺町介護保険特別会計（保険事業）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山辺町簡易水道等特別会計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山形県自治会館管理組合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山辺町後期高齢者医療特別会計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山形広域環境事務組合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山形県市町村交通災害共済組合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山形県後期高齢者医療広域連合（普通会計分）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山形県後期高齢者医療広域連合（事業会計分）</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最上川中部水道企業団</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NlaKt0w6XfOCyic0vrn3Df+qk7CROyYx/s9p+WvtcAf6aplObOayFETmT0CdMnSRRg6j7jUENd4Mge1ktwnMA==" saltValue="XKbrsptKtQjDAujjU46X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559</v>
      </c>
      <c r="D34" s="1248"/>
      <c r="E34" s="1249"/>
      <c r="F34" s="32">
        <v>0.04</v>
      </c>
      <c r="G34" s="33">
        <v>0.39</v>
      </c>
      <c r="H34" s="33">
        <v>0.4</v>
      </c>
      <c r="I34" s="33" t="s">
        <v>560</v>
      </c>
      <c r="J34" s="34" t="s">
        <v>561</v>
      </c>
      <c r="K34" s="22"/>
      <c r="L34" s="22"/>
      <c r="M34" s="22"/>
      <c r="N34" s="22"/>
      <c r="O34" s="22"/>
      <c r="P34" s="22"/>
    </row>
    <row r="35" spans="1:16" ht="39" customHeight="1" x14ac:dyDescent="0.15">
      <c r="A35" s="22"/>
      <c r="B35" s="35"/>
      <c r="C35" s="1242" t="s">
        <v>562</v>
      </c>
      <c r="D35" s="1243"/>
      <c r="E35" s="1244"/>
      <c r="F35" s="36">
        <v>0</v>
      </c>
      <c r="G35" s="37">
        <v>0</v>
      </c>
      <c r="H35" s="37">
        <v>0</v>
      </c>
      <c r="I35" s="37">
        <v>0</v>
      </c>
      <c r="J35" s="38" t="s">
        <v>563</v>
      </c>
      <c r="K35" s="22"/>
      <c r="L35" s="22"/>
      <c r="M35" s="22"/>
      <c r="N35" s="22"/>
      <c r="O35" s="22"/>
      <c r="P35" s="22"/>
    </row>
    <row r="36" spans="1:16" ht="39" customHeight="1" x14ac:dyDescent="0.15">
      <c r="A36" s="22"/>
      <c r="B36" s="35"/>
      <c r="C36" s="1242" t="s">
        <v>564</v>
      </c>
      <c r="D36" s="1243"/>
      <c r="E36" s="1244"/>
      <c r="F36" s="36">
        <v>7.12</v>
      </c>
      <c r="G36" s="37">
        <v>5.07</v>
      </c>
      <c r="H36" s="37">
        <v>4.53</v>
      </c>
      <c r="I36" s="37">
        <v>3.77</v>
      </c>
      <c r="J36" s="38">
        <v>5.31</v>
      </c>
      <c r="K36" s="22"/>
      <c r="L36" s="22"/>
      <c r="M36" s="22"/>
      <c r="N36" s="22"/>
      <c r="O36" s="22"/>
      <c r="P36" s="22"/>
    </row>
    <row r="37" spans="1:16" ht="39" customHeight="1" x14ac:dyDescent="0.15">
      <c r="A37" s="22"/>
      <c r="B37" s="35"/>
      <c r="C37" s="1242" t="s">
        <v>565</v>
      </c>
      <c r="D37" s="1243"/>
      <c r="E37" s="1244"/>
      <c r="F37" s="36">
        <v>0.51</v>
      </c>
      <c r="G37" s="37">
        <v>1.2</v>
      </c>
      <c r="H37" s="37">
        <v>0.2</v>
      </c>
      <c r="I37" s="37">
        <v>1.1000000000000001</v>
      </c>
      <c r="J37" s="38">
        <v>2.38</v>
      </c>
      <c r="K37" s="22"/>
      <c r="L37" s="22"/>
      <c r="M37" s="22"/>
      <c r="N37" s="22"/>
      <c r="O37" s="22"/>
      <c r="P37" s="22"/>
    </row>
    <row r="38" spans="1:16" ht="39" customHeight="1" x14ac:dyDescent="0.15">
      <c r="A38" s="22"/>
      <c r="B38" s="35"/>
      <c r="C38" s="1242" t="s">
        <v>566</v>
      </c>
      <c r="D38" s="1243"/>
      <c r="E38" s="1244"/>
      <c r="F38" s="36">
        <v>1.49</v>
      </c>
      <c r="G38" s="37">
        <v>2.14</v>
      </c>
      <c r="H38" s="37">
        <v>1.91</v>
      </c>
      <c r="I38" s="37">
        <v>1.79</v>
      </c>
      <c r="J38" s="38">
        <v>0.61</v>
      </c>
      <c r="K38" s="22"/>
      <c r="L38" s="22"/>
      <c r="M38" s="22"/>
      <c r="N38" s="22"/>
      <c r="O38" s="22"/>
      <c r="P38" s="22"/>
    </row>
    <row r="39" spans="1:16" ht="39" customHeight="1" x14ac:dyDescent="0.15">
      <c r="A39" s="22"/>
      <c r="B39" s="35"/>
      <c r="C39" s="1242" t="s">
        <v>567</v>
      </c>
      <c r="D39" s="1243"/>
      <c r="E39" s="1244"/>
      <c r="F39" s="36">
        <v>0.06</v>
      </c>
      <c r="G39" s="37">
        <v>0.04</v>
      </c>
      <c r="H39" s="37">
        <v>0.04</v>
      </c>
      <c r="I39" s="37">
        <v>0.01</v>
      </c>
      <c r="J39" s="38">
        <v>7.0000000000000007E-2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569</v>
      </c>
      <c r="D43" s="1246"/>
      <c r="E43" s="1247"/>
      <c r="F43" s="41">
        <v>0</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moECkj4W9ZgnRzgGSTluAc9LkF6IZbkLpfVJsnB8LGvQL4wl3XM0WC/epXwMvmkHjHQSDe6tY55HdCnpwOoCQ==" saltValue="spvffM+Dnf95mfQN4bb6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617</v>
      </c>
      <c r="L45" s="60">
        <v>588</v>
      </c>
      <c r="M45" s="60">
        <v>644</v>
      </c>
      <c r="N45" s="60">
        <v>699</v>
      </c>
      <c r="O45" s="61">
        <v>675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130</v>
      </c>
      <c r="L48" s="64">
        <v>146</v>
      </c>
      <c r="M48" s="64">
        <v>143</v>
      </c>
      <c r="N48" s="64">
        <v>156</v>
      </c>
      <c r="O48" s="65">
        <v>158</v>
      </c>
      <c r="P48" s="48"/>
      <c r="Q48" s="48"/>
      <c r="R48" s="48"/>
      <c r="S48" s="48"/>
      <c r="T48" s="48"/>
      <c r="U48" s="48"/>
    </row>
    <row r="49" spans="1:21" ht="30.75" customHeight="1" x14ac:dyDescent="0.15">
      <c r="A49" s="48"/>
      <c r="B49" s="1270"/>
      <c r="C49" s="1271"/>
      <c r="D49" s="62"/>
      <c r="E49" s="1252" t="s">
        <v>16</v>
      </c>
      <c r="F49" s="1252"/>
      <c r="G49" s="1252"/>
      <c r="H49" s="1252"/>
      <c r="I49" s="1252"/>
      <c r="J49" s="1253"/>
      <c r="K49" s="63">
        <v>1</v>
      </c>
      <c r="L49" s="64">
        <v>1</v>
      </c>
      <c r="M49" s="64">
        <v>1</v>
      </c>
      <c r="N49" s="64">
        <v>2</v>
      </c>
      <c r="O49" s="65">
        <v>5</v>
      </c>
      <c r="P49" s="48"/>
      <c r="Q49" s="48"/>
      <c r="R49" s="48"/>
      <c r="S49" s="48"/>
      <c r="T49" s="48"/>
      <c r="U49" s="48"/>
    </row>
    <row r="50" spans="1:21" ht="30.75" customHeight="1" x14ac:dyDescent="0.15">
      <c r="A50" s="48"/>
      <c r="B50" s="1270"/>
      <c r="C50" s="1271"/>
      <c r="D50" s="62"/>
      <c r="E50" s="1252" t="s">
        <v>17</v>
      </c>
      <c r="F50" s="1252"/>
      <c r="G50" s="1252"/>
      <c r="H50" s="1252"/>
      <c r="I50" s="1252"/>
      <c r="J50" s="1253"/>
      <c r="K50" s="63">
        <v>16</v>
      </c>
      <c r="L50" s="64">
        <v>16</v>
      </c>
      <c r="M50" s="64" t="s">
        <v>509</v>
      </c>
      <c r="N50" s="64" t="s">
        <v>509</v>
      </c>
      <c r="O50" s="65" t="s">
        <v>509</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455</v>
      </c>
      <c r="L52" s="64">
        <v>449</v>
      </c>
      <c r="M52" s="64">
        <v>468</v>
      </c>
      <c r="N52" s="64">
        <v>486</v>
      </c>
      <c r="O52" s="65">
        <v>472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309</v>
      </c>
      <c r="L53" s="69">
        <v>302</v>
      </c>
      <c r="M53" s="69">
        <v>320</v>
      </c>
      <c r="N53" s="69">
        <v>371</v>
      </c>
      <c r="O53" s="70">
        <v>366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600</v>
      </c>
      <c r="L57" s="84" t="s">
        <v>600</v>
      </c>
      <c r="M57" s="84" t="s">
        <v>600</v>
      </c>
      <c r="N57" s="84" t="s">
        <v>600</v>
      </c>
      <c r="O57" s="85" t="s">
        <v>600</v>
      </c>
    </row>
    <row r="58" spans="1:21" ht="31.5" customHeight="1" thickBot="1" x14ac:dyDescent="0.2">
      <c r="B58" s="1260"/>
      <c r="C58" s="1261"/>
      <c r="D58" s="1265" t="s">
        <v>27</v>
      </c>
      <c r="E58" s="1266"/>
      <c r="F58" s="1266"/>
      <c r="G58" s="1266"/>
      <c r="H58" s="1266"/>
      <c r="I58" s="1266"/>
      <c r="J58" s="1267"/>
      <c r="K58" s="86" t="s">
        <v>600</v>
      </c>
      <c r="L58" s="87" t="s">
        <v>600</v>
      </c>
      <c r="M58" s="87" t="s">
        <v>601</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uBWHGyq/KmVbBDpgy63dwLdkLTffh4/AGsL4T9eWkUwaYsejI557ZHJjT8J2h0VtCqfWvWHcn4tbiFAto3Mog==" saltValue="tPfPm3cnNo8EsYYP6uHA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2"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8" t="s">
        <v>30</v>
      </c>
      <c r="C41" s="1289"/>
      <c r="D41" s="102"/>
      <c r="E41" s="1290" t="s">
        <v>31</v>
      </c>
      <c r="F41" s="1290"/>
      <c r="G41" s="1290"/>
      <c r="H41" s="1291"/>
      <c r="I41" s="103">
        <v>6941</v>
      </c>
      <c r="J41" s="104">
        <v>6915</v>
      </c>
      <c r="K41" s="104">
        <v>6574</v>
      </c>
      <c r="L41" s="104">
        <v>6141</v>
      </c>
      <c r="M41" s="105">
        <v>5801</v>
      </c>
    </row>
    <row r="42" spans="2:13" ht="27.75" customHeight="1" x14ac:dyDescent="0.15">
      <c r="B42" s="1278"/>
      <c r="C42" s="1279"/>
      <c r="D42" s="106"/>
      <c r="E42" s="1282" t="s">
        <v>32</v>
      </c>
      <c r="F42" s="1282"/>
      <c r="G42" s="1282"/>
      <c r="H42" s="1283"/>
      <c r="I42" s="107">
        <v>32</v>
      </c>
      <c r="J42" s="108">
        <v>16</v>
      </c>
      <c r="K42" s="108" t="s">
        <v>509</v>
      </c>
      <c r="L42" s="108" t="s">
        <v>509</v>
      </c>
      <c r="M42" s="109" t="s">
        <v>509</v>
      </c>
    </row>
    <row r="43" spans="2:13" ht="27.75" customHeight="1" x14ac:dyDescent="0.15">
      <c r="B43" s="1278"/>
      <c r="C43" s="1279"/>
      <c r="D43" s="106"/>
      <c r="E43" s="1282" t="s">
        <v>33</v>
      </c>
      <c r="F43" s="1282"/>
      <c r="G43" s="1282"/>
      <c r="H43" s="1283"/>
      <c r="I43" s="107">
        <v>2302</v>
      </c>
      <c r="J43" s="108">
        <v>2290</v>
      </c>
      <c r="K43" s="108">
        <v>2181</v>
      </c>
      <c r="L43" s="108">
        <v>2122</v>
      </c>
      <c r="M43" s="109">
        <v>2010</v>
      </c>
    </row>
    <row r="44" spans="2:13" ht="27.75" customHeight="1" x14ac:dyDescent="0.15">
      <c r="B44" s="1278"/>
      <c r="C44" s="1279"/>
      <c r="D44" s="106"/>
      <c r="E44" s="1282" t="s">
        <v>34</v>
      </c>
      <c r="F44" s="1282"/>
      <c r="G44" s="1282"/>
      <c r="H44" s="1283"/>
      <c r="I44" s="107">
        <v>44</v>
      </c>
      <c r="J44" s="108">
        <v>240</v>
      </c>
      <c r="K44" s="108">
        <v>467</v>
      </c>
      <c r="L44" s="108">
        <v>582</v>
      </c>
      <c r="M44" s="109">
        <v>597</v>
      </c>
    </row>
    <row r="45" spans="2:13" ht="27.75" customHeight="1" x14ac:dyDescent="0.15">
      <c r="B45" s="1278"/>
      <c r="C45" s="1279"/>
      <c r="D45" s="106"/>
      <c r="E45" s="1282" t="s">
        <v>35</v>
      </c>
      <c r="F45" s="1282"/>
      <c r="G45" s="1282"/>
      <c r="H45" s="1283"/>
      <c r="I45" s="107">
        <v>904</v>
      </c>
      <c r="J45" s="108">
        <v>843</v>
      </c>
      <c r="K45" s="108">
        <v>839</v>
      </c>
      <c r="L45" s="108">
        <v>754</v>
      </c>
      <c r="M45" s="109">
        <v>727</v>
      </c>
    </row>
    <row r="46" spans="2:13" ht="27.75" customHeight="1" x14ac:dyDescent="0.15">
      <c r="B46" s="1278"/>
      <c r="C46" s="1279"/>
      <c r="D46" s="110"/>
      <c r="E46" s="1282" t="s">
        <v>36</v>
      </c>
      <c r="F46" s="1282"/>
      <c r="G46" s="1282"/>
      <c r="H46" s="1283"/>
      <c r="I46" s="107" t="s">
        <v>509</v>
      </c>
      <c r="J46" s="108" t="s">
        <v>509</v>
      </c>
      <c r="K46" s="108" t="s">
        <v>509</v>
      </c>
      <c r="L46" s="108" t="s">
        <v>509</v>
      </c>
      <c r="M46" s="109" t="s">
        <v>509</v>
      </c>
    </row>
    <row r="47" spans="2:13" ht="27.75" customHeight="1" x14ac:dyDescent="0.15">
      <c r="B47" s="1278"/>
      <c r="C47" s="1279"/>
      <c r="D47" s="111"/>
      <c r="E47" s="1292" t="s">
        <v>37</v>
      </c>
      <c r="F47" s="1293"/>
      <c r="G47" s="1293"/>
      <c r="H47" s="1294"/>
      <c r="I47" s="107" t="s">
        <v>509</v>
      </c>
      <c r="J47" s="108" t="s">
        <v>509</v>
      </c>
      <c r="K47" s="108" t="s">
        <v>509</v>
      </c>
      <c r="L47" s="108" t="s">
        <v>509</v>
      </c>
      <c r="M47" s="109" t="s">
        <v>509</v>
      </c>
    </row>
    <row r="48" spans="2:13" ht="27.75" customHeight="1" x14ac:dyDescent="0.15">
      <c r="B48" s="1278"/>
      <c r="C48" s="1279"/>
      <c r="D48" s="106"/>
      <c r="E48" s="1282" t="s">
        <v>38</v>
      </c>
      <c r="F48" s="1282"/>
      <c r="G48" s="1282"/>
      <c r="H48" s="1283"/>
      <c r="I48" s="107" t="s">
        <v>509</v>
      </c>
      <c r="J48" s="108" t="s">
        <v>509</v>
      </c>
      <c r="K48" s="108" t="s">
        <v>509</v>
      </c>
      <c r="L48" s="108" t="s">
        <v>509</v>
      </c>
      <c r="M48" s="109" t="s">
        <v>509</v>
      </c>
    </row>
    <row r="49" spans="2:13" ht="27.75" customHeight="1" x14ac:dyDescent="0.15">
      <c r="B49" s="1280"/>
      <c r="C49" s="1281"/>
      <c r="D49" s="106"/>
      <c r="E49" s="1282" t="s">
        <v>39</v>
      </c>
      <c r="F49" s="1282"/>
      <c r="G49" s="1282"/>
      <c r="H49" s="1283"/>
      <c r="I49" s="107" t="s">
        <v>509</v>
      </c>
      <c r="J49" s="108" t="s">
        <v>509</v>
      </c>
      <c r="K49" s="108" t="s">
        <v>509</v>
      </c>
      <c r="L49" s="108" t="s">
        <v>509</v>
      </c>
      <c r="M49" s="109" t="s">
        <v>509</v>
      </c>
    </row>
    <row r="50" spans="2:13" ht="27.75" customHeight="1" x14ac:dyDescent="0.15">
      <c r="B50" s="1276" t="s">
        <v>40</v>
      </c>
      <c r="C50" s="1277"/>
      <c r="D50" s="112"/>
      <c r="E50" s="1282" t="s">
        <v>41</v>
      </c>
      <c r="F50" s="1282"/>
      <c r="G50" s="1282"/>
      <c r="H50" s="1283"/>
      <c r="I50" s="107">
        <v>1746</v>
      </c>
      <c r="J50" s="108">
        <v>1798</v>
      </c>
      <c r="K50" s="108">
        <v>1793</v>
      </c>
      <c r="L50" s="108">
        <v>2024</v>
      </c>
      <c r="M50" s="109">
        <v>2133</v>
      </c>
    </row>
    <row r="51" spans="2:13" ht="27.75" customHeight="1" x14ac:dyDescent="0.15">
      <c r="B51" s="1278"/>
      <c r="C51" s="1279"/>
      <c r="D51" s="106"/>
      <c r="E51" s="1282" t="s">
        <v>42</v>
      </c>
      <c r="F51" s="1282"/>
      <c r="G51" s="1282"/>
      <c r="H51" s="1283"/>
      <c r="I51" s="107" t="s">
        <v>509</v>
      </c>
      <c r="J51" s="108" t="s">
        <v>509</v>
      </c>
      <c r="K51" s="108" t="s">
        <v>509</v>
      </c>
      <c r="L51" s="108" t="s">
        <v>509</v>
      </c>
      <c r="M51" s="109" t="s">
        <v>509</v>
      </c>
    </row>
    <row r="52" spans="2:13" ht="27.75" customHeight="1" x14ac:dyDescent="0.15">
      <c r="B52" s="1280"/>
      <c r="C52" s="1281"/>
      <c r="D52" s="106"/>
      <c r="E52" s="1282" t="s">
        <v>43</v>
      </c>
      <c r="F52" s="1282"/>
      <c r="G52" s="1282"/>
      <c r="H52" s="1283"/>
      <c r="I52" s="107">
        <v>6069</v>
      </c>
      <c r="J52" s="108">
        <v>5963</v>
      </c>
      <c r="K52" s="108">
        <v>5779</v>
      </c>
      <c r="L52" s="108">
        <v>5640</v>
      </c>
      <c r="M52" s="109">
        <v>5399</v>
      </c>
    </row>
    <row r="53" spans="2:13" ht="27.75" customHeight="1" thickBot="1" x14ac:dyDescent="0.2">
      <c r="B53" s="1284" t="s">
        <v>44</v>
      </c>
      <c r="C53" s="1285"/>
      <c r="D53" s="113"/>
      <c r="E53" s="1286" t="s">
        <v>45</v>
      </c>
      <c r="F53" s="1286"/>
      <c r="G53" s="1286"/>
      <c r="H53" s="1287"/>
      <c r="I53" s="114">
        <v>2408</v>
      </c>
      <c r="J53" s="115">
        <v>2542</v>
      </c>
      <c r="K53" s="115">
        <v>2489</v>
      </c>
      <c r="L53" s="115">
        <v>1935</v>
      </c>
      <c r="M53" s="116">
        <v>1604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URC00Zh+swRy6/WFMZeNWwNdFBWqhy2w/Nd5xSXsltqiHXPQCXvbWyEf3EsOCsXpXVhHTxm1js1wtSmJoFEdg==" saltValue="d27K2pL0e8SFZC4uTLIx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413</v>
      </c>
      <c r="G55" s="128">
        <v>648</v>
      </c>
      <c r="H55" s="129">
        <v>580</v>
      </c>
    </row>
    <row r="56" spans="2:8" ht="52.5" customHeight="1" x14ac:dyDescent="0.15">
      <c r="B56" s="130"/>
      <c r="C56" s="1305" t="s">
        <v>49</v>
      </c>
      <c r="D56" s="1305"/>
      <c r="E56" s="1306"/>
      <c r="F56" s="131">
        <v>149</v>
      </c>
      <c r="G56" s="131">
        <v>150</v>
      </c>
      <c r="H56" s="132">
        <v>150</v>
      </c>
    </row>
    <row r="57" spans="2:8" ht="53.25" customHeight="1" x14ac:dyDescent="0.15">
      <c r="B57" s="130"/>
      <c r="C57" s="1307" t="s">
        <v>50</v>
      </c>
      <c r="D57" s="1307"/>
      <c r="E57" s="1308"/>
      <c r="F57" s="133">
        <v>785</v>
      </c>
      <c r="G57" s="133">
        <v>781</v>
      </c>
      <c r="H57" s="134">
        <v>977</v>
      </c>
    </row>
    <row r="58" spans="2:8" ht="45.75" customHeight="1" x14ac:dyDescent="0.15">
      <c r="B58" s="135"/>
      <c r="C58" s="1295" t="s">
        <v>592</v>
      </c>
      <c r="D58" s="1296"/>
      <c r="E58" s="1297"/>
      <c r="F58" s="136">
        <v>524</v>
      </c>
      <c r="G58" s="136">
        <v>524</v>
      </c>
      <c r="H58" s="137">
        <v>524</v>
      </c>
    </row>
    <row r="59" spans="2:8" ht="45.75" customHeight="1" x14ac:dyDescent="0.15">
      <c r="B59" s="135"/>
      <c r="C59" s="1295" t="s">
        <v>593</v>
      </c>
      <c r="D59" s="1296"/>
      <c r="E59" s="1297"/>
      <c r="F59" s="136" t="s">
        <v>597</v>
      </c>
      <c r="G59" s="136" t="s">
        <v>597</v>
      </c>
      <c r="H59" s="137">
        <v>150</v>
      </c>
    </row>
    <row r="60" spans="2:8" ht="45.75" customHeight="1" x14ac:dyDescent="0.15">
      <c r="B60" s="135"/>
      <c r="C60" s="1295" t="s">
        <v>594</v>
      </c>
      <c r="D60" s="1296"/>
      <c r="E60" s="1297"/>
      <c r="F60" s="136">
        <v>119</v>
      </c>
      <c r="G60" s="136">
        <v>112</v>
      </c>
      <c r="H60" s="137">
        <v>149</v>
      </c>
    </row>
    <row r="61" spans="2:8" ht="45.75" customHeight="1" x14ac:dyDescent="0.15">
      <c r="B61" s="135"/>
      <c r="C61" s="1295" t="s">
        <v>595</v>
      </c>
      <c r="D61" s="1296"/>
      <c r="E61" s="1297"/>
      <c r="F61" s="136">
        <v>88</v>
      </c>
      <c r="G61" s="136">
        <v>93</v>
      </c>
      <c r="H61" s="137">
        <v>101</v>
      </c>
    </row>
    <row r="62" spans="2:8" ht="45.75" customHeight="1" thickBot="1" x14ac:dyDescent="0.2">
      <c r="B62" s="138"/>
      <c r="C62" s="1298" t="s">
        <v>596</v>
      </c>
      <c r="D62" s="1299"/>
      <c r="E62" s="1300"/>
      <c r="F62" s="139">
        <v>43</v>
      </c>
      <c r="G62" s="139">
        <v>41</v>
      </c>
      <c r="H62" s="140">
        <v>40</v>
      </c>
    </row>
    <row r="63" spans="2:8" ht="52.5" customHeight="1" thickBot="1" x14ac:dyDescent="0.2">
      <c r="B63" s="141"/>
      <c r="C63" s="1301" t="s">
        <v>51</v>
      </c>
      <c r="D63" s="1301"/>
      <c r="E63" s="1302"/>
      <c r="F63" s="142">
        <v>1348</v>
      </c>
      <c r="G63" s="142">
        <v>1579</v>
      </c>
      <c r="H63" s="143">
        <v>1708</v>
      </c>
    </row>
    <row r="64" spans="2:8" ht="15" customHeight="1" x14ac:dyDescent="0.15"/>
  </sheetData>
  <sheetProtection algorithmName="SHA-512" hashValue="VSs6AhMg5j6715lwNzVwvRSb3jOArG3l2VWBYVophNVdPzzO9X9F7QcnA9gIZiOgVlvEAnupnJEjfuUF1YWwxg==" saltValue="+58QY+xUmyYnL4Z4oTrf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5" zoomScaleNormal="75" zoomScaleSheetLayoutView="55" workbookViewId="0">
      <selection activeCell="AW82" sqref="AW8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607</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80.099999999999994</v>
      </c>
      <c r="BY51" s="1323"/>
      <c r="BZ51" s="1323"/>
      <c r="CA51" s="1323"/>
      <c r="CB51" s="1323"/>
      <c r="CC51" s="1323"/>
      <c r="CD51" s="1323"/>
      <c r="CE51" s="1323"/>
      <c r="CF51" s="1323">
        <v>79.400000000000006</v>
      </c>
      <c r="CG51" s="1323"/>
      <c r="CH51" s="1323"/>
      <c r="CI51" s="1323"/>
      <c r="CJ51" s="1323"/>
      <c r="CK51" s="1323"/>
      <c r="CL51" s="1323"/>
      <c r="CM51" s="1323"/>
      <c r="CN51" s="1323">
        <v>61.3</v>
      </c>
      <c r="CO51" s="1323"/>
      <c r="CP51" s="1323"/>
      <c r="CQ51" s="1323"/>
      <c r="CR51" s="1323"/>
      <c r="CS51" s="1323"/>
      <c r="CT51" s="1323"/>
      <c r="CU51" s="1323"/>
      <c r="CV51" s="1323">
        <v>50.7</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58.8</v>
      </c>
      <c r="BY53" s="1323"/>
      <c r="BZ53" s="1323"/>
      <c r="CA53" s="1323"/>
      <c r="CB53" s="1323"/>
      <c r="CC53" s="1323"/>
      <c r="CD53" s="1323"/>
      <c r="CE53" s="1323"/>
      <c r="CF53" s="1323">
        <v>60.2</v>
      </c>
      <c r="CG53" s="1323"/>
      <c r="CH53" s="1323"/>
      <c r="CI53" s="1323"/>
      <c r="CJ53" s="1323"/>
      <c r="CK53" s="1323"/>
      <c r="CL53" s="1323"/>
      <c r="CM53" s="1323"/>
      <c r="CN53" s="1323">
        <v>62.2</v>
      </c>
      <c r="CO53" s="1323"/>
      <c r="CP53" s="1323"/>
      <c r="CQ53" s="1323"/>
      <c r="CR53" s="1323"/>
      <c r="CS53" s="1323"/>
      <c r="CT53" s="1323"/>
      <c r="CU53" s="1323"/>
      <c r="CV53" s="1323">
        <v>64</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610</v>
      </c>
      <c r="AO55" s="1322"/>
      <c r="AP55" s="1322"/>
      <c r="AQ55" s="1322"/>
      <c r="AR55" s="1322"/>
      <c r="AS55" s="1322"/>
      <c r="AT55" s="1322"/>
      <c r="AU55" s="1322"/>
      <c r="AV55" s="1322"/>
      <c r="AW55" s="1322"/>
      <c r="AX55" s="1322"/>
      <c r="AY55" s="1322"/>
      <c r="AZ55" s="1322"/>
      <c r="BA55" s="1322"/>
      <c r="BB55" s="1325" t="s">
        <v>611</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38.5</v>
      </c>
      <c r="BY55" s="1323"/>
      <c r="BZ55" s="1323"/>
      <c r="CA55" s="1323"/>
      <c r="CB55" s="1323"/>
      <c r="CC55" s="1323"/>
      <c r="CD55" s="1323"/>
      <c r="CE55" s="1323"/>
      <c r="CF55" s="1323">
        <v>32.799999999999997</v>
      </c>
      <c r="CG55" s="1323"/>
      <c r="CH55" s="1323"/>
      <c r="CI55" s="1323"/>
      <c r="CJ55" s="1323"/>
      <c r="CK55" s="1323"/>
      <c r="CL55" s="1323"/>
      <c r="CM55" s="1323"/>
      <c r="CN55" s="1323">
        <v>20.9</v>
      </c>
      <c r="CO55" s="1323"/>
      <c r="CP55" s="1323"/>
      <c r="CQ55" s="1323"/>
      <c r="CR55" s="1323"/>
      <c r="CS55" s="1323"/>
      <c r="CT55" s="1323"/>
      <c r="CU55" s="1323"/>
      <c r="CV55" s="1323">
        <v>21</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57.6</v>
      </c>
      <c r="BY57" s="1323"/>
      <c r="BZ57" s="1323"/>
      <c r="CA57" s="1323"/>
      <c r="CB57" s="1323"/>
      <c r="CC57" s="1323"/>
      <c r="CD57" s="1323"/>
      <c r="CE57" s="1323"/>
      <c r="CF57" s="1323">
        <v>58.9</v>
      </c>
      <c r="CG57" s="1323"/>
      <c r="CH57" s="1323"/>
      <c r="CI57" s="1323"/>
      <c r="CJ57" s="1323"/>
      <c r="CK57" s="1323"/>
      <c r="CL57" s="1323"/>
      <c r="CM57" s="1323"/>
      <c r="CN57" s="1323">
        <v>60.5</v>
      </c>
      <c r="CO57" s="1323"/>
      <c r="CP57" s="1323"/>
      <c r="CQ57" s="1323"/>
      <c r="CR57" s="1323"/>
      <c r="CS57" s="1323"/>
      <c r="CT57" s="1323"/>
      <c r="CU57" s="1323"/>
      <c r="CV57" s="1323">
        <v>61.2</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607</v>
      </c>
      <c r="AO73" s="1325"/>
      <c r="AP73" s="1325"/>
      <c r="AQ73" s="1325"/>
      <c r="AR73" s="1325"/>
      <c r="AS73" s="1325"/>
      <c r="AT73" s="1325"/>
      <c r="AU73" s="1325"/>
      <c r="AV73" s="1325"/>
      <c r="AW73" s="1325"/>
      <c r="AX73" s="1325"/>
      <c r="AY73" s="1325"/>
      <c r="AZ73" s="1325"/>
      <c r="BA73" s="1325"/>
      <c r="BB73" s="1325" t="s">
        <v>611</v>
      </c>
      <c r="BC73" s="1325"/>
      <c r="BD73" s="1325"/>
      <c r="BE73" s="1325"/>
      <c r="BF73" s="1325"/>
      <c r="BG73" s="1325"/>
      <c r="BH73" s="1325"/>
      <c r="BI73" s="1325"/>
      <c r="BJ73" s="1325"/>
      <c r="BK73" s="1325"/>
      <c r="BL73" s="1325"/>
      <c r="BM73" s="1325"/>
      <c r="BN73" s="1325"/>
      <c r="BO73" s="1325"/>
      <c r="BP73" s="1323">
        <v>74.099999999999994</v>
      </c>
      <c r="BQ73" s="1323"/>
      <c r="BR73" s="1323"/>
      <c r="BS73" s="1323"/>
      <c r="BT73" s="1323"/>
      <c r="BU73" s="1323"/>
      <c r="BV73" s="1323"/>
      <c r="BW73" s="1323"/>
      <c r="BX73" s="1323">
        <v>80.099999999999994</v>
      </c>
      <c r="BY73" s="1323"/>
      <c r="BZ73" s="1323"/>
      <c r="CA73" s="1323"/>
      <c r="CB73" s="1323"/>
      <c r="CC73" s="1323"/>
      <c r="CD73" s="1323"/>
      <c r="CE73" s="1323"/>
      <c r="CF73" s="1323">
        <v>79.400000000000006</v>
      </c>
      <c r="CG73" s="1323"/>
      <c r="CH73" s="1323"/>
      <c r="CI73" s="1323"/>
      <c r="CJ73" s="1323"/>
      <c r="CK73" s="1323"/>
      <c r="CL73" s="1323"/>
      <c r="CM73" s="1323"/>
      <c r="CN73" s="1323">
        <v>61.3</v>
      </c>
      <c r="CO73" s="1323"/>
      <c r="CP73" s="1323"/>
      <c r="CQ73" s="1323"/>
      <c r="CR73" s="1323"/>
      <c r="CS73" s="1323"/>
      <c r="CT73" s="1323"/>
      <c r="CU73" s="1323"/>
      <c r="CV73" s="1323">
        <v>50.7</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613</v>
      </c>
      <c r="BC75" s="1325"/>
      <c r="BD75" s="1325"/>
      <c r="BE75" s="1325"/>
      <c r="BF75" s="1325"/>
      <c r="BG75" s="1325"/>
      <c r="BH75" s="1325"/>
      <c r="BI75" s="1325"/>
      <c r="BJ75" s="1325"/>
      <c r="BK75" s="1325"/>
      <c r="BL75" s="1325"/>
      <c r="BM75" s="1325"/>
      <c r="BN75" s="1325"/>
      <c r="BO75" s="1325"/>
      <c r="BP75" s="1323">
        <v>10.3</v>
      </c>
      <c r="BQ75" s="1323"/>
      <c r="BR75" s="1323"/>
      <c r="BS75" s="1323"/>
      <c r="BT75" s="1323"/>
      <c r="BU75" s="1323"/>
      <c r="BV75" s="1323"/>
      <c r="BW75" s="1323"/>
      <c r="BX75" s="1323">
        <v>9.8000000000000007</v>
      </c>
      <c r="BY75" s="1323"/>
      <c r="BZ75" s="1323"/>
      <c r="CA75" s="1323"/>
      <c r="CB75" s="1323"/>
      <c r="CC75" s="1323"/>
      <c r="CD75" s="1323"/>
      <c r="CE75" s="1323"/>
      <c r="CF75" s="1323">
        <v>9.6999999999999993</v>
      </c>
      <c r="CG75" s="1323"/>
      <c r="CH75" s="1323"/>
      <c r="CI75" s="1323"/>
      <c r="CJ75" s="1323"/>
      <c r="CK75" s="1323"/>
      <c r="CL75" s="1323"/>
      <c r="CM75" s="1323"/>
      <c r="CN75" s="1323">
        <v>10.5</v>
      </c>
      <c r="CO75" s="1323"/>
      <c r="CP75" s="1323"/>
      <c r="CQ75" s="1323"/>
      <c r="CR75" s="1323"/>
      <c r="CS75" s="1323"/>
      <c r="CT75" s="1323"/>
      <c r="CU75" s="1323"/>
      <c r="CV75" s="1323">
        <v>11.2</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610</v>
      </c>
      <c r="AO77" s="1322"/>
      <c r="AP77" s="1322"/>
      <c r="AQ77" s="1322"/>
      <c r="AR77" s="1322"/>
      <c r="AS77" s="1322"/>
      <c r="AT77" s="1322"/>
      <c r="AU77" s="1322"/>
      <c r="AV77" s="1322"/>
      <c r="AW77" s="1322"/>
      <c r="AX77" s="1322"/>
      <c r="AY77" s="1322"/>
      <c r="AZ77" s="1322"/>
      <c r="BA77" s="1322"/>
      <c r="BB77" s="1325" t="s">
        <v>611</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38.5</v>
      </c>
      <c r="BY77" s="1323"/>
      <c r="BZ77" s="1323"/>
      <c r="CA77" s="1323"/>
      <c r="CB77" s="1323"/>
      <c r="CC77" s="1323"/>
      <c r="CD77" s="1323"/>
      <c r="CE77" s="1323"/>
      <c r="CF77" s="1323">
        <v>32.799999999999997</v>
      </c>
      <c r="CG77" s="1323"/>
      <c r="CH77" s="1323"/>
      <c r="CI77" s="1323"/>
      <c r="CJ77" s="1323"/>
      <c r="CK77" s="1323"/>
      <c r="CL77" s="1323"/>
      <c r="CM77" s="1323"/>
      <c r="CN77" s="1323">
        <v>20.9</v>
      </c>
      <c r="CO77" s="1323"/>
      <c r="CP77" s="1323"/>
      <c r="CQ77" s="1323"/>
      <c r="CR77" s="1323"/>
      <c r="CS77" s="1323"/>
      <c r="CT77" s="1323"/>
      <c r="CU77" s="1323"/>
      <c r="CV77" s="1323">
        <v>21</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614</v>
      </c>
      <c r="BC79" s="1325"/>
      <c r="BD79" s="1325"/>
      <c r="BE79" s="1325"/>
      <c r="BF79" s="1325"/>
      <c r="BG79" s="1325"/>
      <c r="BH79" s="1325"/>
      <c r="BI79" s="1325"/>
      <c r="BJ79" s="1325"/>
      <c r="BK79" s="1325"/>
      <c r="BL79" s="1325"/>
      <c r="BM79" s="1325"/>
      <c r="BN79" s="1325"/>
      <c r="BO79" s="1325"/>
      <c r="BP79" s="1323">
        <v>9.3000000000000007</v>
      </c>
      <c r="BQ79" s="1323"/>
      <c r="BR79" s="1323"/>
      <c r="BS79" s="1323"/>
      <c r="BT79" s="1323"/>
      <c r="BU79" s="1323"/>
      <c r="BV79" s="1323"/>
      <c r="BW79" s="1323"/>
      <c r="BX79" s="1323">
        <v>9.1999999999999993</v>
      </c>
      <c r="BY79" s="1323"/>
      <c r="BZ79" s="1323"/>
      <c r="CA79" s="1323"/>
      <c r="CB79" s="1323"/>
      <c r="CC79" s="1323"/>
      <c r="CD79" s="1323"/>
      <c r="CE79" s="1323"/>
      <c r="CF79" s="1323">
        <v>9.1</v>
      </c>
      <c r="CG79" s="1323"/>
      <c r="CH79" s="1323"/>
      <c r="CI79" s="1323"/>
      <c r="CJ79" s="1323"/>
      <c r="CK79" s="1323"/>
      <c r="CL79" s="1323"/>
      <c r="CM79" s="1323"/>
      <c r="CN79" s="1323">
        <v>9.1</v>
      </c>
      <c r="CO79" s="1323"/>
      <c r="CP79" s="1323"/>
      <c r="CQ79" s="1323"/>
      <c r="CR79" s="1323"/>
      <c r="CS79" s="1323"/>
      <c r="CT79" s="1323"/>
      <c r="CU79" s="1323"/>
      <c r="CV79" s="1323">
        <v>9.1999999999999993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d56fL7LQ1+y3tAZKQfoOLRflpNspiUofSYht+AaI85f/BieRWwbYqpN2Nsq9KC63zxcsFXIJY3q/5o2Jw6kGw==" saltValue="eRI+4dJDDBio1+FnvmA9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sQZ6UoZeslBfsEDDoygQjlHhUAM9zDzfApH/Ht63P10yFwfCwf36FtODCyqC53ms7+vWwqHbyo+eMYSCdyTsPQ==" saltValue="oJJFa9LwkpeJzFN0/EQu0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1Y2YdxrkDauYHa83VCn7lfeXNoara4WBxrmisrjvduf8gh1Mhnp1SlcZAJGtpL70bAga1EkY3JKVQMDEIwvliA==" saltValue="E8ImC7LT5drcm4dzujR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57748</v>
      </c>
      <c r="E3" s="162"/>
      <c r="F3" s="163">
        <v>106092</v>
      </c>
      <c r="G3" s="164"/>
      <c r="H3" s="165"/>
    </row>
    <row r="4" spans="1:8" x14ac:dyDescent="0.15">
      <c r="A4" s="166"/>
      <c r="B4" s="167"/>
      <c r="C4" s="168"/>
      <c r="D4" s="169">
        <v>36118</v>
      </c>
      <c r="E4" s="170"/>
      <c r="F4" s="171">
        <v>44299</v>
      </c>
      <c r="G4" s="172"/>
      <c r="H4" s="173"/>
    </row>
    <row r="5" spans="1:8" x14ac:dyDescent="0.15">
      <c r="A5" s="154" t="s">
        <v>543</v>
      </c>
      <c r="B5" s="159"/>
      <c r="C5" s="160"/>
      <c r="D5" s="161">
        <v>40935</v>
      </c>
      <c r="E5" s="162"/>
      <c r="F5" s="163">
        <v>78903</v>
      </c>
      <c r="G5" s="164"/>
      <c r="H5" s="165"/>
    </row>
    <row r="6" spans="1:8" x14ac:dyDescent="0.15">
      <c r="A6" s="166"/>
      <c r="B6" s="167"/>
      <c r="C6" s="168"/>
      <c r="D6" s="169">
        <v>18345</v>
      </c>
      <c r="E6" s="170"/>
      <c r="F6" s="171">
        <v>49201</v>
      </c>
      <c r="G6" s="172"/>
      <c r="H6" s="173"/>
    </row>
    <row r="7" spans="1:8" x14ac:dyDescent="0.15">
      <c r="A7" s="154" t="s">
        <v>544</v>
      </c>
      <c r="B7" s="159"/>
      <c r="C7" s="160"/>
      <c r="D7" s="161">
        <v>16610</v>
      </c>
      <c r="E7" s="162"/>
      <c r="F7" s="163">
        <v>82993</v>
      </c>
      <c r="G7" s="164"/>
      <c r="H7" s="165"/>
    </row>
    <row r="8" spans="1:8" x14ac:dyDescent="0.15">
      <c r="A8" s="166"/>
      <c r="B8" s="167"/>
      <c r="C8" s="168"/>
      <c r="D8" s="169">
        <v>5390</v>
      </c>
      <c r="E8" s="170"/>
      <c r="F8" s="171">
        <v>46787</v>
      </c>
      <c r="G8" s="172"/>
      <c r="H8" s="173"/>
    </row>
    <row r="9" spans="1:8" x14ac:dyDescent="0.15">
      <c r="A9" s="154" t="s">
        <v>545</v>
      </c>
      <c r="B9" s="159"/>
      <c r="C9" s="160"/>
      <c r="D9" s="161">
        <v>11672</v>
      </c>
      <c r="E9" s="162"/>
      <c r="F9" s="163">
        <v>108252</v>
      </c>
      <c r="G9" s="164"/>
      <c r="H9" s="165"/>
    </row>
    <row r="10" spans="1:8" x14ac:dyDescent="0.15">
      <c r="A10" s="166"/>
      <c r="B10" s="167"/>
      <c r="C10" s="168"/>
      <c r="D10" s="169">
        <v>5817</v>
      </c>
      <c r="E10" s="170"/>
      <c r="F10" s="171">
        <v>50321</v>
      </c>
      <c r="G10" s="172"/>
      <c r="H10" s="173"/>
    </row>
    <row r="11" spans="1:8" x14ac:dyDescent="0.15">
      <c r="A11" s="154" t="s">
        <v>546</v>
      </c>
      <c r="B11" s="159"/>
      <c r="C11" s="160"/>
      <c r="D11" s="161">
        <v>32253</v>
      </c>
      <c r="E11" s="162"/>
      <c r="F11" s="163">
        <v>93492</v>
      </c>
      <c r="G11" s="164"/>
      <c r="H11" s="165"/>
    </row>
    <row r="12" spans="1:8" x14ac:dyDescent="0.15">
      <c r="A12" s="166"/>
      <c r="B12" s="167"/>
      <c r="C12" s="174"/>
      <c r="D12" s="169">
        <v>17288</v>
      </c>
      <c r="E12" s="170"/>
      <c r="F12" s="171">
        <v>53316</v>
      </c>
      <c r="G12" s="172"/>
      <c r="H12" s="173"/>
    </row>
    <row r="13" spans="1:8" x14ac:dyDescent="0.15">
      <c r="A13" s="154"/>
      <c r="B13" s="159"/>
      <c r="C13" s="175"/>
      <c r="D13" s="176">
        <v>31844</v>
      </c>
      <c r="E13" s="177"/>
      <c r="F13" s="178">
        <v>93946</v>
      </c>
      <c r="G13" s="179"/>
      <c r="H13" s="165"/>
    </row>
    <row r="14" spans="1:8" x14ac:dyDescent="0.15">
      <c r="A14" s="166"/>
      <c r="B14" s="167"/>
      <c r="C14" s="168"/>
      <c r="D14" s="169">
        <v>16592</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7.12</v>
      </c>
      <c r="C19" s="180">
        <f>ROUND(VALUE(SUBSTITUTE(実質収支比率等に係る経年分析!G$48,"▲","-")),2)</f>
        <v>5.08</v>
      </c>
      <c r="D19" s="180">
        <f>ROUND(VALUE(SUBSTITUTE(実質収支比率等に係る経年分析!H$48,"▲","-")),2)</f>
        <v>4.53</v>
      </c>
      <c r="E19" s="180">
        <f>ROUND(VALUE(SUBSTITUTE(実質収支比率等に係る経年分析!I$48,"▲","-")),2)</f>
        <v>3.78</v>
      </c>
      <c r="F19" s="180">
        <f>ROUND(VALUE(SUBSTITUTE(実質収支比率等に係る経年分析!J$48,"▲","-")),2)</f>
        <v>5.31</v>
      </c>
    </row>
    <row r="20" spans="1:11" x14ac:dyDescent="0.15">
      <c r="A20" s="180" t="s">
        <v>55</v>
      </c>
      <c r="B20" s="180">
        <f>ROUND(VALUE(SUBSTITUTE(実質収支比率等に係る経年分析!F$47,"▲","-")),2)</f>
        <v>12.77</v>
      </c>
      <c r="C20" s="180">
        <f>ROUND(VALUE(SUBSTITUTE(実質収支比率等に係る経年分析!G$47,"▲","-")),2)</f>
        <v>13.91</v>
      </c>
      <c r="D20" s="180">
        <f>ROUND(VALUE(SUBSTITUTE(実質収支比率等に係る経年分析!H$47,"▲","-")),2)</f>
        <v>11.48</v>
      </c>
      <c r="E20" s="180">
        <f>ROUND(VALUE(SUBSTITUTE(実質収支比率等に係る経年分析!I$47,"▲","-")),2)</f>
        <v>17.8</v>
      </c>
      <c r="F20" s="180">
        <f>ROUND(VALUE(SUBSTITUTE(実質収支比率等に係る経年分析!J$47,"▲","-")),2)</f>
        <v>15.98</v>
      </c>
    </row>
    <row r="21" spans="1:11" x14ac:dyDescent="0.15">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-3.06</v>
      </c>
      <c r="E21" s="180">
        <f>IF(ISNUMBER(VALUE(SUBSTITUTE(実質収支比率等に係る経年分析!I$49,"▲","-"))),ROUND(VALUE(SUBSTITUTE(実質収支比率等に係る経年分析!I$49,"▲","-")),2),NA())</f>
        <v>5.74</v>
      </c>
      <c r="F21" s="180">
        <f>IF(ISNUMBER(VALUE(SUBSTITUTE(実質収支比率等に係る経年分析!J$49,"▲","-"))),ROUND(VALUE(SUBSTITUTE(実質収支比率等に係る経年分析!J$49,"▲","-")),2),NA())</f>
        <v>-0.33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山辺町簡易水道等特別会計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山辺町国民健康保険特別会計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山辺町介護保険特別会計（保険事業）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5.31</v>
      </c>
    </row>
    <row r="35" spans="1:16" x14ac:dyDescent="0.15">
      <c r="A35" s="181" t="str">
        <f>IF(連結実質赤字比率に係る赤字・黒字の構成分析!C$35="",NA(),連結実質赤字比率に係る赤字・黒字の構成分析!C$35)</f>
        <v>山辺町公共下水道事業特別会計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f>IF(ROUND(VALUE(SUBSTITUTE(連結実質赤字比率に係る赤字・黒字の構成分析!J$35,"▲", "-")), 2) &lt; 0, ABS(ROUND(VALUE(SUBSTITUTE(連結実質赤字比率に係る赤字・黒字の構成分析!J$35,"▲", "-")), 2)), NA())</f>
        <v>0.1</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山辺町後期高齢者医療特別会計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0.4</v>
      </c>
      <c r="H36" s="181">
        <f>IF(ROUND(VALUE(SUBSTITUTE(連結実質赤字比率に係る赤字・黒字の構成分析!I$34,"▲", "-")), 2) &lt; 0, ABS(ROUND(VALUE(SUBSTITUTE(連結実質赤字比率に係る赤字・黒字の構成分析!I$34,"▲", "-")), 2)), NA())</f>
        <v>0.06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0.17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455</v>
      </c>
      <c r="E42" s="182"/>
      <c r="F42" s="182"/>
      <c r="G42" s="182">
        <f>'実質公債費比率（分子）の構造'!L$52</f>
        <v>449</v>
      </c>
      <c r="H42" s="182"/>
      <c r="I42" s="182"/>
      <c r="J42" s="182">
        <f>'実質公債費比率（分子）の構造'!M$52</f>
        <v>468</v>
      </c>
      <c r="K42" s="182"/>
      <c r="L42" s="182"/>
      <c r="M42" s="182">
        <f>'実質公債費比率（分子）の構造'!N$52</f>
        <v>486</v>
      </c>
      <c r="N42" s="182"/>
      <c r="O42" s="182"/>
      <c r="P42" s="182">
        <f>'実質公債費比率（分子）の構造'!O$52</f>
        <v>472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16</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2</v>
      </c>
      <c r="L45" s="182"/>
      <c r="M45" s="182"/>
      <c r="N45" s="182">
        <f>'実質公債費比率（分子）の構造'!O$49</f>
        <v>5</v>
      </c>
      <c r="O45" s="182"/>
      <c r="P45" s="182"/>
    </row>
    <row r="46" spans="1:16" x14ac:dyDescent="0.15">
      <c r="A46" s="182" t="s">
        <v>67</v>
      </c>
      <c r="B46" s="182">
        <f>'実質公債費比率（分子）の構造'!K$48</f>
        <v>130</v>
      </c>
      <c r="C46" s="182"/>
      <c r="D46" s="182"/>
      <c r="E46" s="182">
        <f>'実質公債費比率（分子）の構造'!L$48</f>
        <v>146</v>
      </c>
      <c r="F46" s="182"/>
      <c r="G46" s="182"/>
      <c r="H46" s="182">
        <f>'実質公債費比率（分子）の構造'!M$48</f>
        <v>143</v>
      </c>
      <c r="I46" s="182"/>
      <c r="J46" s="182"/>
      <c r="K46" s="182">
        <f>'実質公債費比率（分子）の構造'!N$48</f>
        <v>156</v>
      </c>
      <c r="L46" s="182"/>
      <c r="M46" s="182"/>
      <c r="N46" s="182">
        <f>'実質公債費比率（分子）の構造'!O$48</f>
        <v>158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617</v>
      </c>
      <c r="C49" s="182"/>
      <c r="D49" s="182"/>
      <c r="E49" s="182">
        <f>'実質公債費比率（分子）の構造'!L$45</f>
        <v>588</v>
      </c>
      <c r="F49" s="182"/>
      <c r="G49" s="182"/>
      <c r="H49" s="182">
        <f>'実質公債費比率（分子）の構造'!M$45</f>
        <v>644</v>
      </c>
      <c r="I49" s="182"/>
      <c r="J49" s="182"/>
      <c r="K49" s="182">
        <f>'実質公債費比率（分子）の構造'!N$45</f>
        <v>699</v>
      </c>
      <c r="L49" s="182"/>
      <c r="M49" s="182"/>
      <c r="N49" s="182">
        <f>'実質公債費比率（分子）の構造'!O$45</f>
        <v>675</v>
      </c>
      <c r="O49" s="182"/>
      <c r="P49" s="182"/>
    </row>
    <row r="50" spans="1:16" x14ac:dyDescent="0.15">
      <c r="A50" s="182" t="s">
        <v>71</v>
      </c>
      <c r="B50" s="182" t="e">
        <f>NA()</f>
        <v>#N/A</v>
      </c>
      <c r="C50" s="182">
        <f>IF(ISNUMBER('実質公債費比率（分子）の構造'!K$53),'実質公債費比率（分子）の構造'!K$53,NA())</f>
        <v>309</v>
      </c>
      <c r="D50" s="182" t="e">
        <f>NA()</f>
        <v>#N/A</v>
      </c>
      <c r="E50" s="182" t="e">
        <f>NA()</f>
        <v>#N/A</v>
      </c>
      <c r="F50" s="182">
        <f>IF(ISNUMBER('実質公債費比率（分子）の構造'!L$53),'実質公債費比率（分子）の構造'!L$53,NA())</f>
        <v>302</v>
      </c>
      <c r="G50" s="182" t="e">
        <f>NA()</f>
        <v>#N/A</v>
      </c>
      <c r="H50" s="182" t="e">
        <f>NA()</f>
        <v>#N/A</v>
      </c>
      <c r="I50" s="182">
        <f>IF(ISNUMBER('実質公債費比率（分子）の構造'!M$53),'実質公債費比率（分子）の構造'!M$53,NA())</f>
        <v>320</v>
      </c>
      <c r="J50" s="182" t="e">
        <f>NA()</f>
        <v>#N/A</v>
      </c>
      <c r="K50" s="182" t="e">
        <f>NA()</f>
        <v>#N/A</v>
      </c>
      <c r="L50" s="182">
        <f>IF(ISNUMBER('実質公債費比率（分子）の構造'!N$53),'実質公債費比率（分子）の構造'!N$53,NA())</f>
        <v>371</v>
      </c>
      <c r="M50" s="182" t="e">
        <f>NA()</f>
        <v>#N/A</v>
      </c>
      <c r="N50" s="182" t="e">
        <f>NA()</f>
        <v>#N/A</v>
      </c>
      <c r="O50" s="182">
        <f>IF(ISNUMBER('実質公債費比率（分子）の構造'!O$53),'実質公債費比率（分子）の構造'!O$53,NA())</f>
        <v>366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6069</v>
      </c>
      <c r="E56" s="181"/>
      <c r="F56" s="181"/>
      <c r="G56" s="181">
        <f>'将来負担比率（分子）の構造'!J$52</f>
        <v>5963</v>
      </c>
      <c r="H56" s="181"/>
      <c r="I56" s="181"/>
      <c r="J56" s="181">
        <f>'将来負担比率（分子）の構造'!K$52</f>
        <v>5779</v>
      </c>
      <c r="K56" s="181"/>
      <c r="L56" s="181"/>
      <c r="M56" s="181">
        <f>'将来負担比率（分子）の構造'!L$52</f>
        <v>5640</v>
      </c>
      <c r="N56" s="181"/>
      <c r="O56" s="181"/>
      <c r="P56" s="181">
        <f>'将来負担比率（分子）の構造'!M$52</f>
        <v>5399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1746</v>
      </c>
      <c r="E58" s="181"/>
      <c r="F58" s="181"/>
      <c r="G58" s="181">
        <f>'将来負担比率（分子）の構造'!J$50</f>
        <v>1798</v>
      </c>
      <c r="H58" s="181"/>
      <c r="I58" s="181"/>
      <c r="J58" s="181">
        <f>'将来負担比率（分子）の構造'!K$50</f>
        <v>1793</v>
      </c>
      <c r="K58" s="181"/>
      <c r="L58" s="181"/>
      <c r="M58" s="181">
        <f>'将来負担比率（分子）の構造'!L$50</f>
        <v>2024</v>
      </c>
      <c r="N58" s="181"/>
      <c r="O58" s="181"/>
      <c r="P58" s="181">
        <f>'将来負担比率（分子）の構造'!M$50</f>
        <v>2133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904</v>
      </c>
      <c r="C62" s="181"/>
      <c r="D62" s="181"/>
      <c r="E62" s="181">
        <f>'将来負担比率（分子）の構造'!J$45</f>
        <v>843</v>
      </c>
      <c r="F62" s="181"/>
      <c r="G62" s="181"/>
      <c r="H62" s="181">
        <f>'将来負担比率（分子）の構造'!K$45</f>
        <v>839</v>
      </c>
      <c r="I62" s="181"/>
      <c r="J62" s="181"/>
      <c r="K62" s="181">
        <f>'将来負担比率（分子）の構造'!L$45</f>
        <v>754</v>
      </c>
      <c r="L62" s="181"/>
      <c r="M62" s="181"/>
      <c r="N62" s="181">
        <f>'将来負担比率（分子）の構造'!M$45</f>
        <v>727</v>
      </c>
      <c r="O62" s="181"/>
      <c r="P62" s="181"/>
    </row>
    <row r="63" spans="1:16" x14ac:dyDescent="0.15">
      <c r="A63" s="181" t="s">
        <v>34</v>
      </c>
      <c r="B63" s="181">
        <f>'将来負担比率（分子）の構造'!I$44</f>
        <v>44</v>
      </c>
      <c r="C63" s="181"/>
      <c r="D63" s="181"/>
      <c r="E63" s="181">
        <f>'将来負担比率（分子）の構造'!J$44</f>
        <v>240</v>
      </c>
      <c r="F63" s="181"/>
      <c r="G63" s="181"/>
      <c r="H63" s="181">
        <f>'将来負担比率（分子）の構造'!K$44</f>
        <v>467</v>
      </c>
      <c r="I63" s="181"/>
      <c r="J63" s="181"/>
      <c r="K63" s="181">
        <f>'将来負担比率（分子）の構造'!L$44</f>
        <v>582</v>
      </c>
      <c r="L63" s="181"/>
      <c r="M63" s="181"/>
      <c r="N63" s="181">
        <f>'将来負担比率（分子）の構造'!M$44</f>
        <v>597</v>
      </c>
      <c r="O63" s="181"/>
      <c r="P63" s="181"/>
    </row>
    <row r="64" spans="1:16" x14ac:dyDescent="0.15">
      <c r="A64" s="181" t="s">
        <v>33</v>
      </c>
      <c r="B64" s="181">
        <f>'将来負担比率（分子）の構造'!I$43</f>
        <v>2302</v>
      </c>
      <c r="C64" s="181"/>
      <c r="D64" s="181"/>
      <c r="E64" s="181">
        <f>'将来負担比率（分子）の構造'!J$43</f>
        <v>2290</v>
      </c>
      <c r="F64" s="181"/>
      <c r="G64" s="181"/>
      <c r="H64" s="181">
        <f>'将来負担比率（分子）の構造'!K$43</f>
        <v>2181</v>
      </c>
      <c r="I64" s="181"/>
      <c r="J64" s="181"/>
      <c r="K64" s="181">
        <f>'将来負担比率（分子）の構造'!L$43</f>
        <v>2122</v>
      </c>
      <c r="L64" s="181"/>
      <c r="M64" s="181"/>
      <c r="N64" s="181">
        <f>'将来負担比率（分子）の構造'!M$43</f>
        <v>2010</v>
      </c>
      <c r="O64" s="181"/>
      <c r="P64" s="181"/>
    </row>
    <row r="65" spans="1:16" x14ac:dyDescent="0.15">
      <c r="A65" s="181" t="s">
        <v>32</v>
      </c>
      <c r="B65" s="181">
        <f>'将来負担比率（分子）の構造'!I$42</f>
        <v>32</v>
      </c>
      <c r="C65" s="181"/>
      <c r="D65" s="181"/>
      <c r="E65" s="181">
        <f>'将来負担比率（分子）の構造'!J$42</f>
        <v>16</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6941</v>
      </c>
      <c r="C66" s="181"/>
      <c r="D66" s="181"/>
      <c r="E66" s="181">
        <f>'将来負担比率（分子）の構造'!J$41</f>
        <v>6915</v>
      </c>
      <c r="F66" s="181"/>
      <c r="G66" s="181"/>
      <c r="H66" s="181">
        <f>'将来負担比率（分子）の構造'!K$41</f>
        <v>6574</v>
      </c>
      <c r="I66" s="181"/>
      <c r="J66" s="181"/>
      <c r="K66" s="181">
        <f>'将来負担比率（分子）の構造'!L$41</f>
        <v>6141</v>
      </c>
      <c r="L66" s="181"/>
      <c r="M66" s="181"/>
      <c r="N66" s="181">
        <f>'将来負担比率（分子）の構造'!M$41</f>
        <v>5801</v>
      </c>
      <c r="O66" s="181"/>
      <c r="P66" s="181"/>
    </row>
    <row r="67" spans="1:16" x14ac:dyDescent="0.15">
      <c r="A67" s="181" t="s">
        <v>75</v>
      </c>
      <c r="B67" s="181" t="e">
        <f>NA()</f>
        <v>#N/A</v>
      </c>
      <c r="C67" s="181">
        <f>IF(ISNUMBER('将来負担比率（分子）の構造'!I$53), IF('将来負担比率（分子）の構造'!I$53 &lt; 0, 0, '将来負担比率（分子）の構造'!I$53), NA())</f>
        <v>2408</v>
      </c>
      <c r="D67" s="181" t="e">
        <f>NA()</f>
        <v>#N/A</v>
      </c>
      <c r="E67" s="181" t="e">
        <f>NA()</f>
        <v>#N/A</v>
      </c>
      <c r="F67" s="181">
        <f>IF(ISNUMBER('将来負担比率（分子）の構造'!J$53), IF('将来負担比率（分子）の構造'!J$53 &lt; 0, 0, '将来負担比率（分子）の構造'!J$53), NA())</f>
        <v>2542</v>
      </c>
      <c r="G67" s="181" t="e">
        <f>NA()</f>
        <v>#N/A</v>
      </c>
      <c r="H67" s="181" t="e">
        <f>NA()</f>
        <v>#N/A</v>
      </c>
      <c r="I67" s="181">
        <f>IF(ISNUMBER('将来負担比率（分子）の構造'!K$53), IF('将来負担比率（分子）の構造'!K$53 &lt; 0, 0, '将来負担比率（分子）の構造'!K$53), NA())</f>
        <v>2489</v>
      </c>
      <c r="J67" s="181" t="e">
        <f>NA()</f>
        <v>#N/A</v>
      </c>
      <c r="K67" s="181" t="e">
        <f>NA()</f>
        <v>#N/A</v>
      </c>
      <c r="L67" s="181">
        <f>IF(ISNUMBER('将来負担比率（分子）の構造'!L$53), IF('将来負担比率（分子）の構造'!L$53 &lt; 0, 0, '将来負担比率（分子）の構造'!L$53), NA())</f>
        <v>1935</v>
      </c>
      <c r="M67" s="181" t="e">
        <f>NA()</f>
        <v>#N/A</v>
      </c>
      <c r="N67" s="181" t="e">
        <f>NA()</f>
        <v>#N/A</v>
      </c>
      <c r="O67" s="181">
        <f>IF(ISNUMBER('将来負担比率（分子）の構造'!M$53), IF('将来負担比率（分子）の構造'!M$53 &lt; 0, 0, '将来負担比率（分子）の構造'!M$53), NA())</f>
        <v>1604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413</v>
      </c>
      <c r="C72" s="185">
        <f>基金残高に係る経年分析!G55</f>
        <v>648</v>
      </c>
      <c r="D72" s="185">
        <f>基金残高に係る経年分析!H55</f>
        <v>580</v>
      </c>
    </row>
    <row r="73" spans="1:16" x14ac:dyDescent="0.15">
      <c r="A73" s="184" t="s">
        <v>78</v>
      </c>
      <c r="B73" s="185">
        <f>基金残高に係る経年分析!F56</f>
        <v>149</v>
      </c>
      <c r="C73" s="185">
        <f>基金残高に係る経年分析!G56</f>
        <v>150</v>
      </c>
      <c r="D73" s="185">
        <f>基金残高に係る経年分析!H56</f>
        <v>150</v>
      </c>
    </row>
    <row r="74" spans="1:16" x14ac:dyDescent="0.15">
      <c r="A74" s="184" t="s">
        <v>79</v>
      </c>
      <c r="B74" s="185">
        <f>基金残高に係る経年分析!F57</f>
        <v>785</v>
      </c>
      <c r="C74" s="185">
        <f>基金残高に係る経年分析!G57</f>
        <v>781</v>
      </c>
      <c r="D74" s="185">
        <f>基金残高に係る経年分析!H57</f>
        <v>977</v>
      </c>
    </row>
  </sheetData>
  <sheetProtection algorithmName="SHA-512" hashValue="PNXL/HhYrKkJUMk1REM5RaTti6lrWN8XLKjWwYbPbKcwz2BTgquoXZsdz4yZCec6l9NrpJKZ3D0iSiRIZnHxHA==" saltValue="o8xs8/2LxVr939C2X2cj7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1249353</v>
      </c>
      <c r="S5" s="734"/>
      <c r="T5" s="734"/>
      <c r="U5" s="734"/>
      <c r="V5" s="734"/>
      <c r="W5" s="734"/>
      <c r="X5" s="734"/>
      <c r="Y5" s="777"/>
      <c r="Z5" s="795">
        <v>21.2</v>
      </c>
      <c r="AA5" s="795"/>
      <c r="AB5" s="795"/>
      <c r="AC5" s="795"/>
      <c r="AD5" s="796">
        <v>1249353</v>
      </c>
      <c r="AE5" s="796"/>
      <c r="AF5" s="796"/>
      <c r="AG5" s="796"/>
      <c r="AH5" s="796"/>
      <c r="AI5" s="796"/>
      <c r="AJ5" s="796"/>
      <c r="AK5" s="796"/>
      <c r="AL5" s="778">
        <v>35.1</v>
      </c>
      <c r="AM5" s="749"/>
      <c r="AN5" s="749"/>
      <c r="AO5" s="779"/>
      <c r="AP5" s="744" t="s">
        <v>224</v>
      </c>
      <c r="AQ5" s="745"/>
      <c r="AR5" s="745"/>
      <c r="AS5" s="745"/>
      <c r="AT5" s="745"/>
      <c r="AU5" s="745"/>
      <c r="AV5" s="745"/>
      <c r="AW5" s="745"/>
      <c r="AX5" s="745"/>
      <c r="AY5" s="745"/>
      <c r="AZ5" s="745"/>
      <c r="BA5" s="745"/>
      <c r="BB5" s="745"/>
      <c r="BC5" s="745"/>
      <c r="BD5" s="745"/>
      <c r="BE5" s="745"/>
      <c r="BF5" s="746"/>
      <c r="BG5" s="678">
        <v>1228010</v>
      </c>
      <c r="BH5" s="679"/>
      <c r="BI5" s="679"/>
      <c r="BJ5" s="679"/>
      <c r="BK5" s="679"/>
      <c r="BL5" s="679"/>
      <c r="BM5" s="679"/>
      <c r="BN5" s="680"/>
      <c r="BO5" s="715">
        <v>98.3</v>
      </c>
      <c r="BP5" s="715"/>
      <c r="BQ5" s="715"/>
      <c r="BR5" s="715"/>
      <c r="BS5" s="716">
        <v>3397</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60235</v>
      </c>
      <c r="S6" s="679"/>
      <c r="T6" s="679"/>
      <c r="U6" s="679"/>
      <c r="V6" s="679"/>
      <c r="W6" s="679"/>
      <c r="X6" s="679"/>
      <c r="Y6" s="680"/>
      <c r="Z6" s="715">
        <v>1</v>
      </c>
      <c r="AA6" s="715"/>
      <c r="AB6" s="715"/>
      <c r="AC6" s="715"/>
      <c r="AD6" s="716">
        <v>60235</v>
      </c>
      <c r="AE6" s="716"/>
      <c r="AF6" s="716"/>
      <c r="AG6" s="716"/>
      <c r="AH6" s="716"/>
      <c r="AI6" s="716"/>
      <c r="AJ6" s="716"/>
      <c r="AK6" s="716"/>
      <c r="AL6" s="681">
        <v>1.7</v>
      </c>
      <c r="AM6" s="682"/>
      <c r="AN6" s="682"/>
      <c r="AO6" s="717"/>
      <c r="AP6" s="675" t="s">
        <v>229</v>
      </c>
      <c r="AQ6" s="676"/>
      <c r="AR6" s="676"/>
      <c r="AS6" s="676"/>
      <c r="AT6" s="676"/>
      <c r="AU6" s="676"/>
      <c r="AV6" s="676"/>
      <c r="AW6" s="676"/>
      <c r="AX6" s="676"/>
      <c r="AY6" s="676"/>
      <c r="AZ6" s="676"/>
      <c r="BA6" s="676"/>
      <c r="BB6" s="676"/>
      <c r="BC6" s="676"/>
      <c r="BD6" s="676"/>
      <c r="BE6" s="676"/>
      <c r="BF6" s="677"/>
      <c r="BG6" s="678">
        <v>1228010</v>
      </c>
      <c r="BH6" s="679"/>
      <c r="BI6" s="679"/>
      <c r="BJ6" s="679"/>
      <c r="BK6" s="679"/>
      <c r="BL6" s="679"/>
      <c r="BM6" s="679"/>
      <c r="BN6" s="680"/>
      <c r="BO6" s="715">
        <v>98.3</v>
      </c>
      <c r="BP6" s="715"/>
      <c r="BQ6" s="715"/>
      <c r="BR6" s="715"/>
      <c r="BS6" s="716">
        <v>3397</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86437</v>
      </c>
      <c r="CS6" s="679"/>
      <c r="CT6" s="679"/>
      <c r="CU6" s="679"/>
      <c r="CV6" s="679"/>
      <c r="CW6" s="679"/>
      <c r="CX6" s="679"/>
      <c r="CY6" s="680"/>
      <c r="CZ6" s="778">
        <v>1.5</v>
      </c>
      <c r="DA6" s="749"/>
      <c r="DB6" s="749"/>
      <c r="DC6" s="781"/>
      <c r="DD6" s="684" t="s">
        <v>231</v>
      </c>
      <c r="DE6" s="679"/>
      <c r="DF6" s="679"/>
      <c r="DG6" s="679"/>
      <c r="DH6" s="679"/>
      <c r="DI6" s="679"/>
      <c r="DJ6" s="679"/>
      <c r="DK6" s="679"/>
      <c r="DL6" s="679"/>
      <c r="DM6" s="679"/>
      <c r="DN6" s="679"/>
      <c r="DO6" s="679"/>
      <c r="DP6" s="680"/>
      <c r="DQ6" s="684">
        <v>86437</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1347</v>
      </c>
      <c r="S7" s="679"/>
      <c r="T7" s="679"/>
      <c r="U7" s="679"/>
      <c r="V7" s="679"/>
      <c r="W7" s="679"/>
      <c r="X7" s="679"/>
      <c r="Y7" s="680"/>
      <c r="Z7" s="715">
        <v>0</v>
      </c>
      <c r="AA7" s="715"/>
      <c r="AB7" s="715"/>
      <c r="AC7" s="715"/>
      <c r="AD7" s="716">
        <v>1347</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589230</v>
      </c>
      <c r="BH7" s="679"/>
      <c r="BI7" s="679"/>
      <c r="BJ7" s="679"/>
      <c r="BK7" s="679"/>
      <c r="BL7" s="679"/>
      <c r="BM7" s="679"/>
      <c r="BN7" s="680"/>
      <c r="BO7" s="715">
        <v>47.2</v>
      </c>
      <c r="BP7" s="715"/>
      <c r="BQ7" s="715"/>
      <c r="BR7" s="715"/>
      <c r="BS7" s="716">
        <v>3397</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1213024</v>
      </c>
      <c r="CS7" s="679"/>
      <c r="CT7" s="679"/>
      <c r="CU7" s="679"/>
      <c r="CV7" s="679"/>
      <c r="CW7" s="679"/>
      <c r="CX7" s="679"/>
      <c r="CY7" s="680"/>
      <c r="CZ7" s="715">
        <v>21.3</v>
      </c>
      <c r="DA7" s="715"/>
      <c r="DB7" s="715"/>
      <c r="DC7" s="715"/>
      <c r="DD7" s="684">
        <v>214835</v>
      </c>
      <c r="DE7" s="679"/>
      <c r="DF7" s="679"/>
      <c r="DG7" s="679"/>
      <c r="DH7" s="679"/>
      <c r="DI7" s="679"/>
      <c r="DJ7" s="679"/>
      <c r="DK7" s="679"/>
      <c r="DL7" s="679"/>
      <c r="DM7" s="679"/>
      <c r="DN7" s="679"/>
      <c r="DO7" s="679"/>
      <c r="DP7" s="680"/>
      <c r="DQ7" s="684">
        <v>942508</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3799</v>
      </c>
      <c r="S8" s="679"/>
      <c r="T8" s="679"/>
      <c r="U8" s="679"/>
      <c r="V8" s="679"/>
      <c r="W8" s="679"/>
      <c r="X8" s="679"/>
      <c r="Y8" s="680"/>
      <c r="Z8" s="715">
        <v>0.1</v>
      </c>
      <c r="AA8" s="715"/>
      <c r="AB8" s="715"/>
      <c r="AC8" s="715"/>
      <c r="AD8" s="716">
        <v>3799</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24901</v>
      </c>
      <c r="BH8" s="679"/>
      <c r="BI8" s="679"/>
      <c r="BJ8" s="679"/>
      <c r="BK8" s="679"/>
      <c r="BL8" s="679"/>
      <c r="BM8" s="679"/>
      <c r="BN8" s="680"/>
      <c r="BO8" s="715">
        <v>2</v>
      </c>
      <c r="BP8" s="715"/>
      <c r="BQ8" s="715"/>
      <c r="BR8" s="715"/>
      <c r="BS8" s="684" t="s">
        <v>127</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1780176</v>
      </c>
      <c r="CS8" s="679"/>
      <c r="CT8" s="679"/>
      <c r="CU8" s="679"/>
      <c r="CV8" s="679"/>
      <c r="CW8" s="679"/>
      <c r="CX8" s="679"/>
      <c r="CY8" s="680"/>
      <c r="CZ8" s="715">
        <v>31.2</v>
      </c>
      <c r="DA8" s="715"/>
      <c r="DB8" s="715"/>
      <c r="DC8" s="715"/>
      <c r="DD8" s="684" t="s">
        <v>127</v>
      </c>
      <c r="DE8" s="679"/>
      <c r="DF8" s="679"/>
      <c r="DG8" s="679"/>
      <c r="DH8" s="679"/>
      <c r="DI8" s="679"/>
      <c r="DJ8" s="679"/>
      <c r="DK8" s="679"/>
      <c r="DL8" s="679"/>
      <c r="DM8" s="679"/>
      <c r="DN8" s="679"/>
      <c r="DO8" s="679"/>
      <c r="DP8" s="680"/>
      <c r="DQ8" s="684">
        <v>914609</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2114</v>
      </c>
      <c r="S9" s="679"/>
      <c r="T9" s="679"/>
      <c r="U9" s="679"/>
      <c r="V9" s="679"/>
      <c r="W9" s="679"/>
      <c r="X9" s="679"/>
      <c r="Y9" s="680"/>
      <c r="Z9" s="715">
        <v>0</v>
      </c>
      <c r="AA9" s="715"/>
      <c r="AB9" s="715"/>
      <c r="AC9" s="715"/>
      <c r="AD9" s="716">
        <v>2114</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528457</v>
      </c>
      <c r="BH9" s="679"/>
      <c r="BI9" s="679"/>
      <c r="BJ9" s="679"/>
      <c r="BK9" s="679"/>
      <c r="BL9" s="679"/>
      <c r="BM9" s="679"/>
      <c r="BN9" s="680"/>
      <c r="BO9" s="715">
        <v>42.3</v>
      </c>
      <c r="BP9" s="715"/>
      <c r="BQ9" s="715"/>
      <c r="BR9" s="715"/>
      <c r="BS9" s="684" t="s">
        <v>127</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335266</v>
      </c>
      <c r="CS9" s="679"/>
      <c r="CT9" s="679"/>
      <c r="CU9" s="679"/>
      <c r="CV9" s="679"/>
      <c r="CW9" s="679"/>
      <c r="CX9" s="679"/>
      <c r="CY9" s="680"/>
      <c r="CZ9" s="715">
        <v>5.9</v>
      </c>
      <c r="DA9" s="715"/>
      <c r="DB9" s="715"/>
      <c r="DC9" s="715"/>
      <c r="DD9" s="684">
        <v>3682</v>
      </c>
      <c r="DE9" s="679"/>
      <c r="DF9" s="679"/>
      <c r="DG9" s="679"/>
      <c r="DH9" s="679"/>
      <c r="DI9" s="679"/>
      <c r="DJ9" s="679"/>
      <c r="DK9" s="679"/>
      <c r="DL9" s="679"/>
      <c r="DM9" s="679"/>
      <c r="DN9" s="679"/>
      <c r="DO9" s="679"/>
      <c r="DP9" s="680"/>
      <c r="DQ9" s="684">
        <v>280742</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231</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18653</v>
      </c>
      <c r="BH10" s="679"/>
      <c r="BI10" s="679"/>
      <c r="BJ10" s="679"/>
      <c r="BK10" s="679"/>
      <c r="BL10" s="679"/>
      <c r="BM10" s="679"/>
      <c r="BN10" s="680"/>
      <c r="BO10" s="715">
        <v>1.5</v>
      </c>
      <c r="BP10" s="715"/>
      <c r="BQ10" s="715"/>
      <c r="BR10" s="715"/>
      <c r="BS10" s="684" t="s">
        <v>127</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12964</v>
      </c>
      <c r="CS10" s="679"/>
      <c r="CT10" s="679"/>
      <c r="CU10" s="679"/>
      <c r="CV10" s="679"/>
      <c r="CW10" s="679"/>
      <c r="CX10" s="679"/>
      <c r="CY10" s="680"/>
      <c r="CZ10" s="715">
        <v>0.2</v>
      </c>
      <c r="DA10" s="715"/>
      <c r="DB10" s="715"/>
      <c r="DC10" s="715"/>
      <c r="DD10" s="684" t="s">
        <v>127</v>
      </c>
      <c r="DE10" s="679"/>
      <c r="DF10" s="679"/>
      <c r="DG10" s="679"/>
      <c r="DH10" s="679"/>
      <c r="DI10" s="679"/>
      <c r="DJ10" s="679"/>
      <c r="DK10" s="679"/>
      <c r="DL10" s="679"/>
      <c r="DM10" s="679"/>
      <c r="DN10" s="679"/>
      <c r="DO10" s="679"/>
      <c r="DP10" s="680"/>
      <c r="DQ10" s="684">
        <v>5828</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223629</v>
      </c>
      <c r="S11" s="679"/>
      <c r="T11" s="679"/>
      <c r="U11" s="679"/>
      <c r="V11" s="679"/>
      <c r="W11" s="679"/>
      <c r="X11" s="679"/>
      <c r="Y11" s="680"/>
      <c r="Z11" s="681">
        <v>3.8</v>
      </c>
      <c r="AA11" s="682"/>
      <c r="AB11" s="682"/>
      <c r="AC11" s="683"/>
      <c r="AD11" s="684">
        <v>223629</v>
      </c>
      <c r="AE11" s="679"/>
      <c r="AF11" s="679"/>
      <c r="AG11" s="679"/>
      <c r="AH11" s="679"/>
      <c r="AI11" s="679"/>
      <c r="AJ11" s="679"/>
      <c r="AK11" s="680"/>
      <c r="AL11" s="681">
        <v>6.3</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17219</v>
      </c>
      <c r="BH11" s="679"/>
      <c r="BI11" s="679"/>
      <c r="BJ11" s="679"/>
      <c r="BK11" s="679"/>
      <c r="BL11" s="679"/>
      <c r="BM11" s="679"/>
      <c r="BN11" s="680"/>
      <c r="BO11" s="715">
        <v>1.4</v>
      </c>
      <c r="BP11" s="715"/>
      <c r="BQ11" s="715"/>
      <c r="BR11" s="715"/>
      <c r="BS11" s="684">
        <v>3397</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157072</v>
      </c>
      <c r="CS11" s="679"/>
      <c r="CT11" s="679"/>
      <c r="CU11" s="679"/>
      <c r="CV11" s="679"/>
      <c r="CW11" s="679"/>
      <c r="CX11" s="679"/>
      <c r="CY11" s="680"/>
      <c r="CZ11" s="715">
        <v>2.8</v>
      </c>
      <c r="DA11" s="715"/>
      <c r="DB11" s="715"/>
      <c r="DC11" s="715"/>
      <c r="DD11" s="684">
        <v>142</v>
      </c>
      <c r="DE11" s="679"/>
      <c r="DF11" s="679"/>
      <c r="DG11" s="679"/>
      <c r="DH11" s="679"/>
      <c r="DI11" s="679"/>
      <c r="DJ11" s="679"/>
      <c r="DK11" s="679"/>
      <c r="DL11" s="679"/>
      <c r="DM11" s="679"/>
      <c r="DN11" s="679"/>
      <c r="DO11" s="679"/>
      <c r="DP11" s="680"/>
      <c r="DQ11" s="684">
        <v>108311</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7807</v>
      </c>
      <c r="S12" s="679"/>
      <c r="T12" s="679"/>
      <c r="U12" s="679"/>
      <c r="V12" s="679"/>
      <c r="W12" s="679"/>
      <c r="X12" s="679"/>
      <c r="Y12" s="680"/>
      <c r="Z12" s="715">
        <v>0.1</v>
      </c>
      <c r="AA12" s="715"/>
      <c r="AB12" s="715"/>
      <c r="AC12" s="715"/>
      <c r="AD12" s="716">
        <v>7807</v>
      </c>
      <c r="AE12" s="716"/>
      <c r="AF12" s="716"/>
      <c r="AG12" s="716"/>
      <c r="AH12" s="716"/>
      <c r="AI12" s="716"/>
      <c r="AJ12" s="716"/>
      <c r="AK12" s="716"/>
      <c r="AL12" s="681">
        <v>0.2</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543795</v>
      </c>
      <c r="BH12" s="679"/>
      <c r="BI12" s="679"/>
      <c r="BJ12" s="679"/>
      <c r="BK12" s="679"/>
      <c r="BL12" s="679"/>
      <c r="BM12" s="679"/>
      <c r="BN12" s="680"/>
      <c r="BO12" s="715">
        <v>43.5</v>
      </c>
      <c r="BP12" s="715"/>
      <c r="BQ12" s="715"/>
      <c r="BR12" s="715"/>
      <c r="BS12" s="684" t="s">
        <v>127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112887</v>
      </c>
      <c r="CS12" s="679"/>
      <c r="CT12" s="679"/>
      <c r="CU12" s="679"/>
      <c r="CV12" s="679"/>
      <c r="CW12" s="679"/>
      <c r="CX12" s="679"/>
      <c r="CY12" s="680"/>
      <c r="CZ12" s="715">
        <v>2</v>
      </c>
      <c r="DA12" s="715"/>
      <c r="DB12" s="715"/>
      <c r="DC12" s="715"/>
      <c r="DD12" s="684" t="s">
        <v>127</v>
      </c>
      <c r="DE12" s="679"/>
      <c r="DF12" s="679"/>
      <c r="DG12" s="679"/>
      <c r="DH12" s="679"/>
      <c r="DI12" s="679"/>
      <c r="DJ12" s="679"/>
      <c r="DK12" s="679"/>
      <c r="DL12" s="679"/>
      <c r="DM12" s="679"/>
      <c r="DN12" s="679"/>
      <c r="DO12" s="679"/>
      <c r="DP12" s="680"/>
      <c r="DQ12" s="684">
        <v>38893</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231</v>
      </c>
      <c r="AE13" s="716"/>
      <c r="AF13" s="716"/>
      <c r="AG13" s="716"/>
      <c r="AH13" s="716"/>
      <c r="AI13" s="716"/>
      <c r="AJ13" s="716"/>
      <c r="AK13" s="716"/>
      <c r="AL13" s="681" t="s">
        <v>127</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542113</v>
      </c>
      <c r="BH13" s="679"/>
      <c r="BI13" s="679"/>
      <c r="BJ13" s="679"/>
      <c r="BK13" s="679"/>
      <c r="BL13" s="679"/>
      <c r="BM13" s="679"/>
      <c r="BN13" s="680"/>
      <c r="BO13" s="715">
        <v>43.4</v>
      </c>
      <c r="BP13" s="715"/>
      <c r="BQ13" s="715"/>
      <c r="BR13" s="715"/>
      <c r="BS13" s="684" t="s">
        <v>127</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412294</v>
      </c>
      <c r="CS13" s="679"/>
      <c r="CT13" s="679"/>
      <c r="CU13" s="679"/>
      <c r="CV13" s="679"/>
      <c r="CW13" s="679"/>
      <c r="CX13" s="679"/>
      <c r="CY13" s="680"/>
      <c r="CZ13" s="715">
        <v>7.2</v>
      </c>
      <c r="DA13" s="715"/>
      <c r="DB13" s="715"/>
      <c r="DC13" s="715"/>
      <c r="DD13" s="684">
        <v>76335</v>
      </c>
      <c r="DE13" s="679"/>
      <c r="DF13" s="679"/>
      <c r="DG13" s="679"/>
      <c r="DH13" s="679"/>
      <c r="DI13" s="679"/>
      <c r="DJ13" s="679"/>
      <c r="DK13" s="679"/>
      <c r="DL13" s="679"/>
      <c r="DM13" s="679"/>
      <c r="DN13" s="679"/>
      <c r="DO13" s="679"/>
      <c r="DP13" s="680"/>
      <c r="DQ13" s="684">
        <v>317659</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8257</v>
      </c>
      <c r="S14" s="679"/>
      <c r="T14" s="679"/>
      <c r="U14" s="679"/>
      <c r="V14" s="679"/>
      <c r="W14" s="679"/>
      <c r="X14" s="679"/>
      <c r="Y14" s="680"/>
      <c r="Z14" s="715">
        <v>0.1</v>
      </c>
      <c r="AA14" s="715"/>
      <c r="AB14" s="715"/>
      <c r="AC14" s="715"/>
      <c r="AD14" s="716">
        <v>8257</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44178</v>
      </c>
      <c r="BH14" s="679"/>
      <c r="BI14" s="679"/>
      <c r="BJ14" s="679"/>
      <c r="BK14" s="679"/>
      <c r="BL14" s="679"/>
      <c r="BM14" s="679"/>
      <c r="BN14" s="680"/>
      <c r="BO14" s="715">
        <v>3.5</v>
      </c>
      <c r="BP14" s="715"/>
      <c r="BQ14" s="715"/>
      <c r="BR14" s="715"/>
      <c r="BS14" s="684" t="s">
        <v>127</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316537</v>
      </c>
      <c r="CS14" s="679"/>
      <c r="CT14" s="679"/>
      <c r="CU14" s="679"/>
      <c r="CV14" s="679"/>
      <c r="CW14" s="679"/>
      <c r="CX14" s="679"/>
      <c r="CY14" s="680"/>
      <c r="CZ14" s="715">
        <v>5.5</v>
      </c>
      <c r="DA14" s="715"/>
      <c r="DB14" s="715"/>
      <c r="DC14" s="715"/>
      <c r="DD14" s="684">
        <v>2449</v>
      </c>
      <c r="DE14" s="679"/>
      <c r="DF14" s="679"/>
      <c r="DG14" s="679"/>
      <c r="DH14" s="679"/>
      <c r="DI14" s="679"/>
      <c r="DJ14" s="679"/>
      <c r="DK14" s="679"/>
      <c r="DL14" s="679"/>
      <c r="DM14" s="679"/>
      <c r="DN14" s="679"/>
      <c r="DO14" s="679"/>
      <c r="DP14" s="680"/>
      <c r="DQ14" s="684">
        <v>313808</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50807</v>
      </c>
      <c r="BH15" s="679"/>
      <c r="BI15" s="679"/>
      <c r="BJ15" s="679"/>
      <c r="BK15" s="679"/>
      <c r="BL15" s="679"/>
      <c r="BM15" s="679"/>
      <c r="BN15" s="680"/>
      <c r="BO15" s="715">
        <v>4.0999999999999996</v>
      </c>
      <c r="BP15" s="715"/>
      <c r="BQ15" s="715"/>
      <c r="BR15" s="715"/>
      <c r="BS15" s="684" t="s">
        <v>127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602177</v>
      </c>
      <c r="CS15" s="679"/>
      <c r="CT15" s="679"/>
      <c r="CU15" s="679"/>
      <c r="CV15" s="679"/>
      <c r="CW15" s="679"/>
      <c r="CX15" s="679"/>
      <c r="CY15" s="680"/>
      <c r="CZ15" s="715">
        <v>10.5</v>
      </c>
      <c r="DA15" s="715"/>
      <c r="DB15" s="715"/>
      <c r="DC15" s="715"/>
      <c r="DD15" s="684">
        <v>160459</v>
      </c>
      <c r="DE15" s="679"/>
      <c r="DF15" s="679"/>
      <c r="DG15" s="679"/>
      <c r="DH15" s="679"/>
      <c r="DI15" s="679"/>
      <c r="DJ15" s="679"/>
      <c r="DK15" s="679"/>
      <c r="DL15" s="679"/>
      <c r="DM15" s="679"/>
      <c r="DN15" s="679"/>
      <c r="DO15" s="679"/>
      <c r="DP15" s="680"/>
      <c r="DQ15" s="684">
        <v>433755</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2074</v>
      </c>
      <c r="S16" s="679"/>
      <c r="T16" s="679"/>
      <c r="U16" s="679"/>
      <c r="V16" s="679"/>
      <c r="W16" s="679"/>
      <c r="X16" s="679"/>
      <c r="Y16" s="680"/>
      <c r="Z16" s="715">
        <v>0</v>
      </c>
      <c r="AA16" s="715"/>
      <c r="AB16" s="715"/>
      <c r="AC16" s="715"/>
      <c r="AD16" s="716">
        <v>2074</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4540</v>
      </c>
      <c r="CS16" s="679"/>
      <c r="CT16" s="679"/>
      <c r="CU16" s="679"/>
      <c r="CV16" s="679"/>
      <c r="CW16" s="679"/>
      <c r="CX16" s="679"/>
      <c r="CY16" s="680"/>
      <c r="CZ16" s="715">
        <v>0.1</v>
      </c>
      <c r="DA16" s="715"/>
      <c r="DB16" s="715"/>
      <c r="DC16" s="715"/>
      <c r="DD16" s="684" t="s">
        <v>231</v>
      </c>
      <c r="DE16" s="679"/>
      <c r="DF16" s="679"/>
      <c r="DG16" s="679"/>
      <c r="DH16" s="679"/>
      <c r="DI16" s="679"/>
      <c r="DJ16" s="679"/>
      <c r="DK16" s="679"/>
      <c r="DL16" s="679"/>
      <c r="DM16" s="679"/>
      <c r="DN16" s="679"/>
      <c r="DO16" s="679"/>
      <c r="DP16" s="680"/>
      <c r="DQ16" s="684">
        <v>473</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34923</v>
      </c>
      <c r="S17" s="679"/>
      <c r="T17" s="679"/>
      <c r="U17" s="679"/>
      <c r="V17" s="679"/>
      <c r="W17" s="679"/>
      <c r="X17" s="679"/>
      <c r="Y17" s="680"/>
      <c r="Z17" s="715">
        <v>0.6</v>
      </c>
      <c r="AA17" s="715"/>
      <c r="AB17" s="715"/>
      <c r="AC17" s="715"/>
      <c r="AD17" s="716">
        <v>34923</v>
      </c>
      <c r="AE17" s="716"/>
      <c r="AF17" s="716"/>
      <c r="AG17" s="716"/>
      <c r="AH17" s="716"/>
      <c r="AI17" s="716"/>
      <c r="AJ17" s="716"/>
      <c r="AK17" s="716"/>
      <c r="AL17" s="681">
        <v>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231</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674866</v>
      </c>
      <c r="CS17" s="679"/>
      <c r="CT17" s="679"/>
      <c r="CU17" s="679"/>
      <c r="CV17" s="679"/>
      <c r="CW17" s="679"/>
      <c r="CX17" s="679"/>
      <c r="CY17" s="680"/>
      <c r="CZ17" s="715">
        <v>11.8</v>
      </c>
      <c r="DA17" s="715"/>
      <c r="DB17" s="715"/>
      <c r="DC17" s="715"/>
      <c r="DD17" s="684" t="s">
        <v>231</v>
      </c>
      <c r="DE17" s="679"/>
      <c r="DF17" s="679"/>
      <c r="DG17" s="679"/>
      <c r="DH17" s="679"/>
      <c r="DI17" s="679"/>
      <c r="DJ17" s="679"/>
      <c r="DK17" s="679"/>
      <c r="DL17" s="679"/>
      <c r="DM17" s="679"/>
      <c r="DN17" s="679"/>
      <c r="DO17" s="679"/>
      <c r="DP17" s="680"/>
      <c r="DQ17" s="684">
        <v>674312</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14254</v>
      </c>
      <c r="S18" s="679"/>
      <c r="T18" s="679"/>
      <c r="U18" s="679"/>
      <c r="V18" s="679"/>
      <c r="W18" s="679"/>
      <c r="X18" s="679"/>
      <c r="Y18" s="680"/>
      <c r="Z18" s="715">
        <v>0.2</v>
      </c>
      <c r="AA18" s="715"/>
      <c r="AB18" s="715"/>
      <c r="AC18" s="715"/>
      <c r="AD18" s="716">
        <v>14254</v>
      </c>
      <c r="AE18" s="716"/>
      <c r="AF18" s="716"/>
      <c r="AG18" s="716"/>
      <c r="AH18" s="716"/>
      <c r="AI18" s="716"/>
      <c r="AJ18" s="716"/>
      <c r="AK18" s="716"/>
      <c r="AL18" s="681">
        <v>0.4</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127</v>
      </c>
      <c r="DA18" s="715"/>
      <c r="DB18" s="715"/>
      <c r="DC18" s="715"/>
      <c r="DD18" s="684" t="s">
        <v>231</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1116</v>
      </c>
      <c r="S19" s="679"/>
      <c r="T19" s="679"/>
      <c r="U19" s="679"/>
      <c r="V19" s="679"/>
      <c r="W19" s="679"/>
      <c r="X19" s="679"/>
      <c r="Y19" s="680"/>
      <c r="Z19" s="715">
        <v>0</v>
      </c>
      <c r="AA19" s="715"/>
      <c r="AB19" s="715"/>
      <c r="AC19" s="715"/>
      <c r="AD19" s="716">
        <v>1116</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21343</v>
      </c>
      <c r="BH19" s="679"/>
      <c r="BI19" s="679"/>
      <c r="BJ19" s="679"/>
      <c r="BK19" s="679"/>
      <c r="BL19" s="679"/>
      <c r="BM19" s="679"/>
      <c r="BN19" s="680"/>
      <c r="BO19" s="715">
        <v>1.7</v>
      </c>
      <c r="BP19" s="715"/>
      <c r="BQ19" s="715"/>
      <c r="BR19" s="715"/>
      <c r="BS19" s="684" t="s">
        <v>127</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380</v>
      </c>
      <c r="S20" s="679"/>
      <c r="T20" s="679"/>
      <c r="U20" s="679"/>
      <c r="V20" s="679"/>
      <c r="W20" s="679"/>
      <c r="X20" s="679"/>
      <c r="Y20" s="680"/>
      <c r="Z20" s="715">
        <v>0</v>
      </c>
      <c r="AA20" s="715"/>
      <c r="AB20" s="715"/>
      <c r="AC20" s="715"/>
      <c r="AD20" s="716">
        <v>380</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21343</v>
      </c>
      <c r="BH20" s="679"/>
      <c r="BI20" s="679"/>
      <c r="BJ20" s="679"/>
      <c r="BK20" s="679"/>
      <c r="BL20" s="679"/>
      <c r="BM20" s="679"/>
      <c r="BN20" s="680"/>
      <c r="BO20" s="715">
        <v>1.7</v>
      </c>
      <c r="BP20" s="715"/>
      <c r="BQ20" s="715"/>
      <c r="BR20" s="715"/>
      <c r="BS20" s="684" t="s">
        <v>127</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5708240</v>
      </c>
      <c r="CS20" s="679"/>
      <c r="CT20" s="679"/>
      <c r="CU20" s="679"/>
      <c r="CV20" s="679"/>
      <c r="CW20" s="679"/>
      <c r="CX20" s="679"/>
      <c r="CY20" s="680"/>
      <c r="CZ20" s="715">
        <v>100</v>
      </c>
      <c r="DA20" s="715"/>
      <c r="DB20" s="715"/>
      <c r="DC20" s="715"/>
      <c r="DD20" s="684">
        <v>457902</v>
      </c>
      <c r="DE20" s="679"/>
      <c r="DF20" s="679"/>
      <c r="DG20" s="679"/>
      <c r="DH20" s="679"/>
      <c r="DI20" s="679"/>
      <c r="DJ20" s="679"/>
      <c r="DK20" s="679"/>
      <c r="DL20" s="679"/>
      <c r="DM20" s="679"/>
      <c r="DN20" s="679"/>
      <c r="DO20" s="679"/>
      <c r="DP20" s="680"/>
      <c r="DQ20" s="684">
        <v>4117335</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19173</v>
      </c>
      <c r="S21" s="679"/>
      <c r="T21" s="679"/>
      <c r="U21" s="679"/>
      <c r="V21" s="679"/>
      <c r="W21" s="679"/>
      <c r="X21" s="679"/>
      <c r="Y21" s="680"/>
      <c r="Z21" s="715">
        <v>0.3</v>
      </c>
      <c r="AA21" s="715"/>
      <c r="AB21" s="715"/>
      <c r="AC21" s="715"/>
      <c r="AD21" s="716">
        <v>19173</v>
      </c>
      <c r="AE21" s="716"/>
      <c r="AF21" s="716"/>
      <c r="AG21" s="716"/>
      <c r="AH21" s="716"/>
      <c r="AI21" s="716"/>
      <c r="AJ21" s="716"/>
      <c r="AK21" s="716"/>
      <c r="AL21" s="681">
        <v>0.5</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21343</v>
      </c>
      <c r="BH21" s="679"/>
      <c r="BI21" s="679"/>
      <c r="BJ21" s="679"/>
      <c r="BK21" s="679"/>
      <c r="BL21" s="679"/>
      <c r="BM21" s="679"/>
      <c r="BN21" s="680"/>
      <c r="BO21" s="715">
        <v>1.7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2091331</v>
      </c>
      <c r="S22" s="679"/>
      <c r="T22" s="679"/>
      <c r="U22" s="679"/>
      <c r="V22" s="679"/>
      <c r="W22" s="679"/>
      <c r="X22" s="679"/>
      <c r="Y22" s="680"/>
      <c r="Z22" s="715">
        <v>35.4</v>
      </c>
      <c r="AA22" s="715"/>
      <c r="AB22" s="715"/>
      <c r="AC22" s="715"/>
      <c r="AD22" s="716">
        <v>1947579</v>
      </c>
      <c r="AE22" s="716"/>
      <c r="AF22" s="716"/>
      <c r="AG22" s="716"/>
      <c r="AH22" s="716"/>
      <c r="AI22" s="716"/>
      <c r="AJ22" s="716"/>
      <c r="AK22" s="716"/>
      <c r="AL22" s="681">
        <v>54.8</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5" t="s">
        <v>231</v>
      </c>
      <c r="BP22" s="715"/>
      <c r="BQ22" s="715"/>
      <c r="BR22" s="715"/>
      <c r="BS22" s="684" t="s">
        <v>127</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1947579</v>
      </c>
      <c r="S23" s="679"/>
      <c r="T23" s="679"/>
      <c r="U23" s="679"/>
      <c r="V23" s="679"/>
      <c r="W23" s="679"/>
      <c r="X23" s="679"/>
      <c r="Y23" s="680"/>
      <c r="Z23" s="715">
        <v>33</v>
      </c>
      <c r="AA23" s="715"/>
      <c r="AB23" s="715"/>
      <c r="AC23" s="715"/>
      <c r="AD23" s="716">
        <v>1947579</v>
      </c>
      <c r="AE23" s="716"/>
      <c r="AF23" s="716"/>
      <c r="AG23" s="716"/>
      <c r="AH23" s="716"/>
      <c r="AI23" s="716"/>
      <c r="AJ23" s="716"/>
      <c r="AK23" s="716"/>
      <c r="AL23" s="681">
        <v>54.8</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127</v>
      </c>
      <c r="BH23" s="679"/>
      <c r="BI23" s="679"/>
      <c r="BJ23" s="679"/>
      <c r="BK23" s="679"/>
      <c r="BL23" s="679"/>
      <c r="BM23" s="679"/>
      <c r="BN23" s="680"/>
      <c r="BO23" s="715" t="s">
        <v>231</v>
      </c>
      <c r="BP23" s="715"/>
      <c r="BQ23" s="715"/>
      <c r="BR23" s="715"/>
      <c r="BS23" s="684" t="s">
        <v>127</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143752</v>
      </c>
      <c r="S24" s="679"/>
      <c r="T24" s="679"/>
      <c r="U24" s="679"/>
      <c r="V24" s="679"/>
      <c r="W24" s="679"/>
      <c r="X24" s="679"/>
      <c r="Y24" s="680"/>
      <c r="Z24" s="715">
        <v>2.4</v>
      </c>
      <c r="AA24" s="715"/>
      <c r="AB24" s="715"/>
      <c r="AC24" s="715"/>
      <c r="AD24" s="716" t="s">
        <v>127</v>
      </c>
      <c r="AE24" s="716"/>
      <c r="AF24" s="716"/>
      <c r="AG24" s="716"/>
      <c r="AH24" s="716"/>
      <c r="AI24" s="716"/>
      <c r="AJ24" s="716"/>
      <c r="AK24" s="716"/>
      <c r="AL24" s="681" t="s">
        <v>127</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231</v>
      </c>
      <c r="BH24" s="679"/>
      <c r="BI24" s="679"/>
      <c r="BJ24" s="679"/>
      <c r="BK24" s="679"/>
      <c r="BL24" s="679"/>
      <c r="BM24" s="679"/>
      <c r="BN24" s="680"/>
      <c r="BO24" s="715" t="s">
        <v>127</v>
      </c>
      <c r="BP24" s="715"/>
      <c r="BQ24" s="715"/>
      <c r="BR24" s="715"/>
      <c r="BS24" s="684" t="s">
        <v>231</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2253138</v>
      </c>
      <c r="CS24" s="734"/>
      <c r="CT24" s="734"/>
      <c r="CU24" s="734"/>
      <c r="CV24" s="734"/>
      <c r="CW24" s="734"/>
      <c r="CX24" s="734"/>
      <c r="CY24" s="777"/>
      <c r="CZ24" s="778">
        <v>39.5</v>
      </c>
      <c r="DA24" s="749"/>
      <c r="DB24" s="749"/>
      <c r="DC24" s="781"/>
      <c r="DD24" s="776">
        <v>1749625</v>
      </c>
      <c r="DE24" s="734"/>
      <c r="DF24" s="734"/>
      <c r="DG24" s="734"/>
      <c r="DH24" s="734"/>
      <c r="DI24" s="734"/>
      <c r="DJ24" s="734"/>
      <c r="DK24" s="777"/>
      <c r="DL24" s="776">
        <v>1717389</v>
      </c>
      <c r="DM24" s="734"/>
      <c r="DN24" s="734"/>
      <c r="DO24" s="734"/>
      <c r="DP24" s="734"/>
      <c r="DQ24" s="734"/>
      <c r="DR24" s="734"/>
      <c r="DS24" s="734"/>
      <c r="DT24" s="734"/>
      <c r="DU24" s="734"/>
      <c r="DV24" s="777"/>
      <c r="DW24" s="778">
        <v>46.5</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231</v>
      </c>
      <c r="AA25" s="715"/>
      <c r="AB25" s="715"/>
      <c r="AC25" s="715"/>
      <c r="AD25" s="716" t="s">
        <v>127</v>
      </c>
      <c r="AE25" s="716"/>
      <c r="AF25" s="716"/>
      <c r="AG25" s="716"/>
      <c r="AH25" s="716"/>
      <c r="AI25" s="716"/>
      <c r="AJ25" s="716"/>
      <c r="AK25" s="716"/>
      <c r="AL25" s="681" t="s">
        <v>127</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5" t="s">
        <v>231</v>
      </c>
      <c r="BP25" s="715"/>
      <c r="BQ25" s="715"/>
      <c r="BR25" s="715"/>
      <c r="BS25" s="684" t="s">
        <v>127</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931122</v>
      </c>
      <c r="CS25" s="697"/>
      <c r="CT25" s="697"/>
      <c r="CU25" s="697"/>
      <c r="CV25" s="697"/>
      <c r="CW25" s="697"/>
      <c r="CX25" s="697"/>
      <c r="CY25" s="698"/>
      <c r="CZ25" s="681">
        <v>16.3</v>
      </c>
      <c r="DA25" s="699"/>
      <c r="DB25" s="699"/>
      <c r="DC25" s="700"/>
      <c r="DD25" s="684">
        <v>878490</v>
      </c>
      <c r="DE25" s="697"/>
      <c r="DF25" s="697"/>
      <c r="DG25" s="697"/>
      <c r="DH25" s="697"/>
      <c r="DI25" s="697"/>
      <c r="DJ25" s="697"/>
      <c r="DK25" s="698"/>
      <c r="DL25" s="684">
        <v>873231</v>
      </c>
      <c r="DM25" s="697"/>
      <c r="DN25" s="697"/>
      <c r="DO25" s="697"/>
      <c r="DP25" s="697"/>
      <c r="DQ25" s="697"/>
      <c r="DR25" s="697"/>
      <c r="DS25" s="697"/>
      <c r="DT25" s="697"/>
      <c r="DU25" s="697"/>
      <c r="DV25" s="698"/>
      <c r="DW25" s="681">
        <v>23.6</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3684869</v>
      </c>
      <c r="S26" s="679"/>
      <c r="T26" s="679"/>
      <c r="U26" s="679"/>
      <c r="V26" s="679"/>
      <c r="W26" s="679"/>
      <c r="X26" s="679"/>
      <c r="Y26" s="680"/>
      <c r="Z26" s="715">
        <v>62.4</v>
      </c>
      <c r="AA26" s="715"/>
      <c r="AB26" s="715"/>
      <c r="AC26" s="715"/>
      <c r="AD26" s="716">
        <v>3541117</v>
      </c>
      <c r="AE26" s="716"/>
      <c r="AF26" s="716"/>
      <c r="AG26" s="716"/>
      <c r="AH26" s="716"/>
      <c r="AI26" s="716"/>
      <c r="AJ26" s="716"/>
      <c r="AK26" s="716"/>
      <c r="AL26" s="681">
        <v>99.6</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5" t="s">
        <v>231</v>
      </c>
      <c r="BP26" s="715"/>
      <c r="BQ26" s="715"/>
      <c r="BR26" s="715"/>
      <c r="BS26" s="684" t="s">
        <v>127</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619732</v>
      </c>
      <c r="CS26" s="679"/>
      <c r="CT26" s="679"/>
      <c r="CU26" s="679"/>
      <c r="CV26" s="679"/>
      <c r="CW26" s="679"/>
      <c r="CX26" s="679"/>
      <c r="CY26" s="680"/>
      <c r="CZ26" s="681">
        <v>10.9</v>
      </c>
      <c r="DA26" s="699"/>
      <c r="DB26" s="699"/>
      <c r="DC26" s="700"/>
      <c r="DD26" s="684">
        <v>571925</v>
      </c>
      <c r="DE26" s="679"/>
      <c r="DF26" s="679"/>
      <c r="DG26" s="679"/>
      <c r="DH26" s="679"/>
      <c r="DI26" s="679"/>
      <c r="DJ26" s="679"/>
      <c r="DK26" s="680"/>
      <c r="DL26" s="684" t="s">
        <v>127</v>
      </c>
      <c r="DM26" s="679"/>
      <c r="DN26" s="679"/>
      <c r="DO26" s="679"/>
      <c r="DP26" s="679"/>
      <c r="DQ26" s="679"/>
      <c r="DR26" s="679"/>
      <c r="DS26" s="679"/>
      <c r="DT26" s="679"/>
      <c r="DU26" s="679"/>
      <c r="DV26" s="680"/>
      <c r="DW26" s="681" t="s">
        <v>231</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2107</v>
      </c>
      <c r="S27" s="679"/>
      <c r="T27" s="679"/>
      <c r="U27" s="679"/>
      <c r="V27" s="679"/>
      <c r="W27" s="679"/>
      <c r="X27" s="679"/>
      <c r="Y27" s="680"/>
      <c r="Z27" s="715">
        <v>0</v>
      </c>
      <c r="AA27" s="715"/>
      <c r="AB27" s="715"/>
      <c r="AC27" s="715"/>
      <c r="AD27" s="716">
        <v>2107</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1249353</v>
      </c>
      <c r="BH27" s="679"/>
      <c r="BI27" s="679"/>
      <c r="BJ27" s="679"/>
      <c r="BK27" s="679"/>
      <c r="BL27" s="679"/>
      <c r="BM27" s="679"/>
      <c r="BN27" s="680"/>
      <c r="BO27" s="715">
        <v>100</v>
      </c>
      <c r="BP27" s="715"/>
      <c r="BQ27" s="715"/>
      <c r="BR27" s="715"/>
      <c r="BS27" s="684">
        <v>3397</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647150</v>
      </c>
      <c r="CS27" s="697"/>
      <c r="CT27" s="697"/>
      <c r="CU27" s="697"/>
      <c r="CV27" s="697"/>
      <c r="CW27" s="697"/>
      <c r="CX27" s="697"/>
      <c r="CY27" s="698"/>
      <c r="CZ27" s="681">
        <v>11.3</v>
      </c>
      <c r="DA27" s="699"/>
      <c r="DB27" s="699"/>
      <c r="DC27" s="700"/>
      <c r="DD27" s="684">
        <v>196823</v>
      </c>
      <c r="DE27" s="697"/>
      <c r="DF27" s="697"/>
      <c r="DG27" s="697"/>
      <c r="DH27" s="697"/>
      <c r="DI27" s="697"/>
      <c r="DJ27" s="697"/>
      <c r="DK27" s="698"/>
      <c r="DL27" s="684">
        <v>169846</v>
      </c>
      <c r="DM27" s="697"/>
      <c r="DN27" s="697"/>
      <c r="DO27" s="697"/>
      <c r="DP27" s="697"/>
      <c r="DQ27" s="697"/>
      <c r="DR27" s="697"/>
      <c r="DS27" s="697"/>
      <c r="DT27" s="697"/>
      <c r="DU27" s="697"/>
      <c r="DV27" s="698"/>
      <c r="DW27" s="681">
        <v>4.5999999999999996</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t="s">
        <v>127</v>
      </c>
      <c r="S28" s="679"/>
      <c r="T28" s="679"/>
      <c r="U28" s="679"/>
      <c r="V28" s="679"/>
      <c r="W28" s="679"/>
      <c r="X28" s="679"/>
      <c r="Y28" s="680"/>
      <c r="Z28" s="715" t="s">
        <v>127</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674866</v>
      </c>
      <c r="CS28" s="679"/>
      <c r="CT28" s="679"/>
      <c r="CU28" s="679"/>
      <c r="CV28" s="679"/>
      <c r="CW28" s="679"/>
      <c r="CX28" s="679"/>
      <c r="CY28" s="680"/>
      <c r="CZ28" s="681">
        <v>11.8</v>
      </c>
      <c r="DA28" s="699"/>
      <c r="DB28" s="699"/>
      <c r="DC28" s="700"/>
      <c r="DD28" s="684">
        <v>674312</v>
      </c>
      <c r="DE28" s="679"/>
      <c r="DF28" s="679"/>
      <c r="DG28" s="679"/>
      <c r="DH28" s="679"/>
      <c r="DI28" s="679"/>
      <c r="DJ28" s="679"/>
      <c r="DK28" s="680"/>
      <c r="DL28" s="684">
        <v>674312</v>
      </c>
      <c r="DM28" s="679"/>
      <c r="DN28" s="679"/>
      <c r="DO28" s="679"/>
      <c r="DP28" s="679"/>
      <c r="DQ28" s="679"/>
      <c r="DR28" s="679"/>
      <c r="DS28" s="679"/>
      <c r="DT28" s="679"/>
      <c r="DU28" s="679"/>
      <c r="DV28" s="680"/>
      <c r="DW28" s="681">
        <v>18.2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43987</v>
      </c>
      <c r="S29" s="679"/>
      <c r="T29" s="679"/>
      <c r="U29" s="679"/>
      <c r="V29" s="679"/>
      <c r="W29" s="679"/>
      <c r="X29" s="679"/>
      <c r="Y29" s="680"/>
      <c r="Z29" s="715">
        <v>0.7</v>
      </c>
      <c r="AA29" s="715"/>
      <c r="AB29" s="715"/>
      <c r="AC29" s="715"/>
      <c r="AD29" s="716">
        <v>2165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674865</v>
      </c>
      <c r="CS29" s="697"/>
      <c r="CT29" s="697"/>
      <c r="CU29" s="697"/>
      <c r="CV29" s="697"/>
      <c r="CW29" s="697"/>
      <c r="CX29" s="697"/>
      <c r="CY29" s="698"/>
      <c r="CZ29" s="681">
        <v>11.8</v>
      </c>
      <c r="DA29" s="699"/>
      <c r="DB29" s="699"/>
      <c r="DC29" s="700"/>
      <c r="DD29" s="684">
        <v>674311</v>
      </c>
      <c r="DE29" s="697"/>
      <c r="DF29" s="697"/>
      <c r="DG29" s="697"/>
      <c r="DH29" s="697"/>
      <c r="DI29" s="697"/>
      <c r="DJ29" s="697"/>
      <c r="DK29" s="698"/>
      <c r="DL29" s="684">
        <v>674311</v>
      </c>
      <c r="DM29" s="697"/>
      <c r="DN29" s="697"/>
      <c r="DO29" s="697"/>
      <c r="DP29" s="697"/>
      <c r="DQ29" s="697"/>
      <c r="DR29" s="697"/>
      <c r="DS29" s="697"/>
      <c r="DT29" s="697"/>
      <c r="DU29" s="697"/>
      <c r="DV29" s="698"/>
      <c r="DW29" s="681">
        <v>18.2</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33888</v>
      </c>
      <c r="S30" s="679"/>
      <c r="T30" s="679"/>
      <c r="U30" s="679"/>
      <c r="V30" s="679"/>
      <c r="W30" s="679"/>
      <c r="X30" s="679"/>
      <c r="Y30" s="680"/>
      <c r="Z30" s="715">
        <v>0.6</v>
      </c>
      <c r="AA30" s="715"/>
      <c r="AB30" s="715"/>
      <c r="AC30" s="715"/>
      <c r="AD30" s="716" t="s">
        <v>127</v>
      </c>
      <c r="AE30" s="716"/>
      <c r="AF30" s="716"/>
      <c r="AG30" s="716"/>
      <c r="AH30" s="716"/>
      <c r="AI30" s="716"/>
      <c r="AJ30" s="716"/>
      <c r="AK30" s="716"/>
      <c r="AL30" s="681" t="s">
        <v>127</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635325</v>
      </c>
      <c r="CS30" s="679"/>
      <c r="CT30" s="679"/>
      <c r="CU30" s="679"/>
      <c r="CV30" s="679"/>
      <c r="CW30" s="679"/>
      <c r="CX30" s="679"/>
      <c r="CY30" s="680"/>
      <c r="CZ30" s="681">
        <v>11.1</v>
      </c>
      <c r="DA30" s="699"/>
      <c r="DB30" s="699"/>
      <c r="DC30" s="700"/>
      <c r="DD30" s="684">
        <v>634771</v>
      </c>
      <c r="DE30" s="679"/>
      <c r="DF30" s="679"/>
      <c r="DG30" s="679"/>
      <c r="DH30" s="679"/>
      <c r="DI30" s="679"/>
      <c r="DJ30" s="679"/>
      <c r="DK30" s="680"/>
      <c r="DL30" s="684">
        <v>634771</v>
      </c>
      <c r="DM30" s="679"/>
      <c r="DN30" s="679"/>
      <c r="DO30" s="679"/>
      <c r="DP30" s="679"/>
      <c r="DQ30" s="679"/>
      <c r="DR30" s="679"/>
      <c r="DS30" s="679"/>
      <c r="DT30" s="679"/>
      <c r="DU30" s="679"/>
      <c r="DV30" s="680"/>
      <c r="DW30" s="681">
        <v>17.2</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652148</v>
      </c>
      <c r="S31" s="679"/>
      <c r="T31" s="679"/>
      <c r="U31" s="679"/>
      <c r="V31" s="679"/>
      <c r="W31" s="679"/>
      <c r="X31" s="679"/>
      <c r="Y31" s="680"/>
      <c r="Z31" s="715">
        <v>11</v>
      </c>
      <c r="AA31" s="715"/>
      <c r="AB31" s="715"/>
      <c r="AC31" s="715"/>
      <c r="AD31" s="716" t="s">
        <v>127</v>
      </c>
      <c r="AE31" s="716"/>
      <c r="AF31" s="716"/>
      <c r="AG31" s="716"/>
      <c r="AH31" s="716"/>
      <c r="AI31" s="716"/>
      <c r="AJ31" s="716"/>
      <c r="AK31" s="716"/>
      <c r="AL31" s="681" t="s">
        <v>231</v>
      </c>
      <c r="AM31" s="682"/>
      <c r="AN31" s="682"/>
      <c r="AO31" s="717"/>
      <c r="AP31" s="752" t="s">
        <v>308</v>
      </c>
      <c r="AQ31" s="753"/>
      <c r="AR31" s="753"/>
      <c r="AS31" s="753"/>
      <c r="AT31" s="758" t="s">
        <v>309</v>
      </c>
      <c r="AU31" s="231"/>
      <c r="AV31" s="231"/>
      <c r="AW31" s="231"/>
      <c r="AX31" s="744" t="s">
        <v>186</v>
      </c>
      <c r="AY31" s="745"/>
      <c r="AZ31" s="745"/>
      <c r="BA31" s="745"/>
      <c r="BB31" s="745"/>
      <c r="BC31" s="745"/>
      <c r="BD31" s="745"/>
      <c r="BE31" s="745"/>
      <c r="BF31" s="746"/>
      <c r="BG31" s="747">
        <v>99.4</v>
      </c>
      <c r="BH31" s="748"/>
      <c r="BI31" s="748"/>
      <c r="BJ31" s="748"/>
      <c r="BK31" s="748"/>
      <c r="BL31" s="748"/>
      <c r="BM31" s="749">
        <v>96.1</v>
      </c>
      <c r="BN31" s="748"/>
      <c r="BO31" s="748"/>
      <c r="BP31" s="748"/>
      <c r="BQ31" s="750"/>
      <c r="BR31" s="747">
        <v>99.2</v>
      </c>
      <c r="BS31" s="748"/>
      <c r="BT31" s="748"/>
      <c r="BU31" s="748"/>
      <c r="BV31" s="748"/>
      <c r="BW31" s="748"/>
      <c r="BX31" s="749">
        <v>95.5</v>
      </c>
      <c r="BY31" s="748"/>
      <c r="BZ31" s="748"/>
      <c r="CA31" s="748"/>
      <c r="CB31" s="750"/>
      <c r="CD31" s="769"/>
      <c r="CE31" s="770"/>
      <c r="CF31" s="711" t="s">
        <v>310</v>
      </c>
      <c r="CG31" s="712"/>
      <c r="CH31" s="712"/>
      <c r="CI31" s="712"/>
      <c r="CJ31" s="712"/>
      <c r="CK31" s="712"/>
      <c r="CL31" s="712"/>
      <c r="CM31" s="712"/>
      <c r="CN31" s="712"/>
      <c r="CO31" s="712"/>
      <c r="CP31" s="712"/>
      <c r="CQ31" s="713"/>
      <c r="CR31" s="678">
        <v>39540</v>
      </c>
      <c r="CS31" s="697"/>
      <c r="CT31" s="697"/>
      <c r="CU31" s="697"/>
      <c r="CV31" s="697"/>
      <c r="CW31" s="697"/>
      <c r="CX31" s="697"/>
      <c r="CY31" s="698"/>
      <c r="CZ31" s="681">
        <v>0.7</v>
      </c>
      <c r="DA31" s="699"/>
      <c r="DB31" s="699"/>
      <c r="DC31" s="700"/>
      <c r="DD31" s="684">
        <v>39540</v>
      </c>
      <c r="DE31" s="697"/>
      <c r="DF31" s="697"/>
      <c r="DG31" s="697"/>
      <c r="DH31" s="697"/>
      <c r="DI31" s="697"/>
      <c r="DJ31" s="697"/>
      <c r="DK31" s="698"/>
      <c r="DL31" s="684">
        <v>39540</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5" t="s">
        <v>231</v>
      </c>
      <c r="AA32" s="715"/>
      <c r="AB32" s="715"/>
      <c r="AC32" s="715"/>
      <c r="AD32" s="716" t="s">
        <v>231</v>
      </c>
      <c r="AE32" s="716"/>
      <c r="AF32" s="716"/>
      <c r="AG32" s="716"/>
      <c r="AH32" s="716"/>
      <c r="AI32" s="716"/>
      <c r="AJ32" s="716"/>
      <c r="AK32" s="716"/>
      <c r="AL32" s="681" t="s">
        <v>127</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99.5</v>
      </c>
      <c r="BH32" s="697"/>
      <c r="BI32" s="697"/>
      <c r="BJ32" s="697"/>
      <c r="BK32" s="697"/>
      <c r="BL32" s="697"/>
      <c r="BM32" s="682">
        <v>97.5</v>
      </c>
      <c r="BN32" s="743"/>
      <c r="BO32" s="743"/>
      <c r="BP32" s="743"/>
      <c r="BQ32" s="721"/>
      <c r="BR32" s="751">
        <v>99.5</v>
      </c>
      <c r="BS32" s="697"/>
      <c r="BT32" s="697"/>
      <c r="BU32" s="697"/>
      <c r="BV32" s="697"/>
      <c r="BW32" s="697"/>
      <c r="BX32" s="682">
        <v>97</v>
      </c>
      <c r="BY32" s="743"/>
      <c r="BZ32" s="743"/>
      <c r="CA32" s="743"/>
      <c r="CB32" s="721"/>
      <c r="CD32" s="771"/>
      <c r="CE32" s="772"/>
      <c r="CF32" s="711" t="s">
        <v>314</v>
      </c>
      <c r="CG32" s="712"/>
      <c r="CH32" s="712"/>
      <c r="CI32" s="712"/>
      <c r="CJ32" s="712"/>
      <c r="CK32" s="712"/>
      <c r="CL32" s="712"/>
      <c r="CM32" s="712"/>
      <c r="CN32" s="712"/>
      <c r="CO32" s="712"/>
      <c r="CP32" s="712"/>
      <c r="CQ32" s="713"/>
      <c r="CR32" s="678">
        <v>1</v>
      </c>
      <c r="CS32" s="679"/>
      <c r="CT32" s="679"/>
      <c r="CU32" s="679"/>
      <c r="CV32" s="679"/>
      <c r="CW32" s="679"/>
      <c r="CX32" s="679"/>
      <c r="CY32" s="680"/>
      <c r="CZ32" s="681">
        <v>0</v>
      </c>
      <c r="DA32" s="699"/>
      <c r="DB32" s="699"/>
      <c r="DC32" s="700"/>
      <c r="DD32" s="684">
        <v>1</v>
      </c>
      <c r="DE32" s="679"/>
      <c r="DF32" s="679"/>
      <c r="DG32" s="679"/>
      <c r="DH32" s="679"/>
      <c r="DI32" s="679"/>
      <c r="DJ32" s="679"/>
      <c r="DK32" s="680"/>
      <c r="DL32" s="684">
        <v>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353141</v>
      </c>
      <c r="S33" s="679"/>
      <c r="T33" s="679"/>
      <c r="U33" s="679"/>
      <c r="V33" s="679"/>
      <c r="W33" s="679"/>
      <c r="X33" s="679"/>
      <c r="Y33" s="680"/>
      <c r="Z33" s="715">
        <v>6</v>
      </c>
      <c r="AA33" s="715"/>
      <c r="AB33" s="715"/>
      <c r="AC33" s="715"/>
      <c r="AD33" s="716" t="s">
        <v>127</v>
      </c>
      <c r="AE33" s="716"/>
      <c r="AF33" s="716"/>
      <c r="AG33" s="716"/>
      <c r="AH33" s="716"/>
      <c r="AI33" s="716"/>
      <c r="AJ33" s="716"/>
      <c r="AK33" s="716"/>
      <c r="AL33" s="681" t="s">
        <v>231</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99.1</v>
      </c>
      <c r="BH33" s="663"/>
      <c r="BI33" s="663"/>
      <c r="BJ33" s="663"/>
      <c r="BK33" s="663"/>
      <c r="BL33" s="663"/>
      <c r="BM33" s="706">
        <v>94.1</v>
      </c>
      <c r="BN33" s="663"/>
      <c r="BO33" s="663"/>
      <c r="BP33" s="663"/>
      <c r="BQ33" s="727"/>
      <c r="BR33" s="742">
        <v>98.8</v>
      </c>
      <c r="BS33" s="663"/>
      <c r="BT33" s="663"/>
      <c r="BU33" s="663"/>
      <c r="BV33" s="663"/>
      <c r="BW33" s="663"/>
      <c r="BX33" s="706">
        <v>93</v>
      </c>
      <c r="BY33" s="663"/>
      <c r="BZ33" s="663"/>
      <c r="CA33" s="663"/>
      <c r="CB33" s="727"/>
      <c r="CD33" s="711" t="s">
        <v>317</v>
      </c>
      <c r="CE33" s="712"/>
      <c r="CF33" s="712"/>
      <c r="CG33" s="712"/>
      <c r="CH33" s="712"/>
      <c r="CI33" s="712"/>
      <c r="CJ33" s="712"/>
      <c r="CK33" s="712"/>
      <c r="CL33" s="712"/>
      <c r="CM33" s="712"/>
      <c r="CN33" s="712"/>
      <c r="CO33" s="712"/>
      <c r="CP33" s="712"/>
      <c r="CQ33" s="713"/>
      <c r="CR33" s="678">
        <v>2992660</v>
      </c>
      <c r="CS33" s="697"/>
      <c r="CT33" s="697"/>
      <c r="CU33" s="697"/>
      <c r="CV33" s="697"/>
      <c r="CW33" s="697"/>
      <c r="CX33" s="697"/>
      <c r="CY33" s="698"/>
      <c r="CZ33" s="681">
        <v>52.4</v>
      </c>
      <c r="DA33" s="699"/>
      <c r="DB33" s="699"/>
      <c r="DC33" s="700"/>
      <c r="DD33" s="684">
        <v>2118264</v>
      </c>
      <c r="DE33" s="697"/>
      <c r="DF33" s="697"/>
      <c r="DG33" s="697"/>
      <c r="DH33" s="697"/>
      <c r="DI33" s="697"/>
      <c r="DJ33" s="697"/>
      <c r="DK33" s="698"/>
      <c r="DL33" s="684">
        <v>1784812</v>
      </c>
      <c r="DM33" s="697"/>
      <c r="DN33" s="697"/>
      <c r="DO33" s="697"/>
      <c r="DP33" s="697"/>
      <c r="DQ33" s="697"/>
      <c r="DR33" s="697"/>
      <c r="DS33" s="697"/>
      <c r="DT33" s="697"/>
      <c r="DU33" s="697"/>
      <c r="DV33" s="698"/>
      <c r="DW33" s="681">
        <v>48.3</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10320</v>
      </c>
      <c r="S34" s="679"/>
      <c r="T34" s="679"/>
      <c r="U34" s="679"/>
      <c r="V34" s="679"/>
      <c r="W34" s="679"/>
      <c r="X34" s="679"/>
      <c r="Y34" s="680"/>
      <c r="Z34" s="715">
        <v>0.2</v>
      </c>
      <c r="AA34" s="715"/>
      <c r="AB34" s="715"/>
      <c r="AC34" s="715"/>
      <c r="AD34" s="716">
        <v>3961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883929</v>
      </c>
      <c r="CS34" s="679"/>
      <c r="CT34" s="679"/>
      <c r="CU34" s="679"/>
      <c r="CV34" s="679"/>
      <c r="CW34" s="679"/>
      <c r="CX34" s="679"/>
      <c r="CY34" s="680"/>
      <c r="CZ34" s="681">
        <v>15.5</v>
      </c>
      <c r="DA34" s="699"/>
      <c r="DB34" s="699"/>
      <c r="DC34" s="700"/>
      <c r="DD34" s="684">
        <v>677277</v>
      </c>
      <c r="DE34" s="679"/>
      <c r="DF34" s="679"/>
      <c r="DG34" s="679"/>
      <c r="DH34" s="679"/>
      <c r="DI34" s="679"/>
      <c r="DJ34" s="679"/>
      <c r="DK34" s="680"/>
      <c r="DL34" s="684">
        <v>639136</v>
      </c>
      <c r="DM34" s="679"/>
      <c r="DN34" s="679"/>
      <c r="DO34" s="679"/>
      <c r="DP34" s="679"/>
      <c r="DQ34" s="679"/>
      <c r="DR34" s="679"/>
      <c r="DS34" s="679"/>
      <c r="DT34" s="679"/>
      <c r="DU34" s="679"/>
      <c r="DV34" s="680"/>
      <c r="DW34" s="681">
        <v>17.3</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128079</v>
      </c>
      <c r="S35" s="679"/>
      <c r="T35" s="679"/>
      <c r="U35" s="679"/>
      <c r="V35" s="679"/>
      <c r="W35" s="679"/>
      <c r="X35" s="679"/>
      <c r="Y35" s="680"/>
      <c r="Z35" s="715">
        <v>2.2000000000000002</v>
      </c>
      <c r="AA35" s="715"/>
      <c r="AB35" s="715"/>
      <c r="AC35" s="715"/>
      <c r="AD35" s="716" t="s">
        <v>127</v>
      </c>
      <c r="AE35" s="716"/>
      <c r="AF35" s="716"/>
      <c r="AG35" s="716"/>
      <c r="AH35" s="716"/>
      <c r="AI35" s="716"/>
      <c r="AJ35" s="716"/>
      <c r="AK35" s="716"/>
      <c r="AL35" s="681" t="s">
        <v>127</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76141</v>
      </c>
      <c r="CS35" s="697"/>
      <c r="CT35" s="697"/>
      <c r="CU35" s="697"/>
      <c r="CV35" s="697"/>
      <c r="CW35" s="697"/>
      <c r="CX35" s="697"/>
      <c r="CY35" s="698"/>
      <c r="CZ35" s="681">
        <v>1.3</v>
      </c>
      <c r="DA35" s="699"/>
      <c r="DB35" s="699"/>
      <c r="DC35" s="700"/>
      <c r="DD35" s="684">
        <v>66698</v>
      </c>
      <c r="DE35" s="697"/>
      <c r="DF35" s="697"/>
      <c r="DG35" s="697"/>
      <c r="DH35" s="697"/>
      <c r="DI35" s="697"/>
      <c r="DJ35" s="697"/>
      <c r="DK35" s="698"/>
      <c r="DL35" s="684">
        <v>66698</v>
      </c>
      <c r="DM35" s="697"/>
      <c r="DN35" s="697"/>
      <c r="DO35" s="697"/>
      <c r="DP35" s="697"/>
      <c r="DQ35" s="697"/>
      <c r="DR35" s="697"/>
      <c r="DS35" s="697"/>
      <c r="DT35" s="697"/>
      <c r="DU35" s="697"/>
      <c r="DV35" s="698"/>
      <c r="DW35" s="681">
        <v>1.8</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432218</v>
      </c>
      <c r="S36" s="679"/>
      <c r="T36" s="679"/>
      <c r="U36" s="679"/>
      <c r="V36" s="679"/>
      <c r="W36" s="679"/>
      <c r="X36" s="679"/>
      <c r="Y36" s="680"/>
      <c r="Z36" s="715">
        <v>7.3</v>
      </c>
      <c r="AA36" s="715"/>
      <c r="AB36" s="715"/>
      <c r="AC36" s="715"/>
      <c r="AD36" s="716" t="s">
        <v>127</v>
      </c>
      <c r="AE36" s="716"/>
      <c r="AF36" s="716"/>
      <c r="AG36" s="716"/>
      <c r="AH36" s="716"/>
      <c r="AI36" s="716"/>
      <c r="AJ36" s="716"/>
      <c r="AK36" s="716"/>
      <c r="AL36" s="681" t="s">
        <v>127</v>
      </c>
      <c r="AM36" s="682"/>
      <c r="AN36" s="682"/>
      <c r="AO36" s="717"/>
      <c r="AP36" s="235"/>
      <c r="AQ36" s="730" t="s">
        <v>325</v>
      </c>
      <c r="AR36" s="731"/>
      <c r="AS36" s="731"/>
      <c r="AT36" s="731"/>
      <c r="AU36" s="731"/>
      <c r="AV36" s="731"/>
      <c r="AW36" s="731"/>
      <c r="AX36" s="731"/>
      <c r="AY36" s="732"/>
      <c r="AZ36" s="733">
        <v>726636</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22199</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911387</v>
      </c>
      <c r="CS36" s="679"/>
      <c r="CT36" s="679"/>
      <c r="CU36" s="679"/>
      <c r="CV36" s="679"/>
      <c r="CW36" s="679"/>
      <c r="CX36" s="679"/>
      <c r="CY36" s="680"/>
      <c r="CZ36" s="681">
        <v>16</v>
      </c>
      <c r="DA36" s="699"/>
      <c r="DB36" s="699"/>
      <c r="DC36" s="700"/>
      <c r="DD36" s="684">
        <v>534134</v>
      </c>
      <c r="DE36" s="679"/>
      <c r="DF36" s="679"/>
      <c r="DG36" s="679"/>
      <c r="DH36" s="679"/>
      <c r="DI36" s="679"/>
      <c r="DJ36" s="679"/>
      <c r="DK36" s="680"/>
      <c r="DL36" s="684">
        <v>455376</v>
      </c>
      <c r="DM36" s="679"/>
      <c r="DN36" s="679"/>
      <c r="DO36" s="679"/>
      <c r="DP36" s="679"/>
      <c r="DQ36" s="679"/>
      <c r="DR36" s="679"/>
      <c r="DS36" s="679"/>
      <c r="DT36" s="679"/>
      <c r="DU36" s="679"/>
      <c r="DV36" s="680"/>
      <c r="DW36" s="681">
        <v>12.3</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137892</v>
      </c>
      <c r="S37" s="679"/>
      <c r="T37" s="679"/>
      <c r="U37" s="679"/>
      <c r="V37" s="679"/>
      <c r="W37" s="679"/>
      <c r="X37" s="679"/>
      <c r="Y37" s="680"/>
      <c r="Z37" s="715">
        <v>2.2999999999999998</v>
      </c>
      <c r="AA37" s="715"/>
      <c r="AB37" s="715"/>
      <c r="AC37" s="715"/>
      <c r="AD37" s="716" t="s">
        <v>127</v>
      </c>
      <c r="AE37" s="716"/>
      <c r="AF37" s="716"/>
      <c r="AG37" s="716"/>
      <c r="AH37" s="716"/>
      <c r="AI37" s="716"/>
      <c r="AJ37" s="716"/>
      <c r="AK37" s="716"/>
      <c r="AL37" s="681" t="s">
        <v>127</v>
      </c>
      <c r="AM37" s="682"/>
      <c r="AN37" s="682"/>
      <c r="AO37" s="717"/>
      <c r="AQ37" s="718" t="s">
        <v>329</v>
      </c>
      <c r="AR37" s="719"/>
      <c r="AS37" s="719"/>
      <c r="AT37" s="719"/>
      <c r="AU37" s="719"/>
      <c r="AV37" s="719"/>
      <c r="AW37" s="719"/>
      <c r="AX37" s="719"/>
      <c r="AY37" s="720"/>
      <c r="AZ37" s="678">
        <v>157983</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5841</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89712</v>
      </c>
      <c r="CS37" s="697"/>
      <c r="CT37" s="697"/>
      <c r="CU37" s="697"/>
      <c r="CV37" s="697"/>
      <c r="CW37" s="697"/>
      <c r="CX37" s="697"/>
      <c r="CY37" s="698"/>
      <c r="CZ37" s="681">
        <v>1.6</v>
      </c>
      <c r="DA37" s="699"/>
      <c r="DB37" s="699"/>
      <c r="DC37" s="700"/>
      <c r="DD37" s="684">
        <v>89712</v>
      </c>
      <c r="DE37" s="697"/>
      <c r="DF37" s="697"/>
      <c r="DG37" s="697"/>
      <c r="DH37" s="697"/>
      <c r="DI37" s="697"/>
      <c r="DJ37" s="697"/>
      <c r="DK37" s="698"/>
      <c r="DL37" s="684">
        <v>84736</v>
      </c>
      <c r="DM37" s="697"/>
      <c r="DN37" s="697"/>
      <c r="DO37" s="697"/>
      <c r="DP37" s="697"/>
      <c r="DQ37" s="697"/>
      <c r="DR37" s="697"/>
      <c r="DS37" s="697"/>
      <c r="DT37" s="697"/>
      <c r="DU37" s="697"/>
      <c r="DV37" s="698"/>
      <c r="DW37" s="681">
        <v>2.2999999999999998</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128856</v>
      </c>
      <c r="S38" s="679"/>
      <c r="T38" s="679"/>
      <c r="U38" s="679"/>
      <c r="V38" s="679"/>
      <c r="W38" s="679"/>
      <c r="X38" s="679"/>
      <c r="Y38" s="680"/>
      <c r="Z38" s="715">
        <v>2.2000000000000002</v>
      </c>
      <c r="AA38" s="715"/>
      <c r="AB38" s="715"/>
      <c r="AC38" s="715"/>
      <c r="AD38" s="716">
        <v>6192</v>
      </c>
      <c r="AE38" s="716"/>
      <c r="AF38" s="716"/>
      <c r="AG38" s="716"/>
      <c r="AH38" s="716"/>
      <c r="AI38" s="716"/>
      <c r="AJ38" s="716"/>
      <c r="AK38" s="716"/>
      <c r="AL38" s="681">
        <v>0.2</v>
      </c>
      <c r="AM38" s="682"/>
      <c r="AN38" s="682"/>
      <c r="AO38" s="717"/>
      <c r="AQ38" s="718" t="s">
        <v>333</v>
      </c>
      <c r="AR38" s="719"/>
      <c r="AS38" s="719"/>
      <c r="AT38" s="719"/>
      <c r="AU38" s="719"/>
      <c r="AV38" s="719"/>
      <c r="AW38" s="719"/>
      <c r="AX38" s="719"/>
      <c r="AY38" s="720"/>
      <c r="AZ38" s="678">
        <v>2675</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1734</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723961</v>
      </c>
      <c r="CS38" s="679"/>
      <c r="CT38" s="679"/>
      <c r="CU38" s="679"/>
      <c r="CV38" s="679"/>
      <c r="CW38" s="679"/>
      <c r="CX38" s="679"/>
      <c r="CY38" s="680"/>
      <c r="CZ38" s="681">
        <v>12.7</v>
      </c>
      <c r="DA38" s="699"/>
      <c r="DB38" s="699"/>
      <c r="DC38" s="700"/>
      <c r="DD38" s="684">
        <v>635147</v>
      </c>
      <c r="DE38" s="679"/>
      <c r="DF38" s="679"/>
      <c r="DG38" s="679"/>
      <c r="DH38" s="679"/>
      <c r="DI38" s="679"/>
      <c r="DJ38" s="679"/>
      <c r="DK38" s="680"/>
      <c r="DL38" s="684">
        <v>623602</v>
      </c>
      <c r="DM38" s="679"/>
      <c r="DN38" s="679"/>
      <c r="DO38" s="679"/>
      <c r="DP38" s="679"/>
      <c r="DQ38" s="679"/>
      <c r="DR38" s="679"/>
      <c r="DS38" s="679"/>
      <c r="DT38" s="679"/>
      <c r="DU38" s="679"/>
      <c r="DV38" s="680"/>
      <c r="DW38" s="681">
        <v>16.899999999999999</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295200</v>
      </c>
      <c r="S39" s="679"/>
      <c r="T39" s="679"/>
      <c r="U39" s="679"/>
      <c r="V39" s="679"/>
      <c r="W39" s="679"/>
      <c r="X39" s="679"/>
      <c r="Y39" s="680"/>
      <c r="Z39" s="715">
        <v>5</v>
      </c>
      <c r="AA39" s="715"/>
      <c r="AB39" s="715"/>
      <c r="AC39" s="715"/>
      <c r="AD39" s="716" t="s">
        <v>127</v>
      </c>
      <c r="AE39" s="716"/>
      <c r="AF39" s="716"/>
      <c r="AG39" s="716"/>
      <c r="AH39" s="716"/>
      <c r="AI39" s="716"/>
      <c r="AJ39" s="716"/>
      <c r="AK39" s="716"/>
      <c r="AL39" s="681" t="s">
        <v>127</v>
      </c>
      <c r="AM39" s="682"/>
      <c r="AN39" s="682"/>
      <c r="AO39" s="717"/>
      <c r="AQ39" s="718" t="s">
        <v>337</v>
      </c>
      <c r="AR39" s="719"/>
      <c r="AS39" s="719"/>
      <c r="AT39" s="719"/>
      <c r="AU39" s="719"/>
      <c r="AV39" s="719"/>
      <c r="AW39" s="719"/>
      <c r="AX39" s="719"/>
      <c r="AY39" s="720"/>
      <c r="AZ39" s="678" t="s">
        <v>127</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2757</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332742</v>
      </c>
      <c r="CS39" s="697"/>
      <c r="CT39" s="697"/>
      <c r="CU39" s="697"/>
      <c r="CV39" s="697"/>
      <c r="CW39" s="697"/>
      <c r="CX39" s="697"/>
      <c r="CY39" s="698"/>
      <c r="CZ39" s="681">
        <v>5.8</v>
      </c>
      <c r="DA39" s="699"/>
      <c r="DB39" s="699"/>
      <c r="DC39" s="700"/>
      <c r="DD39" s="684">
        <v>205008</v>
      </c>
      <c r="DE39" s="697"/>
      <c r="DF39" s="697"/>
      <c r="DG39" s="697"/>
      <c r="DH39" s="697"/>
      <c r="DI39" s="697"/>
      <c r="DJ39" s="697"/>
      <c r="DK39" s="698"/>
      <c r="DL39" s="684" t="s">
        <v>231</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231</v>
      </c>
      <c r="AM40" s="682"/>
      <c r="AN40" s="682"/>
      <c r="AO40" s="717"/>
      <c r="AQ40" s="718" t="s">
        <v>341</v>
      </c>
      <c r="AR40" s="719"/>
      <c r="AS40" s="719"/>
      <c r="AT40" s="719"/>
      <c r="AU40" s="719"/>
      <c r="AV40" s="719"/>
      <c r="AW40" s="719"/>
      <c r="AX40" s="719"/>
      <c r="AY40" s="720"/>
      <c r="AZ40" s="678" t="s">
        <v>127</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87</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64500</v>
      </c>
      <c r="CS40" s="679"/>
      <c r="CT40" s="679"/>
      <c r="CU40" s="679"/>
      <c r="CV40" s="679"/>
      <c r="CW40" s="679"/>
      <c r="CX40" s="679"/>
      <c r="CY40" s="680"/>
      <c r="CZ40" s="681">
        <v>1.1000000000000001</v>
      </c>
      <c r="DA40" s="699"/>
      <c r="DB40" s="699"/>
      <c r="DC40" s="700"/>
      <c r="DD40" s="684" t="s">
        <v>231</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140500</v>
      </c>
      <c r="S41" s="679"/>
      <c r="T41" s="679"/>
      <c r="U41" s="679"/>
      <c r="V41" s="679"/>
      <c r="W41" s="679"/>
      <c r="X41" s="679"/>
      <c r="Y41" s="680"/>
      <c r="Z41" s="715">
        <v>2.4</v>
      </c>
      <c r="AA41" s="715"/>
      <c r="AB41" s="715"/>
      <c r="AC41" s="715"/>
      <c r="AD41" s="716" t="s">
        <v>127</v>
      </c>
      <c r="AE41" s="716"/>
      <c r="AF41" s="716"/>
      <c r="AG41" s="716"/>
      <c r="AH41" s="716"/>
      <c r="AI41" s="716"/>
      <c r="AJ41" s="716"/>
      <c r="AK41" s="716"/>
      <c r="AL41" s="681" t="s">
        <v>231</v>
      </c>
      <c r="AM41" s="682"/>
      <c r="AN41" s="682"/>
      <c r="AO41" s="717"/>
      <c r="AQ41" s="718" t="s">
        <v>346</v>
      </c>
      <c r="AR41" s="719"/>
      <c r="AS41" s="719"/>
      <c r="AT41" s="719"/>
      <c r="AU41" s="719"/>
      <c r="AV41" s="719"/>
      <c r="AW41" s="719"/>
      <c r="AX41" s="719"/>
      <c r="AY41" s="720"/>
      <c r="AZ41" s="678">
        <v>122772</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127</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231</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5902705</v>
      </c>
      <c r="S42" s="701"/>
      <c r="T42" s="701"/>
      <c r="U42" s="701"/>
      <c r="V42" s="701"/>
      <c r="W42" s="701"/>
      <c r="X42" s="701"/>
      <c r="Y42" s="703"/>
      <c r="Z42" s="704">
        <v>100</v>
      </c>
      <c r="AA42" s="704"/>
      <c r="AB42" s="704"/>
      <c r="AC42" s="704"/>
      <c r="AD42" s="705">
        <v>3555542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443206</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378</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462442</v>
      </c>
      <c r="CS42" s="679"/>
      <c r="CT42" s="679"/>
      <c r="CU42" s="679"/>
      <c r="CV42" s="679"/>
      <c r="CW42" s="679"/>
      <c r="CX42" s="679"/>
      <c r="CY42" s="680"/>
      <c r="CZ42" s="681">
        <v>8.1</v>
      </c>
      <c r="DA42" s="682"/>
      <c r="DB42" s="682"/>
      <c r="DC42" s="683"/>
      <c r="DD42" s="684">
        <v>249446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13291</v>
      </c>
      <c r="CS43" s="697"/>
      <c r="CT43" s="697"/>
      <c r="CU43" s="697"/>
      <c r="CV43" s="697"/>
      <c r="CW43" s="697"/>
      <c r="CX43" s="697"/>
      <c r="CY43" s="698"/>
      <c r="CZ43" s="681">
        <v>0.2</v>
      </c>
      <c r="DA43" s="699"/>
      <c r="DB43" s="699"/>
      <c r="DC43" s="700"/>
      <c r="DD43" s="684">
        <v>13291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457902</v>
      </c>
      <c r="CS44" s="679"/>
      <c r="CT44" s="679"/>
      <c r="CU44" s="679"/>
      <c r="CV44" s="679"/>
      <c r="CW44" s="679"/>
      <c r="CX44" s="679"/>
      <c r="CY44" s="680"/>
      <c r="CZ44" s="681">
        <v>8</v>
      </c>
      <c r="DA44" s="682"/>
      <c r="DB44" s="682"/>
      <c r="DC44" s="683"/>
      <c r="DD44" s="684">
        <v>248973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211688</v>
      </c>
      <c r="CS45" s="697"/>
      <c r="CT45" s="697"/>
      <c r="CU45" s="697"/>
      <c r="CV45" s="697"/>
      <c r="CW45" s="697"/>
      <c r="CX45" s="697"/>
      <c r="CY45" s="698"/>
      <c r="CZ45" s="681">
        <v>3.7</v>
      </c>
      <c r="DA45" s="699"/>
      <c r="DB45" s="699"/>
      <c r="DC45" s="700"/>
      <c r="DD45" s="684">
        <v>9897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245439</v>
      </c>
      <c r="CS46" s="679"/>
      <c r="CT46" s="679"/>
      <c r="CU46" s="679"/>
      <c r="CV46" s="679"/>
      <c r="CW46" s="679"/>
      <c r="CX46" s="679"/>
      <c r="CY46" s="680"/>
      <c r="CZ46" s="681">
        <v>4.3</v>
      </c>
      <c r="DA46" s="682"/>
      <c r="DB46" s="682"/>
      <c r="DC46" s="683"/>
      <c r="DD46" s="684">
        <v>238301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4540</v>
      </c>
      <c r="CS47" s="697"/>
      <c r="CT47" s="697"/>
      <c r="CU47" s="697"/>
      <c r="CV47" s="697"/>
      <c r="CW47" s="697"/>
      <c r="CX47" s="697"/>
      <c r="CY47" s="698"/>
      <c r="CZ47" s="681">
        <v>0.1</v>
      </c>
      <c r="DA47" s="699"/>
      <c r="DB47" s="699"/>
      <c r="DC47" s="700"/>
      <c r="DD47" s="684">
        <v>473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5708240</v>
      </c>
      <c r="CS49" s="663"/>
      <c r="CT49" s="663"/>
      <c r="CU49" s="663"/>
      <c r="CV49" s="663"/>
      <c r="CW49" s="663"/>
      <c r="CX49" s="663"/>
      <c r="CY49" s="664"/>
      <c r="CZ49" s="665">
        <v>100</v>
      </c>
      <c r="DA49" s="666"/>
      <c r="DB49" s="666"/>
      <c r="DC49" s="667"/>
      <c r="DD49" s="668">
        <v>4117335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3dy5f03opSx5hmiod8EIqmYft+kHNYrtdafpwIfeHGPvjr6oteV87hz/zWygXFrO2f9Sl3s0O0XBEdwYGPMZQ==" saltValue="m0Q2HZA/0xyfLcODQhS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5903</v>
      </c>
      <c r="R7" s="1198"/>
      <c r="S7" s="1198"/>
      <c r="T7" s="1198"/>
      <c r="U7" s="1198"/>
      <c r="V7" s="1198">
        <v>5708</v>
      </c>
      <c r="W7" s="1198"/>
      <c r="X7" s="1198"/>
      <c r="Y7" s="1198"/>
      <c r="Z7" s="1198"/>
      <c r="AA7" s="1198">
        <v>195</v>
      </c>
      <c r="AB7" s="1198"/>
      <c r="AC7" s="1198"/>
      <c r="AD7" s="1198"/>
      <c r="AE7" s="1199"/>
      <c r="AF7" s="1200">
        <v>193</v>
      </c>
      <c r="AG7" s="1201"/>
      <c r="AH7" s="1201"/>
      <c r="AI7" s="1201"/>
      <c r="AJ7" s="1202"/>
      <c r="AK7" s="1184">
        <v>432</v>
      </c>
      <c r="AL7" s="1185"/>
      <c r="AM7" s="1185"/>
      <c r="AN7" s="1185"/>
      <c r="AO7" s="1185"/>
      <c r="AP7" s="1185">
        <v>5801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5903</v>
      </c>
      <c r="R23" s="1162"/>
      <c r="S23" s="1162"/>
      <c r="T23" s="1162"/>
      <c r="U23" s="1162"/>
      <c r="V23" s="1162">
        <v>5708</v>
      </c>
      <c r="W23" s="1162"/>
      <c r="X23" s="1162"/>
      <c r="Y23" s="1162"/>
      <c r="Z23" s="1162"/>
      <c r="AA23" s="1162">
        <v>195</v>
      </c>
      <c r="AB23" s="1162"/>
      <c r="AC23" s="1162"/>
      <c r="AD23" s="1162"/>
      <c r="AE23" s="1163"/>
      <c r="AF23" s="1164">
        <v>193</v>
      </c>
      <c r="AG23" s="1162"/>
      <c r="AH23" s="1162"/>
      <c r="AI23" s="1162"/>
      <c r="AJ23" s="1165"/>
      <c r="AK23" s="1166"/>
      <c r="AL23" s="1167"/>
      <c r="AM23" s="1167"/>
      <c r="AN23" s="1167"/>
      <c r="AO23" s="1167"/>
      <c r="AP23" s="1162">
        <v>5801</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1496</v>
      </c>
      <c r="R28" s="1147"/>
      <c r="S28" s="1147"/>
      <c r="T28" s="1147"/>
      <c r="U28" s="1147"/>
      <c r="V28" s="1147">
        <v>1474</v>
      </c>
      <c r="W28" s="1147"/>
      <c r="X28" s="1147"/>
      <c r="Y28" s="1147"/>
      <c r="Z28" s="1147"/>
      <c r="AA28" s="1147">
        <v>22</v>
      </c>
      <c r="AB28" s="1147"/>
      <c r="AC28" s="1147"/>
      <c r="AD28" s="1147"/>
      <c r="AE28" s="1148"/>
      <c r="AF28" s="1149">
        <v>22</v>
      </c>
      <c r="AG28" s="1147"/>
      <c r="AH28" s="1147"/>
      <c r="AI28" s="1147"/>
      <c r="AJ28" s="1150"/>
      <c r="AK28" s="1151">
        <v>123</v>
      </c>
      <c r="AL28" s="1139"/>
      <c r="AM28" s="1139"/>
      <c r="AN28" s="1139"/>
      <c r="AO28" s="1139"/>
      <c r="AP28" s="1139" t="s">
        <v>576</v>
      </c>
      <c r="AQ28" s="1139"/>
      <c r="AR28" s="1139"/>
      <c r="AS28" s="1139"/>
      <c r="AT28" s="1139"/>
      <c r="AU28" s="1139" t="s">
        <v>576</v>
      </c>
      <c r="AV28" s="1139"/>
      <c r="AW28" s="1139"/>
      <c r="AX28" s="1139"/>
      <c r="AY28" s="1139"/>
      <c r="AZ28" s="1140" t="s">
        <v>576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1538</v>
      </c>
      <c r="R29" s="1137"/>
      <c r="S29" s="1137"/>
      <c r="T29" s="1137"/>
      <c r="U29" s="1137"/>
      <c r="V29" s="1137">
        <v>1451</v>
      </c>
      <c r="W29" s="1137"/>
      <c r="X29" s="1137"/>
      <c r="Y29" s="1137"/>
      <c r="Z29" s="1137"/>
      <c r="AA29" s="1137">
        <v>87</v>
      </c>
      <c r="AB29" s="1137"/>
      <c r="AC29" s="1137"/>
      <c r="AD29" s="1137"/>
      <c r="AE29" s="1138"/>
      <c r="AF29" s="1112">
        <v>87</v>
      </c>
      <c r="AG29" s="1113"/>
      <c r="AH29" s="1113"/>
      <c r="AI29" s="1113"/>
      <c r="AJ29" s="1114"/>
      <c r="AK29" s="1073">
        <v>219</v>
      </c>
      <c r="AL29" s="1064"/>
      <c r="AM29" s="1064"/>
      <c r="AN29" s="1064"/>
      <c r="AO29" s="1064"/>
      <c r="AP29" s="1064" t="s">
        <v>576</v>
      </c>
      <c r="AQ29" s="1064"/>
      <c r="AR29" s="1064"/>
      <c r="AS29" s="1064"/>
      <c r="AT29" s="1064"/>
      <c r="AU29" s="1064" t="s">
        <v>578</v>
      </c>
      <c r="AV29" s="1064"/>
      <c r="AW29" s="1064"/>
      <c r="AX29" s="1064"/>
      <c r="AY29" s="1064"/>
      <c r="AZ29" s="1135" t="s">
        <v>576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157</v>
      </c>
      <c r="R30" s="1137"/>
      <c r="S30" s="1137"/>
      <c r="T30" s="1137"/>
      <c r="U30" s="1137"/>
      <c r="V30" s="1137">
        <v>163</v>
      </c>
      <c r="W30" s="1137"/>
      <c r="X30" s="1137"/>
      <c r="Y30" s="1137"/>
      <c r="Z30" s="1137"/>
      <c r="AA30" s="1137">
        <v>-6</v>
      </c>
      <c r="AB30" s="1137"/>
      <c r="AC30" s="1137"/>
      <c r="AD30" s="1137"/>
      <c r="AE30" s="1138"/>
      <c r="AF30" s="1112">
        <v>-6</v>
      </c>
      <c r="AG30" s="1113"/>
      <c r="AH30" s="1113"/>
      <c r="AI30" s="1113"/>
      <c r="AJ30" s="1114"/>
      <c r="AK30" s="1073">
        <v>82</v>
      </c>
      <c r="AL30" s="1064"/>
      <c r="AM30" s="1064"/>
      <c r="AN30" s="1064"/>
      <c r="AO30" s="1064"/>
      <c r="AP30" s="1064" t="s">
        <v>576</v>
      </c>
      <c r="AQ30" s="1064"/>
      <c r="AR30" s="1064"/>
      <c r="AS30" s="1064"/>
      <c r="AT30" s="1064"/>
      <c r="AU30" s="1064" t="s">
        <v>579</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467</v>
      </c>
      <c r="R31" s="1137"/>
      <c r="S31" s="1137"/>
      <c r="T31" s="1137"/>
      <c r="U31" s="1137"/>
      <c r="V31" s="1137">
        <v>483</v>
      </c>
      <c r="W31" s="1137"/>
      <c r="X31" s="1137"/>
      <c r="Y31" s="1137"/>
      <c r="Z31" s="1137"/>
      <c r="AA31" s="1137">
        <v>-16</v>
      </c>
      <c r="AB31" s="1137"/>
      <c r="AC31" s="1137"/>
      <c r="AD31" s="1137"/>
      <c r="AE31" s="1138"/>
      <c r="AF31" s="1112">
        <v>-4</v>
      </c>
      <c r="AG31" s="1113"/>
      <c r="AH31" s="1113"/>
      <c r="AI31" s="1113"/>
      <c r="AJ31" s="1114"/>
      <c r="AK31" s="1073">
        <v>158</v>
      </c>
      <c r="AL31" s="1064"/>
      <c r="AM31" s="1064"/>
      <c r="AN31" s="1064"/>
      <c r="AO31" s="1064"/>
      <c r="AP31" s="1064">
        <v>3290</v>
      </c>
      <c r="AQ31" s="1064"/>
      <c r="AR31" s="1064"/>
      <c r="AS31" s="1064"/>
      <c r="AT31" s="1064"/>
      <c r="AU31" s="1064">
        <v>2000</v>
      </c>
      <c r="AV31" s="1064"/>
      <c r="AW31" s="1064"/>
      <c r="AX31" s="1064"/>
      <c r="AY31" s="1064"/>
      <c r="AZ31" s="1135">
        <v>2.5</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31</v>
      </c>
      <c r="R32" s="1137"/>
      <c r="S32" s="1137"/>
      <c r="T32" s="1137"/>
      <c r="U32" s="1137"/>
      <c r="V32" s="1137">
        <v>28</v>
      </c>
      <c r="W32" s="1137"/>
      <c r="X32" s="1137"/>
      <c r="Y32" s="1137"/>
      <c r="Z32" s="1137"/>
      <c r="AA32" s="1137">
        <v>3</v>
      </c>
      <c r="AB32" s="1137"/>
      <c r="AC32" s="1137"/>
      <c r="AD32" s="1137"/>
      <c r="AE32" s="1138"/>
      <c r="AF32" s="1112">
        <v>3</v>
      </c>
      <c r="AG32" s="1113"/>
      <c r="AH32" s="1113"/>
      <c r="AI32" s="1113"/>
      <c r="AJ32" s="1114"/>
      <c r="AK32" s="1073" t="s">
        <v>577</v>
      </c>
      <c r="AL32" s="1064"/>
      <c r="AM32" s="1064"/>
      <c r="AN32" s="1064"/>
      <c r="AO32" s="1064"/>
      <c r="AP32" s="1064">
        <v>20</v>
      </c>
      <c r="AQ32" s="1064"/>
      <c r="AR32" s="1064"/>
      <c r="AS32" s="1064"/>
      <c r="AT32" s="1064"/>
      <c r="AU32" s="1064" t="s">
        <v>602</v>
      </c>
      <c r="AV32" s="1064"/>
      <c r="AW32" s="1064"/>
      <c r="AX32" s="1064"/>
      <c r="AY32" s="1064"/>
      <c r="AZ32" s="1135" t="s">
        <v>576</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102</v>
      </c>
      <c r="AG63" s="1052"/>
      <c r="AH63" s="1052"/>
      <c r="AI63" s="1052"/>
      <c r="AJ63" s="1123"/>
      <c r="AK63" s="1124"/>
      <c r="AL63" s="1056"/>
      <c r="AM63" s="1056"/>
      <c r="AN63" s="1056"/>
      <c r="AO63" s="1056"/>
      <c r="AP63" s="1052">
        <v>3310</v>
      </c>
      <c r="AQ63" s="1052"/>
      <c r="AR63" s="1052"/>
      <c r="AS63" s="1052"/>
      <c r="AT63" s="1052"/>
      <c r="AU63" s="1052">
        <v>2000</v>
      </c>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392</v>
      </c>
      <c r="R66" s="1095"/>
      <c r="S66" s="1095"/>
      <c r="T66" s="1095"/>
      <c r="U66" s="1096"/>
      <c r="V66" s="1094" t="s">
        <v>410</v>
      </c>
      <c r="W66" s="1095"/>
      <c r="X66" s="1095"/>
      <c r="Y66" s="1095"/>
      <c r="Z66" s="1096"/>
      <c r="AA66" s="1094" t="s">
        <v>411</v>
      </c>
      <c r="AB66" s="1095"/>
      <c r="AC66" s="1095"/>
      <c r="AD66" s="1095"/>
      <c r="AE66" s="1096"/>
      <c r="AF66" s="1100" t="s">
        <v>412</v>
      </c>
      <c r="AG66" s="1101"/>
      <c r="AH66" s="1101"/>
      <c r="AI66" s="1101"/>
      <c r="AJ66" s="1102"/>
      <c r="AK66" s="1094" t="s">
        <v>396</v>
      </c>
      <c r="AL66" s="1089"/>
      <c r="AM66" s="1089"/>
      <c r="AN66" s="1089"/>
      <c r="AO66" s="1090"/>
      <c r="AP66" s="1094" t="s">
        <v>413</v>
      </c>
      <c r="AQ66" s="1095"/>
      <c r="AR66" s="1095"/>
      <c r="AS66" s="1095"/>
      <c r="AT66" s="1096"/>
      <c r="AU66" s="1094" t="s">
        <v>414</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581</v>
      </c>
      <c r="C68" s="1079"/>
      <c r="D68" s="1079"/>
      <c r="E68" s="1079"/>
      <c r="F68" s="1079"/>
      <c r="G68" s="1079"/>
      <c r="H68" s="1079"/>
      <c r="I68" s="1079"/>
      <c r="J68" s="1079"/>
      <c r="K68" s="1079"/>
      <c r="L68" s="1079"/>
      <c r="M68" s="1079"/>
      <c r="N68" s="1079"/>
      <c r="O68" s="1079"/>
      <c r="P68" s="1080"/>
      <c r="Q68" s="1081">
        <v>1094</v>
      </c>
      <c r="R68" s="1075"/>
      <c r="S68" s="1075"/>
      <c r="T68" s="1075"/>
      <c r="U68" s="1075"/>
      <c r="V68" s="1075">
        <v>1090</v>
      </c>
      <c r="W68" s="1075"/>
      <c r="X68" s="1075"/>
      <c r="Y68" s="1075"/>
      <c r="Z68" s="1075"/>
      <c r="AA68" s="1075">
        <v>4</v>
      </c>
      <c r="AB68" s="1075"/>
      <c r="AC68" s="1075"/>
      <c r="AD68" s="1075"/>
      <c r="AE68" s="1075"/>
      <c r="AF68" s="1075">
        <v>4</v>
      </c>
      <c r="AG68" s="1075"/>
      <c r="AH68" s="1075"/>
      <c r="AI68" s="1075"/>
      <c r="AJ68" s="1075"/>
      <c r="AK68" s="1075" t="s">
        <v>599</v>
      </c>
      <c r="AL68" s="1075"/>
      <c r="AM68" s="1075"/>
      <c r="AN68" s="1075"/>
      <c r="AO68" s="1075"/>
      <c r="AP68" s="1075" t="s">
        <v>599</v>
      </c>
      <c r="AQ68" s="1075"/>
      <c r="AR68" s="1075"/>
      <c r="AS68" s="1075"/>
      <c r="AT68" s="1075"/>
      <c r="AU68" s="1075" t="s">
        <v>590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89</v>
      </c>
      <c r="R69" s="1064"/>
      <c r="S69" s="1064"/>
      <c r="T69" s="1064"/>
      <c r="U69" s="1064"/>
      <c r="V69" s="1064">
        <v>73</v>
      </c>
      <c r="W69" s="1064"/>
      <c r="X69" s="1064"/>
      <c r="Y69" s="1064"/>
      <c r="Z69" s="1064"/>
      <c r="AA69" s="1064">
        <v>15</v>
      </c>
      <c r="AB69" s="1064"/>
      <c r="AC69" s="1064"/>
      <c r="AD69" s="1064"/>
      <c r="AE69" s="1064"/>
      <c r="AF69" s="1064">
        <v>15</v>
      </c>
      <c r="AG69" s="1064"/>
      <c r="AH69" s="1064"/>
      <c r="AI69" s="1064"/>
      <c r="AJ69" s="1064"/>
      <c r="AK69" s="1064">
        <v>5</v>
      </c>
      <c r="AL69" s="1064"/>
      <c r="AM69" s="1064"/>
      <c r="AN69" s="1064"/>
      <c r="AO69" s="1064"/>
      <c r="AP69" s="1064" t="s">
        <v>599</v>
      </c>
      <c r="AQ69" s="1064"/>
      <c r="AR69" s="1064"/>
      <c r="AS69" s="1064"/>
      <c r="AT69" s="1064"/>
      <c r="AU69" s="1064" t="s">
        <v>591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583</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598</v>
      </c>
      <c r="AL70" s="1064"/>
      <c r="AM70" s="1064"/>
      <c r="AN70" s="1064"/>
      <c r="AO70" s="1064"/>
      <c r="AP70" s="1064" t="s">
        <v>599</v>
      </c>
      <c r="AQ70" s="1064"/>
      <c r="AR70" s="1064"/>
      <c r="AS70" s="1064"/>
      <c r="AT70" s="1064"/>
      <c r="AU70" s="1064" t="s">
        <v>576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584</v>
      </c>
      <c r="C71" s="1068"/>
      <c r="D71" s="1068"/>
      <c r="E71" s="1068"/>
      <c r="F71" s="1068"/>
      <c r="G71" s="1068"/>
      <c r="H71" s="1068"/>
      <c r="I71" s="1068"/>
      <c r="J71" s="1068"/>
      <c r="K71" s="1068"/>
      <c r="L71" s="1068"/>
      <c r="M71" s="1068"/>
      <c r="N71" s="1068"/>
      <c r="O71" s="1068"/>
      <c r="P71" s="1069"/>
      <c r="Q71" s="1070">
        <v>2905</v>
      </c>
      <c r="R71" s="1064"/>
      <c r="S71" s="1064"/>
      <c r="T71" s="1064"/>
      <c r="U71" s="1064"/>
      <c r="V71" s="1064">
        <v>2720</v>
      </c>
      <c r="W71" s="1064"/>
      <c r="X71" s="1064"/>
      <c r="Y71" s="1064"/>
      <c r="Z71" s="1064"/>
      <c r="AA71" s="1064">
        <v>185</v>
      </c>
      <c r="AB71" s="1064"/>
      <c r="AC71" s="1064"/>
      <c r="AD71" s="1064"/>
      <c r="AE71" s="1064"/>
      <c r="AF71" s="1064">
        <v>185</v>
      </c>
      <c r="AG71" s="1064"/>
      <c r="AH71" s="1064"/>
      <c r="AI71" s="1064"/>
      <c r="AJ71" s="1064"/>
      <c r="AK71" s="1064" t="s">
        <v>599</v>
      </c>
      <c r="AL71" s="1064"/>
      <c r="AM71" s="1064"/>
      <c r="AN71" s="1064"/>
      <c r="AO71" s="1064"/>
      <c r="AP71" s="1064">
        <v>13568</v>
      </c>
      <c r="AQ71" s="1064"/>
      <c r="AR71" s="1064"/>
      <c r="AS71" s="1064"/>
      <c r="AT71" s="1064"/>
      <c r="AU71" s="1064">
        <v>597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585</v>
      </c>
      <c r="C72" s="1068"/>
      <c r="D72" s="1068"/>
      <c r="E72" s="1068"/>
      <c r="F72" s="1068"/>
      <c r="G72" s="1068"/>
      <c r="H72" s="1068"/>
      <c r="I72" s="1068"/>
      <c r="J72" s="1068"/>
      <c r="K72" s="1068"/>
      <c r="L72" s="1068"/>
      <c r="M72" s="1068"/>
      <c r="N72" s="1068"/>
      <c r="O72" s="1068"/>
      <c r="P72" s="1069"/>
      <c r="Q72" s="1070">
        <v>33</v>
      </c>
      <c r="R72" s="1064"/>
      <c r="S72" s="1064"/>
      <c r="T72" s="1064"/>
      <c r="U72" s="1064"/>
      <c r="V72" s="1064">
        <v>30</v>
      </c>
      <c r="W72" s="1064"/>
      <c r="X72" s="1064"/>
      <c r="Y72" s="1064"/>
      <c r="Z72" s="1064"/>
      <c r="AA72" s="1064">
        <v>3</v>
      </c>
      <c r="AB72" s="1064"/>
      <c r="AC72" s="1064"/>
      <c r="AD72" s="1064"/>
      <c r="AE72" s="1064"/>
      <c r="AF72" s="1064">
        <v>3</v>
      </c>
      <c r="AG72" s="1064"/>
      <c r="AH72" s="1064"/>
      <c r="AI72" s="1064"/>
      <c r="AJ72" s="1064"/>
      <c r="AK72" s="1064">
        <v>8</v>
      </c>
      <c r="AL72" s="1064"/>
      <c r="AM72" s="1064"/>
      <c r="AN72" s="1064"/>
      <c r="AO72" s="1064"/>
      <c r="AP72" s="1064" t="s">
        <v>599</v>
      </c>
      <c r="AQ72" s="1064"/>
      <c r="AR72" s="1064"/>
      <c r="AS72" s="1064"/>
      <c r="AT72" s="1064"/>
      <c r="AU72" s="1064" t="s">
        <v>576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586</v>
      </c>
      <c r="C73" s="1068"/>
      <c r="D73" s="1068"/>
      <c r="E73" s="1068"/>
      <c r="F73" s="1068"/>
      <c r="G73" s="1068"/>
      <c r="H73" s="1068"/>
      <c r="I73" s="1068"/>
      <c r="J73" s="1068"/>
      <c r="K73" s="1068"/>
      <c r="L73" s="1068"/>
      <c r="M73" s="1068"/>
      <c r="N73" s="1068"/>
      <c r="O73" s="1068"/>
      <c r="P73" s="1069"/>
      <c r="Q73" s="1070">
        <v>591</v>
      </c>
      <c r="R73" s="1064"/>
      <c r="S73" s="1064"/>
      <c r="T73" s="1064"/>
      <c r="U73" s="1064"/>
      <c r="V73" s="1064">
        <v>542</v>
      </c>
      <c r="W73" s="1064"/>
      <c r="X73" s="1064"/>
      <c r="Y73" s="1064"/>
      <c r="Z73" s="1064"/>
      <c r="AA73" s="1064">
        <v>49</v>
      </c>
      <c r="AB73" s="1064"/>
      <c r="AC73" s="1064"/>
      <c r="AD73" s="1064"/>
      <c r="AE73" s="1064"/>
      <c r="AF73" s="1064">
        <v>49</v>
      </c>
      <c r="AG73" s="1064"/>
      <c r="AH73" s="1064"/>
      <c r="AI73" s="1064"/>
      <c r="AJ73" s="1064"/>
      <c r="AK73" s="1064" t="s">
        <v>599</v>
      </c>
      <c r="AL73" s="1064"/>
      <c r="AM73" s="1064"/>
      <c r="AN73" s="1064"/>
      <c r="AO73" s="1064"/>
      <c r="AP73" s="1064" t="s">
        <v>599</v>
      </c>
      <c r="AQ73" s="1064"/>
      <c r="AR73" s="1064"/>
      <c r="AS73" s="1064"/>
      <c r="AT73" s="1064"/>
      <c r="AU73" s="1064" t="s">
        <v>576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587</v>
      </c>
      <c r="C74" s="1068"/>
      <c r="D74" s="1068"/>
      <c r="E74" s="1068"/>
      <c r="F74" s="1068"/>
      <c r="G74" s="1068"/>
      <c r="H74" s="1068"/>
      <c r="I74" s="1068"/>
      <c r="J74" s="1068"/>
      <c r="K74" s="1068"/>
      <c r="L74" s="1068"/>
      <c r="M74" s="1068"/>
      <c r="N74" s="1068"/>
      <c r="O74" s="1068"/>
      <c r="P74" s="1069"/>
      <c r="Q74" s="1070">
        <v>159720</v>
      </c>
      <c r="R74" s="1064"/>
      <c r="S74" s="1064"/>
      <c r="T74" s="1064"/>
      <c r="U74" s="1064"/>
      <c r="V74" s="1064">
        <v>156204</v>
      </c>
      <c r="W74" s="1064"/>
      <c r="X74" s="1064"/>
      <c r="Y74" s="1064"/>
      <c r="Z74" s="1064"/>
      <c r="AA74" s="1064">
        <v>3516</v>
      </c>
      <c r="AB74" s="1064"/>
      <c r="AC74" s="1064"/>
      <c r="AD74" s="1064"/>
      <c r="AE74" s="1064"/>
      <c r="AF74" s="1064">
        <v>3516</v>
      </c>
      <c r="AG74" s="1064"/>
      <c r="AH74" s="1064"/>
      <c r="AI74" s="1064"/>
      <c r="AJ74" s="1064"/>
      <c r="AK74" s="1064">
        <v>2022</v>
      </c>
      <c r="AL74" s="1064"/>
      <c r="AM74" s="1064"/>
      <c r="AN74" s="1064"/>
      <c r="AO74" s="1064"/>
      <c r="AP74" s="1064" t="s">
        <v>599</v>
      </c>
      <c r="AQ74" s="1064"/>
      <c r="AR74" s="1064"/>
      <c r="AS74" s="1064"/>
      <c r="AT74" s="1064"/>
      <c r="AU74" s="1064" t="s">
        <v>576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588</v>
      </c>
      <c r="C75" s="1068"/>
      <c r="D75" s="1068"/>
      <c r="E75" s="1068"/>
      <c r="F75" s="1068"/>
      <c r="G75" s="1068"/>
      <c r="H75" s="1068"/>
      <c r="I75" s="1068"/>
      <c r="J75" s="1068"/>
      <c r="K75" s="1068"/>
      <c r="L75" s="1068"/>
      <c r="M75" s="1068"/>
      <c r="N75" s="1068"/>
      <c r="O75" s="1068"/>
      <c r="P75" s="1069"/>
      <c r="Q75" s="1071">
        <v>617</v>
      </c>
      <c r="R75" s="1072"/>
      <c r="S75" s="1072"/>
      <c r="T75" s="1072"/>
      <c r="U75" s="1073"/>
      <c r="V75" s="1074">
        <v>492</v>
      </c>
      <c r="W75" s="1072"/>
      <c r="X75" s="1072"/>
      <c r="Y75" s="1072"/>
      <c r="Z75" s="1073"/>
      <c r="AA75" s="1074">
        <v>125</v>
      </c>
      <c r="AB75" s="1072"/>
      <c r="AC75" s="1072"/>
      <c r="AD75" s="1072"/>
      <c r="AE75" s="1073"/>
      <c r="AF75" s="1074">
        <v>1234</v>
      </c>
      <c r="AG75" s="1072"/>
      <c r="AH75" s="1072"/>
      <c r="AI75" s="1072"/>
      <c r="AJ75" s="1073"/>
      <c r="AK75" s="1074" t="s">
        <v>576</v>
      </c>
      <c r="AL75" s="1072"/>
      <c r="AM75" s="1072"/>
      <c r="AN75" s="1072"/>
      <c r="AO75" s="1073"/>
      <c r="AP75" s="1074">
        <v>543</v>
      </c>
      <c r="AQ75" s="1072"/>
      <c r="AR75" s="1072"/>
      <c r="AS75" s="1072"/>
      <c r="AT75" s="1073"/>
      <c r="AU75" s="1074" t="s">
        <v>576</v>
      </c>
      <c r="AV75" s="1072"/>
      <c r="AW75" s="1072"/>
      <c r="AX75" s="1072"/>
      <c r="AY75" s="1073"/>
      <c r="AZ75" s="1065" t="s">
        <v>589</v>
      </c>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5173</v>
      </c>
      <c r="AG88" s="1052"/>
      <c r="AH88" s="1052"/>
      <c r="AI88" s="1052"/>
      <c r="AJ88" s="1052"/>
      <c r="AK88" s="1056"/>
      <c r="AL88" s="1056"/>
      <c r="AM88" s="1056"/>
      <c r="AN88" s="1056"/>
      <c r="AO88" s="1056"/>
      <c r="AP88" s="1052">
        <v>14111</v>
      </c>
      <c r="AQ88" s="1052"/>
      <c r="AR88" s="1052"/>
      <c r="AS88" s="1052"/>
      <c r="AT88" s="1052"/>
      <c r="AU88" s="1052">
        <v>597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305</v>
      </c>
      <c r="AG109" s="987"/>
      <c r="AH109" s="987"/>
      <c r="AI109" s="987"/>
      <c r="AJ109" s="988"/>
      <c r="AK109" s="989" t="s">
        <v>304</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305</v>
      </c>
      <c r="BW109" s="987"/>
      <c r="BX109" s="987"/>
      <c r="BY109" s="987"/>
      <c r="BZ109" s="988"/>
      <c r="CA109" s="989" t="s">
        <v>304</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305</v>
      </c>
      <c r="DM109" s="987"/>
      <c r="DN109" s="987"/>
      <c r="DO109" s="987"/>
      <c r="DP109" s="988"/>
      <c r="DQ109" s="989" t="s">
        <v>304</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644227</v>
      </c>
      <c r="AB110" s="980"/>
      <c r="AC110" s="980"/>
      <c r="AD110" s="980"/>
      <c r="AE110" s="981"/>
      <c r="AF110" s="982">
        <v>698845</v>
      </c>
      <c r="AG110" s="980"/>
      <c r="AH110" s="980"/>
      <c r="AI110" s="980"/>
      <c r="AJ110" s="981"/>
      <c r="AK110" s="982">
        <v>674865</v>
      </c>
      <c r="AL110" s="980"/>
      <c r="AM110" s="980"/>
      <c r="AN110" s="980"/>
      <c r="AO110" s="981"/>
      <c r="AP110" s="983">
        <v>21.3</v>
      </c>
      <c r="AQ110" s="984"/>
      <c r="AR110" s="984"/>
      <c r="AS110" s="984"/>
      <c r="AT110" s="985"/>
      <c r="AU110" s="1019" t="s">
        <v>73</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6574037</v>
      </c>
      <c r="BR110" s="927"/>
      <c r="BS110" s="927"/>
      <c r="BT110" s="927"/>
      <c r="BU110" s="927"/>
      <c r="BV110" s="927">
        <v>6141426</v>
      </c>
      <c r="BW110" s="927"/>
      <c r="BX110" s="927"/>
      <c r="BY110" s="927"/>
      <c r="BZ110" s="927"/>
      <c r="CA110" s="927">
        <v>5801301</v>
      </c>
      <c r="CB110" s="927"/>
      <c r="CC110" s="927"/>
      <c r="CD110" s="927"/>
      <c r="CE110" s="927"/>
      <c r="CF110" s="951">
        <v>183.5</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431</v>
      </c>
      <c r="DM110" s="927"/>
      <c r="DN110" s="927"/>
      <c r="DO110" s="927"/>
      <c r="DP110" s="927"/>
      <c r="DQ110" s="927" t="s">
        <v>431</v>
      </c>
      <c r="DR110" s="927"/>
      <c r="DS110" s="927"/>
      <c r="DT110" s="927"/>
      <c r="DU110" s="927"/>
      <c r="DV110" s="928" t="s">
        <v>432</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127</v>
      </c>
      <c r="AG111" s="1008"/>
      <c r="AH111" s="1008"/>
      <c r="AI111" s="1008"/>
      <c r="AJ111" s="1009"/>
      <c r="AK111" s="1010" t="s">
        <v>127</v>
      </c>
      <c r="AL111" s="1008"/>
      <c r="AM111" s="1008"/>
      <c r="AN111" s="1008"/>
      <c r="AO111" s="1009"/>
      <c r="AP111" s="1011" t="s">
        <v>431</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t="s">
        <v>432</v>
      </c>
      <c r="BR111" s="899"/>
      <c r="BS111" s="899"/>
      <c r="BT111" s="899"/>
      <c r="BU111" s="899"/>
      <c r="BV111" s="899" t="s">
        <v>127</v>
      </c>
      <c r="BW111" s="899"/>
      <c r="BX111" s="899"/>
      <c r="BY111" s="899"/>
      <c r="BZ111" s="899"/>
      <c r="CA111" s="899" t="s">
        <v>431</v>
      </c>
      <c r="CB111" s="899"/>
      <c r="CC111" s="899"/>
      <c r="CD111" s="899"/>
      <c r="CE111" s="899"/>
      <c r="CF111" s="960" t="s">
        <v>432</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431</v>
      </c>
      <c r="DH111" s="899"/>
      <c r="DI111" s="899"/>
      <c r="DJ111" s="899"/>
      <c r="DK111" s="899"/>
      <c r="DL111" s="899" t="s">
        <v>431</v>
      </c>
      <c r="DM111" s="899"/>
      <c r="DN111" s="899"/>
      <c r="DO111" s="899"/>
      <c r="DP111" s="899"/>
      <c r="DQ111" s="899" t="s">
        <v>436</v>
      </c>
      <c r="DR111" s="899"/>
      <c r="DS111" s="899"/>
      <c r="DT111" s="899"/>
      <c r="DU111" s="899"/>
      <c r="DV111" s="876" t="s">
        <v>436</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431</v>
      </c>
      <c r="AG112" s="862"/>
      <c r="AH112" s="862"/>
      <c r="AI112" s="862"/>
      <c r="AJ112" s="863"/>
      <c r="AK112" s="864" t="s">
        <v>432</v>
      </c>
      <c r="AL112" s="862"/>
      <c r="AM112" s="862"/>
      <c r="AN112" s="862"/>
      <c r="AO112" s="863"/>
      <c r="AP112" s="909" t="s">
        <v>431</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2181128</v>
      </c>
      <c r="BR112" s="899"/>
      <c r="BS112" s="899"/>
      <c r="BT112" s="899"/>
      <c r="BU112" s="899"/>
      <c r="BV112" s="899">
        <v>2122063</v>
      </c>
      <c r="BW112" s="899"/>
      <c r="BX112" s="899"/>
      <c r="BY112" s="899"/>
      <c r="BZ112" s="899"/>
      <c r="CA112" s="899">
        <v>2010392</v>
      </c>
      <c r="CB112" s="899"/>
      <c r="CC112" s="899"/>
      <c r="CD112" s="899"/>
      <c r="CE112" s="899"/>
      <c r="CF112" s="960">
        <v>63.6</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431</v>
      </c>
      <c r="DH112" s="899"/>
      <c r="DI112" s="899"/>
      <c r="DJ112" s="899"/>
      <c r="DK112" s="899"/>
      <c r="DL112" s="899" t="s">
        <v>436</v>
      </c>
      <c r="DM112" s="899"/>
      <c r="DN112" s="899"/>
      <c r="DO112" s="899"/>
      <c r="DP112" s="899"/>
      <c r="DQ112" s="899" t="s">
        <v>432</v>
      </c>
      <c r="DR112" s="899"/>
      <c r="DS112" s="899"/>
      <c r="DT112" s="899"/>
      <c r="DU112" s="899"/>
      <c r="DV112" s="876" t="s">
        <v>436</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142769</v>
      </c>
      <c r="AB113" s="1008"/>
      <c r="AC113" s="1008"/>
      <c r="AD113" s="1008"/>
      <c r="AE113" s="1009"/>
      <c r="AF113" s="1010">
        <v>156323</v>
      </c>
      <c r="AG113" s="1008"/>
      <c r="AH113" s="1008"/>
      <c r="AI113" s="1008"/>
      <c r="AJ113" s="1009"/>
      <c r="AK113" s="1010">
        <v>157943</v>
      </c>
      <c r="AL113" s="1008"/>
      <c r="AM113" s="1008"/>
      <c r="AN113" s="1008"/>
      <c r="AO113" s="1009"/>
      <c r="AP113" s="1011">
        <v>5</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466510</v>
      </c>
      <c r="BR113" s="899"/>
      <c r="BS113" s="899"/>
      <c r="BT113" s="899"/>
      <c r="BU113" s="899"/>
      <c r="BV113" s="899">
        <v>582364</v>
      </c>
      <c r="BW113" s="899"/>
      <c r="BX113" s="899"/>
      <c r="BY113" s="899"/>
      <c r="BZ113" s="899"/>
      <c r="CA113" s="899">
        <v>596984</v>
      </c>
      <c r="CB113" s="899"/>
      <c r="CC113" s="899"/>
      <c r="CD113" s="899"/>
      <c r="CE113" s="899"/>
      <c r="CF113" s="960">
        <v>18.899999999999999</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432</v>
      </c>
      <c r="DH113" s="862"/>
      <c r="DI113" s="862"/>
      <c r="DJ113" s="862"/>
      <c r="DK113" s="863"/>
      <c r="DL113" s="864" t="s">
        <v>431</v>
      </c>
      <c r="DM113" s="862"/>
      <c r="DN113" s="862"/>
      <c r="DO113" s="862"/>
      <c r="DP113" s="863"/>
      <c r="DQ113" s="864" t="s">
        <v>432</v>
      </c>
      <c r="DR113" s="862"/>
      <c r="DS113" s="862"/>
      <c r="DT113" s="862"/>
      <c r="DU113" s="863"/>
      <c r="DV113" s="909" t="s">
        <v>431</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1339</v>
      </c>
      <c r="AB114" s="862"/>
      <c r="AC114" s="862"/>
      <c r="AD114" s="862"/>
      <c r="AE114" s="863"/>
      <c r="AF114" s="864">
        <v>2436</v>
      </c>
      <c r="AG114" s="862"/>
      <c r="AH114" s="862"/>
      <c r="AI114" s="862"/>
      <c r="AJ114" s="863"/>
      <c r="AK114" s="864">
        <v>4868</v>
      </c>
      <c r="AL114" s="862"/>
      <c r="AM114" s="862"/>
      <c r="AN114" s="862"/>
      <c r="AO114" s="863"/>
      <c r="AP114" s="909">
        <v>0.2</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839494</v>
      </c>
      <c r="BR114" s="899"/>
      <c r="BS114" s="899"/>
      <c r="BT114" s="899"/>
      <c r="BU114" s="899"/>
      <c r="BV114" s="899">
        <v>753908</v>
      </c>
      <c r="BW114" s="899"/>
      <c r="BX114" s="899"/>
      <c r="BY114" s="899"/>
      <c r="BZ114" s="899"/>
      <c r="CA114" s="899">
        <v>727486</v>
      </c>
      <c r="CB114" s="899"/>
      <c r="CC114" s="899"/>
      <c r="CD114" s="899"/>
      <c r="CE114" s="899"/>
      <c r="CF114" s="960">
        <v>23</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436</v>
      </c>
      <c r="DM114" s="862"/>
      <c r="DN114" s="862"/>
      <c r="DO114" s="862"/>
      <c r="DP114" s="863"/>
      <c r="DQ114" s="864" t="s">
        <v>431</v>
      </c>
      <c r="DR114" s="862"/>
      <c r="DS114" s="862"/>
      <c r="DT114" s="862"/>
      <c r="DU114" s="863"/>
      <c r="DV114" s="909" t="s">
        <v>431</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431</v>
      </c>
      <c r="AB115" s="1008"/>
      <c r="AC115" s="1008"/>
      <c r="AD115" s="1008"/>
      <c r="AE115" s="1009"/>
      <c r="AF115" s="1010" t="s">
        <v>436</v>
      </c>
      <c r="AG115" s="1008"/>
      <c r="AH115" s="1008"/>
      <c r="AI115" s="1008"/>
      <c r="AJ115" s="1009"/>
      <c r="AK115" s="1010" t="s">
        <v>432</v>
      </c>
      <c r="AL115" s="1008"/>
      <c r="AM115" s="1008"/>
      <c r="AN115" s="1008"/>
      <c r="AO115" s="1009"/>
      <c r="AP115" s="1011" t="s">
        <v>436</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431</v>
      </c>
      <c r="BR115" s="899"/>
      <c r="BS115" s="899"/>
      <c r="BT115" s="899"/>
      <c r="BU115" s="899"/>
      <c r="BV115" s="899" t="s">
        <v>436</v>
      </c>
      <c r="BW115" s="899"/>
      <c r="BX115" s="899"/>
      <c r="BY115" s="899"/>
      <c r="BZ115" s="899"/>
      <c r="CA115" s="899" t="s">
        <v>436</v>
      </c>
      <c r="CB115" s="899"/>
      <c r="CC115" s="899"/>
      <c r="CD115" s="899"/>
      <c r="CE115" s="899"/>
      <c r="CF115" s="960" t="s">
        <v>431</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432</v>
      </c>
      <c r="DH115" s="862"/>
      <c r="DI115" s="862"/>
      <c r="DJ115" s="862"/>
      <c r="DK115" s="863"/>
      <c r="DL115" s="864" t="s">
        <v>431</v>
      </c>
      <c r="DM115" s="862"/>
      <c r="DN115" s="862"/>
      <c r="DO115" s="862"/>
      <c r="DP115" s="863"/>
      <c r="DQ115" s="864" t="s">
        <v>436</v>
      </c>
      <c r="DR115" s="862"/>
      <c r="DS115" s="862"/>
      <c r="DT115" s="862"/>
      <c r="DU115" s="863"/>
      <c r="DV115" s="909" t="s">
        <v>127</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431</v>
      </c>
      <c r="AG116" s="862"/>
      <c r="AH116" s="862"/>
      <c r="AI116" s="862"/>
      <c r="AJ116" s="863"/>
      <c r="AK116" s="864" t="s">
        <v>432</v>
      </c>
      <c r="AL116" s="862"/>
      <c r="AM116" s="862"/>
      <c r="AN116" s="862"/>
      <c r="AO116" s="863"/>
      <c r="AP116" s="909" t="s">
        <v>431</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431</v>
      </c>
      <c r="BR116" s="899"/>
      <c r="BS116" s="899"/>
      <c r="BT116" s="899"/>
      <c r="BU116" s="899"/>
      <c r="BV116" s="899" t="s">
        <v>431</v>
      </c>
      <c r="BW116" s="899"/>
      <c r="BX116" s="899"/>
      <c r="BY116" s="899"/>
      <c r="BZ116" s="899"/>
      <c r="CA116" s="899" t="s">
        <v>127</v>
      </c>
      <c r="CB116" s="899"/>
      <c r="CC116" s="899"/>
      <c r="CD116" s="899"/>
      <c r="CE116" s="899"/>
      <c r="CF116" s="960" t="s">
        <v>431</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127</v>
      </c>
      <c r="DH116" s="862"/>
      <c r="DI116" s="862"/>
      <c r="DJ116" s="862"/>
      <c r="DK116" s="863"/>
      <c r="DL116" s="864" t="s">
        <v>431</v>
      </c>
      <c r="DM116" s="862"/>
      <c r="DN116" s="862"/>
      <c r="DO116" s="862"/>
      <c r="DP116" s="863"/>
      <c r="DQ116" s="864" t="s">
        <v>436</v>
      </c>
      <c r="DR116" s="862"/>
      <c r="DS116" s="862"/>
      <c r="DT116" s="862"/>
      <c r="DU116" s="863"/>
      <c r="DV116" s="909" t="s">
        <v>436</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788335</v>
      </c>
      <c r="AB117" s="994"/>
      <c r="AC117" s="994"/>
      <c r="AD117" s="994"/>
      <c r="AE117" s="995"/>
      <c r="AF117" s="996">
        <v>857604</v>
      </c>
      <c r="AG117" s="994"/>
      <c r="AH117" s="994"/>
      <c r="AI117" s="994"/>
      <c r="AJ117" s="995"/>
      <c r="AK117" s="996">
        <v>837676</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127</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127</v>
      </c>
      <c r="DR117" s="862"/>
      <c r="DS117" s="862"/>
      <c r="DT117" s="862"/>
      <c r="DU117" s="863"/>
      <c r="DV117" s="909" t="s">
        <v>127</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305</v>
      </c>
      <c r="AG118" s="987"/>
      <c r="AH118" s="987"/>
      <c r="AI118" s="987"/>
      <c r="AJ118" s="988"/>
      <c r="AK118" s="989" t="s">
        <v>304</v>
      </c>
      <c r="AL118" s="987"/>
      <c r="AM118" s="987"/>
      <c r="AN118" s="987"/>
      <c r="AO118" s="988"/>
      <c r="AP118" s="990" t="s">
        <v>425</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127</v>
      </c>
      <c r="BW118" s="930"/>
      <c r="BX118" s="930"/>
      <c r="BY118" s="930"/>
      <c r="BZ118" s="930"/>
      <c r="CA118" s="930" t="s">
        <v>457</v>
      </c>
      <c r="CB118" s="930"/>
      <c r="CC118" s="930"/>
      <c r="CD118" s="930"/>
      <c r="CE118" s="930"/>
      <c r="CF118" s="960" t="s">
        <v>127</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459</v>
      </c>
      <c r="DM118" s="862"/>
      <c r="DN118" s="862"/>
      <c r="DO118" s="862"/>
      <c r="DP118" s="863"/>
      <c r="DQ118" s="864" t="s">
        <v>127</v>
      </c>
      <c r="DR118" s="862"/>
      <c r="DS118" s="862"/>
      <c r="DT118" s="862"/>
      <c r="DU118" s="863"/>
      <c r="DV118" s="909" t="s">
        <v>127</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459</v>
      </c>
      <c r="AB119" s="980"/>
      <c r="AC119" s="980"/>
      <c r="AD119" s="980"/>
      <c r="AE119" s="981"/>
      <c r="AF119" s="982" t="s">
        <v>127</v>
      </c>
      <c r="AG119" s="980"/>
      <c r="AH119" s="980"/>
      <c r="AI119" s="980"/>
      <c r="AJ119" s="981"/>
      <c r="AK119" s="982" t="s">
        <v>127</v>
      </c>
      <c r="AL119" s="980"/>
      <c r="AM119" s="980"/>
      <c r="AN119" s="980"/>
      <c r="AO119" s="981"/>
      <c r="AP119" s="983" t="s">
        <v>127</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460</v>
      </c>
      <c r="BP119" s="963"/>
      <c r="BQ119" s="967">
        <v>10061169</v>
      </c>
      <c r="BR119" s="930"/>
      <c r="BS119" s="930"/>
      <c r="BT119" s="930"/>
      <c r="BU119" s="930"/>
      <c r="BV119" s="930">
        <v>9599761</v>
      </c>
      <c r="BW119" s="930"/>
      <c r="BX119" s="930"/>
      <c r="BY119" s="930"/>
      <c r="BZ119" s="930"/>
      <c r="CA119" s="930">
        <v>9136163</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127</v>
      </c>
      <c r="DM119" s="845"/>
      <c r="DN119" s="845"/>
      <c r="DO119" s="845"/>
      <c r="DP119" s="846"/>
      <c r="DQ119" s="847" t="s">
        <v>127</v>
      </c>
      <c r="DR119" s="845"/>
      <c r="DS119" s="845"/>
      <c r="DT119" s="845"/>
      <c r="DU119" s="846"/>
      <c r="DV119" s="933" t="s">
        <v>127</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127</v>
      </c>
      <c r="AG120" s="862"/>
      <c r="AH120" s="862"/>
      <c r="AI120" s="862"/>
      <c r="AJ120" s="863"/>
      <c r="AK120" s="864" t="s">
        <v>127</v>
      </c>
      <c r="AL120" s="862"/>
      <c r="AM120" s="862"/>
      <c r="AN120" s="862"/>
      <c r="AO120" s="863"/>
      <c r="AP120" s="909" t="s">
        <v>127</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1792664</v>
      </c>
      <c r="BR120" s="927"/>
      <c r="BS120" s="927"/>
      <c r="BT120" s="927"/>
      <c r="BU120" s="927"/>
      <c r="BV120" s="927">
        <v>2024273</v>
      </c>
      <c r="BW120" s="927"/>
      <c r="BX120" s="927"/>
      <c r="BY120" s="927"/>
      <c r="BZ120" s="927"/>
      <c r="CA120" s="927">
        <v>2133388</v>
      </c>
      <c r="CB120" s="927"/>
      <c r="CC120" s="927"/>
      <c r="CD120" s="927"/>
      <c r="CE120" s="927"/>
      <c r="CF120" s="951">
        <v>67.5</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2180678</v>
      </c>
      <c r="DH120" s="927"/>
      <c r="DI120" s="927"/>
      <c r="DJ120" s="927"/>
      <c r="DK120" s="927"/>
      <c r="DL120" s="927">
        <v>2119363</v>
      </c>
      <c r="DM120" s="927"/>
      <c r="DN120" s="927"/>
      <c r="DO120" s="927"/>
      <c r="DP120" s="927"/>
      <c r="DQ120" s="927">
        <v>2000304</v>
      </c>
      <c r="DR120" s="927"/>
      <c r="DS120" s="927"/>
      <c r="DT120" s="927"/>
      <c r="DU120" s="927"/>
      <c r="DV120" s="928">
        <v>63.3</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127</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t="s">
        <v>127</v>
      </c>
      <c r="BR121" s="899"/>
      <c r="BS121" s="899"/>
      <c r="BT121" s="899"/>
      <c r="BU121" s="899"/>
      <c r="BV121" s="899" t="s">
        <v>127</v>
      </c>
      <c r="BW121" s="899"/>
      <c r="BX121" s="899"/>
      <c r="BY121" s="899"/>
      <c r="BZ121" s="899"/>
      <c r="CA121" s="899" t="s">
        <v>127</v>
      </c>
      <c r="CB121" s="899"/>
      <c r="CC121" s="899"/>
      <c r="CD121" s="899"/>
      <c r="CE121" s="899"/>
      <c r="CF121" s="960" t="s">
        <v>127</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450</v>
      </c>
      <c r="DH121" s="899"/>
      <c r="DI121" s="899"/>
      <c r="DJ121" s="899"/>
      <c r="DK121" s="899"/>
      <c r="DL121" s="899">
        <v>2700</v>
      </c>
      <c r="DM121" s="899"/>
      <c r="DN121" s="899"/>
      <c r="DO121" s="899"/>
      <c r="DP121" s="899"/>
      <c r="DQ121" s="899">
        <v>10088</v>
      </c>
      <c r="DR121" s="899"/>
      <c r="DS121" s="899"/>
      <c r="DT121" s="899"/>
      <c r="DU121" s="899"/>
      <c r="DV121" s="876">
        <v>0.3</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468</v>
      </c>
      <c r="AG122" s="862"/>
      <c r="AH122" s="862"/>
      <c r="AI122" s="862"/>
      <c r="AJ122" s="863"/>
      <c r="AK122" s="864" t="s">
        <v>459</v>
      </c>
      <c r="AL122" s="862"/>
      <c r="AM122" s="862"/>
      <c r="AN122" s="862"/>
      <c r="AO122" s="863"/>
      <c r="AP122" s="909" t="s">
        <v>459</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5779058</v>
      </c>
      <c r="BR122" s="930"/>
      <c r="BS122" s="930"/>
      <c r="BT122" s="930"/>
      <c r="BU122" s="930"/>
      <c r="BV122" s="930">
        <v>5640256</v>
      </c>
      <c r="BW122" s="930"/>
      <c r="BX122" s="930"/>
      <c r="BY122" s="930"/>
      <c r="BZ122" s="930"/>
      <c r="CA122" s="930">
        <v>5398685</v>
      </c>
      <c r="CB122" s="930"/>
      <c r="CC122" s="930"/>
      <c r="CD122" s="930"/>
      <c r="CE122" s="930"/>
      <c r="CF122" s="931">
        <v>170.8</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470</v>
      </c>
      <c r="AB123" s="862"/>
      <c r="AC123" s="862"/>
      <c r="AD123" s="862"/>
      <c r="AE123" s="863"/>
      <c r="AF123" s="864" t="s">
        <v>127</v>
      </c>
      <c r="AG123" s="862"/>
      <c r="AH123" s="862"/>
      <c r="AI123" s="862"/>
      <c r="AJ123" s="863"/>
      <c r="AK123" s="864" t="s">
        <v>459</v>
      </c>
      <c r="AL123" s="862"/>
      <c r="AM123" s="862"/>
      <c r="AN123" s="862"/>
      <c r="AO123" s="863"/>
      <c r="AP123" s="909" t="s">
        <v>127</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471</v>
      </c>
      <c r="BP123" s="963"/>
      <c r="BQ123" s="917">
        <v>7571722</v>
      </c>
      <c r="BR123" s="918"/>
      <c r="BS123" s="918"/>
      <c r="BT123" s="918"/>
      <c r="BU123" s="918"/>
      <c r="BV123" s="918">
        <v>7664529</v>
      </c>
      <c r="BW123" s="918"/>
      <c r="BX123" s="918"/>
      <c r="BY123" s="918"/>
      <c r="BZ123" s="918"/>
      <c r="CA123" s="918">
        <v>7532073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127</v>
      </c>
      <c r="AL124" s="862"/>
      <c r="AM124" s="862"/>
      <c r="AN124" s="862"/>
      <c r="AO124" s="863"/>
      <c r="AP124" s="909" t="s">
        <v>127</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79.400000000000006</v>
      </c>
      <c r="BR124" s="916"/>
      <c r="BS124" s="916"/>
      <c r="BT124" s="916"/>
      <c r="BU124" s="916"/>
      <c r="BV124" s="916">
        <v>61.3</v>
      </c>
      <c r="BW124" s="916"/>
      <c r="BX124" s="916"/>
      <c r="BY124" s="916"/>
      <c r="BZ124" s="916"/>
      <c r="CA124" s="916">
        <v>50.7</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127</v>
      </c>
      <c r="DH124" s="845"/>
      <c r="DI124" s="845"/>
      <c r="DJ124" s="845"/>
      <c r="DK124" s="846"/>
      <c r="DL124" s="847" t="s">
        <v>127</v>
      </c>
      <c r="DM124" s="845"/>
      <c r="DN124" s="845"/>
      <c r="DO124" s="845"/>
      <c r="DP124" s="846"/>
      <c r="DQ124" s="847" t="s">
        <v>127</v>
      </c>
      <c r="DR124" s="845"/>
      <c r="DS124" s="845"/>
      <c r="DT124" s="845"/>
      <c r="DU124" s="846"/>
      <c r="DV124" s="933" t="s">
        <v>127</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468</v>
      </c>
      <c r="AB125" s="862"/>
      <c r="AC125" s="862"/>
      <c r="AD125" s="862"/>
      <c r="AE125" s="863"/>
      <c r="AF125" s="864" t="s">
        <v>127</v>
      </c>
      <c r="AG125" s="862"/>
      <c r="AH125" s="862"/>
      <c r="AI125" s="862"/>
      <c r="AJ125" s="863"/>
      <c r="AK125" s="864" t="s">
        <v>127</v>
      </c>
      <c r="AL125" s="862"/>
      <c r="AM125" s="862"/>
      <c r="AN125" s="862"/>
      <c r="AO125" s="863"/>
      <c r="AP125" s="909" t="s">
        <v>468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468</v>
      </c>
      <c r="AB126" s="862"/>
      <c r="AC126" s="862"/>
      <c r="AD126" s="862"/>
      <c r="AE126" s="863"/>
      <c r="AF126" s="864" t="s">
        <v>127</v>
      </c>
      <c r="AG126" s="862"/>
      <c r="AH126" s="862"/>
      <c r="AI126" s="862"/>
      <c r="AJ126" s="863"/>
      <c r="AK126" s="864" t="s">
        <v>127</v>
      </c>
      <c r="AL126" s="862"/>
      <c r="AM126" s="862"/>
      <c r="AN126" s="862"/>
      <c r="AO126" s="863"/>
      <c r="AP126" s="909" t="s">
        <v>127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127</v>
      </c>
      <c r="DM126" s="899"/>
      <c r="DN126" s="899"/>
      <c r="DO126" s="899"/>
      <c r="DP126" s="899"/>
      <c r="DQ126" s="899" t="s">
        <v>127</v>
      </c>
      <c r="DR126" s="899"/>
      <c r="DS126" s="899"/>
      <c r="DT126" s="899"/>
      <c r="DU126" s="899"/>
      <c r="DV126" s="876" t="s">
        <v>127</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127</v>
      </c>
      <c r="AG127" s="862"/>
      <c r="AH127" s="862"/>
      <c r="AI127" s="862"/>
      <c r="AJ127" s="863"/>
      <c r="AK127" s="864" t="s">
        <v>459</v>
      </c>
      <c r="AL127" s="862"/>
      <c r="AM127" s="862"/>
      <c r="AN127" s="862"/>
      <c r="AO127" s="863"/>
      <c r="AP127" s="909" t="s">
        <v>127</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459</v>
      </c>
      <c r="DM127" s="899"/>
      <c r="DN127" s="899"/>
      <c r="DO127" s="899"/>
      <c r="DP127" s="899"/>
      <c r="DQ127" s="899" t="s">
        <v>127</v>
      </c>
      <c r="DR127" s="899"/>
      <c r="DS127" s="899"/>
      <c r="DT127" s="899"/>
      <c r="DU127" s="899"/>
      <c r="DV127" s="876" t="s">
        <v>127</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554</v>
      </c>
      <c r="AB128" s="883"/>
      <c r="AC128" s="883"/>
      <c r="AD128" s="883"/>
      <c r="AE128" s="884"/>
      <c r="AF128" s="885">
        <v>554</v>
      </c>
      <c r="AG128" s="883"/>
      <c r="AH128" s="883"/>
      <c r="AI128" s="883"/>
      <c r="AJ128" s="884"/>
      <c r="AK128" s="885">
        <v>554</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127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127</v>
      </c>
      <c r="DM128" s="873"/>
      <c r="DN128" s="873"/>
      <c r="DO128" s="873"/>
      <c r="DP128" s="873"/>
      <c r="DQ128" s="873" t="s">
        <v>127</v>
      </c>
      <c r="DR128" s="873"/>
      <c r="DS128" s="873"/>
      <c r="DT128" s="873"/>
      <c r="DU128" s="873"/>
      <c r="DV128" s="874" t="s">
        <v>127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3600778</v>
      </c>
      <c r="AB129" s="862"/>
      <c r="AC129" s="862"/>
      <c r="AD129" s="862"/>
      <c r="AE129" s="863"/>
      <c r="AF129" s="864">
        <v>3638677</v>
      </c>
      <c r="AG129" s="862"/>
      <c r="AH129" s="862"/>
      <c r="AI129" s="862"/>
      <c r="AJ129" s="863"/>
      <c r="AK129" s="864">
        <v>3631212</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127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466925</v>
      </c>
      <c r="AB130" s="862"/>
      <c r="AC130" s="862"/>
      <c r="AD130" s="862"/>
      <c r="AE130" s="863"/>
      <c r="AF130" s="864">
        <v>483983</v>
      </c>
      <c r="AG130" s="862"/>
      <c r="AH130" s="862"/>
      <c r="AI130" s="862"/>
      <c r="AJ130" s="863"/>
      <c r="AK130" s="864">
        <v>470069</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11.2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3133853</v>
      </c>
      <c r="AB131" s="845"/>
      <c r="AC131" s="845"/>
      <c r="AD131" s="845"/>
      <c r="AE131" s="846"/>
      <c r="AF131" s="847">
        <v>3154694</v>
      </c>
      <c r="AG131" s="845"/>
      <c r="AH131" s="845"/>
      <c r="AI131" s="845"/>
      <c r="AJ131" s="846"/>
      <c r="AK131" s="847">
        <v>3161143</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50.7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10.238387060000001</v>
      </c>
      <c r="AB132" s="825"/>
      <c r="AC132" s="825"/>
      <c r="AD132" s="825"/>
      <c r="AE132" s="826"/>
      <c r="AF132" s="827">
        <v>11.825774539999999</v>
      </c>
      <c r="AG132" s="825"/>
      <c r="AH132" s="825"/>
      <c r="AI132" s="825"/>
      <c r="AJ132" s="826"/>
      <c r="AK132" s="827">
        <v>11.611401320000001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9.6999999999999993</v>
      </c>
      <c r="AB133" s="804"/>
      <c r="AC133" s="804"/>
      <c r="AD133" s="804"/>
      <c r="AE133" s="805"/>
      <c r="AF133" s="803">
        <v>10.5</v>
      </c>
      <c r="AG133" s="804"/>
      <c r="AH133" s="804"/>
      <c r="AI133" s="804"/>
      <c r="AJ133" s="805"/>
      <c r="AK133" s="803">
        <v>11.2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Vfn0VrpG9htR8DVgyvPi1M1YYzpHBhgcQefJxV8Qd5TZkx411xAt2kbq4FvaADX+PHwAYCiwu/rkKZqgUhYYg==" saltValue="WsLT1t9LURuckIhs1k9m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Et3gGyi1ZaT7243i7q+fiOKqJm/n8CmnaANRR+ZtvrBurdr35j8GHqRfn3/o9sgfQq15xy7kxDzSisDLMLDng==" saltValue="b+nLzC7ENXxPpvkdwsDc/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iz/u1MMV+Yfst5A/w4htkc6OITFp40REnbbSuDKxuCP5nhQAP/WKxxph7sERjnoBe3KHYJhwO7MRoBIaKdNcA==" saltValue="4HVClYRaDaSfCVBVk3lXb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931122</v>
      </c>
      <c r="AP9" s="313">
        <v>65586</v>
      </c>
      <c r="AQ9" s="314">
        <v>89061</v>
      </c>
      <c r="AR9" s="315">
        <v>-26.4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46508</v>
      </c>
      <c r="AP10" s="316">
        <v>3276</v>
      </c>
      <c r="AQ10" s="317">
        <v>10104</v>
      </c>
      <c r="AR10" s="318">
        <v>-67.599999999999994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8006</v>
      </c>
      <c r="AP11" s="316">
        <v>564</v>
      </c>
      <c r="AQ11" s="317">
        <v>14957</v>
      </c>
      <c r="AR11" s="318">
        <v>-96.2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435</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62464</v>
      </c>
      <c r="AP14" s="316">
        <v>4400</v>
      </c>
      <c r="AQ14" s="317">
        <v>4008</v>
      </c>
      <c r="AR14" s="318">
        <v>9.8000000000000007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13291</v>
      </c>
      <c r="AP15" s="316">
        <v>936</v>
      </c>
      <c r="AQ15" s="317">
        <v>2366</v>
      </c>
      <c r="AR15" s="318">
        <v>-60.4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-83782</v>
      </c>
      <c r="AP16" s="316">
        <v>-5901</v>
      </c>
      <c r="AQ16" s="317">
        <v>-7825</v>
      </c>
      <c r="AR16" s="318">
        <v>-24.6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977609</v>
      </c>
      <c r="AP17" s="316">
        <v>68860</v>
      </c>
      <c r="AQ17" s="317">
        <v>113106</v>
      </c>
      <c r="AR17" s="318">
        <v>-39.1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7.61</v>
      </c>
      <c r="AP21" s="329">
        <v>10.59</v>
      </c>
      <c r="AQ21" s="330">
        <v>-2.98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95.8</v>
      </c>
      <c r="AP22" s="334">
        <v>96.5</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674865</v>
      </c>
      <c r="AP32" s="343">
        <v>47536</v>
      </c>
      <c r="AQ32" s="344">
        <v>58419</v>
      </c>
      <c r="AR32" s="345">
        <v>-18.600000000000001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157943</v>
      </c>
      <c r="AP35" s="343">
        <v>11125</v>
      </c>
      <c r="AQ35" s="344">
        <v>22315</v>
      </c>
      <c r="AR35" s="345">
        <v>-50.1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4868</v>
      </c>
      <c r="AP36" s="343">
        <v>343</v>
      </c>
      <c r="AQ36" s="344">
        <v>3809</v>
      </c>
      <c r="AR36" s="345">
        <v>-91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t="s">
        <v>509</v>
      </c>
      <c r="AP37" s="343" t="s">
        <v>509</v>
      </c>
      <c r="AQ37" s="344">
        <v>857</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t="s">
        <v>509</v>
      </c>
      <c r="AP38" s="346" t="s">
        <v>509</v>
      </c>
      <c r="AQ38" s="347">
        <v>5</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-554</v>
      </c>
      <c r="AP39" s="343">
        <v>-39</v>
      </c>
      <c r="AQ39" s="344">
        <v>-1465</v>
      </c>
      <c r="AR39" s="345">
        <v>-97.3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-470069</v>
      </c>
      <c r="AP40" s="343">
        <v>-33110</v>
      </c>
      <c r="AQ40" s="344">
        <v>-56668</v>
      </c>
      <c r="AR40" s="345">
        <v>-41.6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367053</v>
      </c>
      <c r="AP41" s="343">
        <v>25854</v>
      </c>
      <c r="AQ41" s="344">
        <v>27273</v>
      </c>
      <c r="AR41" s="345">
        <v>-5.2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851029</v>
      </c>
      <c r="AN51" s="365">
        <v>57748</v>
      </c>
      <c r="AO51" s="366">
        <v>-69.599999999999994</v>
      </c>
      <c r="AP51" s="367">
        <v>106092</v>
      </c>
      <c r="AQ51" s="368">
        <v>24.5</v>
      </c>
      <c r="AR51" s="369">
        <v>-94.1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532270</v>
      </c>
      <c r="AN52" s="373">
        <v>36118</v>
      </c>
      <c r="AO52" s="374">
        <v>84.8</v>
      </c>
      <c r="AP52" s="375">
        <v>44299</v>
      </c>
      <c r="AQ52" s="376">
        <v>14</v>
      </c>
      <c r="AR52" s="377">
        <v>70.8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599906</v>
      </c>
      <c r="AN53" s="365">
        <v>40935</v>
      </c>
      <c r="AO53" s="366">
        <v>-29.1</v>
      </c>
      <c r="AP53" s="367">
        <v>78903</v>
      </c>
      <c r="AQ53" s="368">
        <v>-25.6</v>
      </c>
      <c r="AR53" s="369">
        <v>-3.5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268849</v>
      </c>
      <c r="AN54" s="373">
        <v>18345</v>
      </c>
      <c r="AO54" s="374">
        <v>-49.2</v>
      </c>
      <c r="AP54" s="375">
        <v>49201</v>
      </c>
      <c r="AQ54" s="376">
        <v>11.1</v>
      </c>
      <c r="AR54" s="377">
        <v>-60.3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241193</v>
      </c>
      <c r="AN55" s="365">
        <v>16610</v>
      </c>
      <c r="AO55" s="366">
        <v>-59.4</v>
      </c>
      <c r="AP55" s="367">
        <v>82993</v>
      </c>
      <c r="AQ55" s="368">
        <v>5.2</v>
      </c>
      <c r="AR55" s="369">
        <v>-64.599999999999994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78268</v>
      </c>
      <c r="AN56" s="373">
        <v>5390</v>
      </c>
      <c r="AO56" s="374">
        <v>-70.599999999999994</v>
      </c>
      <c r="AP56" s="375">
        <v>46787</v>
      </c>
      <c r="AQ56" s="376">
        <v>-4.9000000000000004</v>
      </c>
      <c r="AR56" s="377">
        <v>-65.7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167461</v>
      </c>
      <c r="AN57" s="365">
        <v>11672</v>
      </c>
      <c r="AO57" s="366">
        <v>-29.7</v>
      </c>
      <c r="AP57" s="367">
        <v>108252</v>
      </c>
      <c r="AQ57" s="368">
        <v>30.4</v>
      </c>
      <c r="AR57" s="369">
        <v>-60.1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83450</v>
      </c>
      <c r="AN58" s="373">
        <v>5817</v>
      </c>
      <c r="AO58" s="374">
        <v>7.9</v>
      </c>
      <c r="AP58" s="375">
        <v>50321</v>
      </c>
      <c r="AQ58" s="376">
        <v>7.6</v>
      </c>
      <c r="AR58" s="377">
        <v>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457902</v>
      </c>
      <c r="AN59" s="365">
        <v>32253</v>
      </c>
      <c r="AO59" s="366">
        <v>176.3</v>
      </c>
      <c r="AP59" s="367">
        <v>93492</v>
      </c>
      <c r="AQ59" s="368">
        <v>-13.6</v>
      </c>
      <c r="AR59" s="369">
        <v>189.9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245439</v>
      </c>
      <c r="AN60" s="373">
        <v>17288</v>
      </c>
      <c r="AO60" s="374">
        <v>197.2</v>
      </c>
      <c r="AP60" s="375">
        <v>53316</v>
      </c>
      <c r="AQ60" s="376">
        <v>6</v>
      </c>
      <c r="AR60" s="377">
        <v>191.2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463498</v>
      </c>
      <c r="AN61" s="380">
        <v>31844</v>
      </c>
      <c r="AO61" s="381">
        <v>-2.2999999999999998</v>
      </c>
      <c r="AP61" s="382">
        <v>93946</v>
      </c>
      <c r="AQ61" s="383">
        <v>4.2</v>
      </c>
      <c r="AR61" s="369">
        <v>-6.5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241655</v>
      </c>
      <c r="AN62" s="373">
        <v>16592</v>
      </c>
      <c r="AO62" s="374">
        <v>34</v>
      </c>
      <c r="AP62" s="375">
        <v>48785</v>
      </c>
      <c r="AQ62" s="376">
        <v>6.8</v>
      </c>
      <c r="AR62" s="377">
        <v>27.2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mZ1wDiehw/WmL8LYhEIol5V9399+SpfbxHflHO8j1QjP0wlhYBZy0OLk3pkPqGQQKJAqq0PFjOh+Tr8r27G2g==" saltValue="GMdrNw1UKGTkE8xme2GJ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mo/e0i24SGpL+UgFFpINPbTCAbf77CEUCWOts2uu7saOoj6AtM2rORcsWKZHwgMK2+2bFTGTudM7bE6EHG/+8g==" saltValue="bvuPKYHvc7T6x3N34yXj1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oUMOkwfmznkUXZxDUdvQXZPz/iTC/TWMwejhLWecGnqrUET8IfCHmjVw94/+btgplj5f4dh6ulHyIitpeJmGgQ==" saltValue="uOdTnRn9YnIgsCLY5gS95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12.77</v>
      </c>
      <c r="G47" s="12">
        <v>13.91</v>
      </c>
      <c r="H47" s="12">
        <v>11.48</v>
      </c>
      <c r="I47" s="12">
        <v>17.8</v>
      </c>
      <c r="J47" s="13">
        <v>15.98</v>
      </c>
    </row>
    <row r="48" spans="2:10" ht="57.75" customHeight="1" x14ac:dyDescent="0.15">
      <c r="B48" s="14"/>
      <c r="C48" s="1238" t="s">
        <v>4</v>
      </c>
      <c r="D48" s="1238"/>
      <c r="E48" s="1239"/>
      <c r="F48" s="15">
        <v>7.12</v>
      </c>
      <c r="G48" s="16">
        <v>5.08</v>
      </c>
      <c r="H48" s="16">
        <v>4.53</v>
      </c>
      <c r="I48" s="16">
        <v>3.78</v>
      </c>
      <c r="J48" s="17">
        <v>5.31</v>
      </c>
    </row>
    <row r="49" spans="2:10" ht="57.75" customHeight="1" thickBot="1" x14ac:dyDescent="0.2">
      <c r="B49" s="18"/>
      <c r="C49" s="1240" t="s">
        <v>5</v>
      </c>
      <c r="D49" s="1240"/>
      <c r="E49" s="1241"/>
      <c r="F49" s="19">
        <v>1.52</v>
      </c>
      <c r="G49" s="20" t="s">
        <v>556</v>
      </c>
      <c r="H49" s="20" t="s">
        <v>557</v>
      </c>
      <c r="I49" s="20">
        <v>5.74</v>
      </c>
      <c r="J49" s="21" t="s">
        <v>558</v>
      </c>
    </row>
    <row r="50" spans="2:10" ht="13.5" customHeight="1" x14ac:dyDescent="0.15"/>
  </sheetData>
  <sheetProtection algorithmName="SHA-512" hashValue="XdJrM3WK3QecWwh+zS2w+ww/Emiq36C+uuSvl6tY71U9thp3E1BWzXQNojmlfGIM/pgRD0lWocMgOcIPOkVPFA==" saltValue="z4nPX7Vu8Yo7sjMJzdnMU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