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ns05003\020_財政部_0100_財政課\_R3\05_財政統計【１０年】\04_財政状況資料集\02_R1決算\20210929令和元年度財政状況資料集の追加分の作成提出について\03_回答\"/>
    </mc:Choice>
  </mc:AlternateContent>
  <bookViews>
    <workbookView xWindow="0" yWindow="0" windowWidth="20490" windowHeight="723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C37" i="10"/>
  <c r="BE36" i="10"/>
  <c r="CO34" i="10"/>
  <c r="CO35" i="10" s="1"/>
  <c r="CO36" i="10" s="1"/>
  <c r="CO37" i="10" s="1"/>
  <c r="CO38" i="10" s="1"/>
  <c r="CO39" i="10" s="1"/>
  <c r="CO40" i="10" s="1"/>
  <c r="CO41" i="10" s="1"/>
  <c r="CO42" i="10" s="1"/>
  <c r="BW34" i="10"/>
  <c r="BW35" i="10" s="1"/>
  <c r="BW36" i="10" s="1"/>
  <c r="BW37" i="10" s="1"/>
  <c r="BW38" i="10" s="1"/>
  <c r="BW39" i="10" s="1"/>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alcChain>
</file>

<file path=xl/sharedStrings.xml><?xml version="1.0" encoding="utf-8"?>
<sst xmlns="http://schemas.openxmlformats.org/spreadsheetml/2006/main" count="1074" uniqueCount="612">
  <si>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</si>
  <si>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</si>
  <si>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</si>
  <si>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</si>
  <si>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</si>
  <si>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</si>
  <si>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</si>
  <si>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</si>
  <si>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</si>
  <si>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</si>
  <si>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</si>
  <si>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</si>
  <si>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</si>
  <si>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</si>
  <si>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</si>
  <si>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</si>
  <si>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</si>
  <si>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</si>
  <si>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</si>
  <si>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</si>
  <si>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</si>
  <si>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</si>
  <si>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</si>
  <si>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</si>
  <si>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</si>
  <si>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</si>
  <si>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</si>
  <si>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</si>
  <si>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</si>
  <si>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</si>
  <si>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</si>
  <si>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</si>
  <si>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</si>
  <si>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</si>
  <si>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</si>
  <si>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</si>
  <si>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</si>
  <si>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</si>
  <si>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</si>
  <si>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</si>
  <si>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</si>
  <si>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</si>
  <si>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</si>
  <si>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</si>
  <si>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</si>
  <si>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</si>
  <si>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</si>
  <si>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</si>
  <si>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</si>
  <si>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</si>
  <si>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</si>
  <si>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</si>
  <si>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</si>
  <si>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</si>
  <si>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</si>
  <si>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</si>
  <si>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</si>
  <si>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</si>
  <si>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</si>
  <si>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</si>
  <si>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</si>
  <si>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</si>
  <si>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</si>
  <si>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</si>
  <si>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</si>
  <si>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</si>
  <si>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</si>
  <si>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</si>
  <si>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</si>
  <si>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</si>
  <si>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</si>
  <si>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</si>
  <si>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</si>
  <si>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</si>
  <si>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</si>
  <si>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</si>
  <si>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</si>
  <si>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</si>
  <si>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</si>
  <si>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</si>
  <si>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</si>
  <si>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</si>
  <si>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</si>
  <si>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</si>
  <si>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</si>
  <si>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</si>
  <si>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</si>
  <si>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</si>
  <si>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</si>
  <si>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</si>
  <si>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</si>
  <si>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</si>
  <si>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</si>
  <si>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</si>
  <si>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</si>
  <si>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</si>
  <si>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</si>
  <si>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</si>
  <si>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</si>
  <si>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</si>
  <si>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</si>
  <si>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</si>
  <si>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</si>
  <si>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</si>
  <si>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</si>
  <si>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</si>
  <si>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</si>
  <si>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</si>
  <si>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</si>
  <si>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</si>
  <si>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</si>
  <si>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</si>
  <si>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</si>
  <si>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</si>
  <si>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</si>
  <si>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</si>
  <si>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</si>
  <si>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</si>
  <si>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</si>
  <si>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</si>
  <si>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</si>
  <si>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</si>
  <si>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</si>
  <si>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</si>
  <si>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</si>
  <si>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</si>
  <si>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</si>
  <si>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</si>
  <si>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</si>
  <si>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</si>
  <si>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</si>
  <si>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</si>
  <si>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</si>
  <si>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</si>
  <si>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</si>
  <si>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</si>
  <si>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</si>
  <si>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</si>
  <si>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</si>
  <si>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</si>
  <si>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</si>
  <si>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</si>
  <si>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</si>
  <si>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</si>
  <si>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</si>
  <si>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</si>
  <si>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</si>
  <si>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</si>
  <si>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</si>
  <si>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</si>
  <si>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</si>
  <si>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</si>
  <si>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</si>
  <si>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</si>
  <si>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</si>
  <si>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</si>
  <si>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</si>
  <si>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</si>
  <si>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</si>
  <si>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</si>
  <si>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</si>
  <si>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</si>
  <si>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</si>
  <si>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</si>
  <si>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</si>
  <si>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</si>
  <si>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</si>
  <si>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</si>
  <si>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</si>
  <si>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</si>
  <si>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</si>
  <si>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</si>
  <si>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</si>
  <si>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</si>
  <si>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</si>
  <si>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</si>
  <si>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</si>
  <si>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</si>
  <si>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</si>
  <si>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</si>
  <si>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</si>
  <si>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</si>
  <si>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</si>
  <si>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</si>
  <si>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</si>
  <si>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</si>
  <si>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</si>
  <si>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</si>
  <si>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</si>
  <si>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</si>
  <si>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</si>
  <si>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</si>
  <si>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</si>
  <si>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</si>
  <si>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</si>
  <si>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</si>
  <si>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</si>
  <si>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</si>
  <si>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</si>
  <si>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</si>
  <si>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</si>
  <si>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</si>
  <si>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</si>
  <si>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</si>
  <si>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</si>
  <si>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</si>
  <si>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</si>
  <si>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</si>
  <si>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</si>
  <si>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</si>
  <si>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</si>
  <si>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</si>
  <si>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</si>
  <si>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</si>
  <si>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山形県山形市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</si>
  <si>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</si>
  <si>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</si>
  <si>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</si>
  <si>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</si>
  <si>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</si>
  <si>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</si>
  <si>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</si>
  <si>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</si>
  <si>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</si>
  <si>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</si>
  <si>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</si>
  <si>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</si>
  <si>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</si>
  <si>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</si>
  <si>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</si>
  <si>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</si>
  <si>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</si>
  <si>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</si>
  <si>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</si>
  <si>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</si>
  <si>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</si>
  <si>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</si>
  <si>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</si>
  <si>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</si>
  <si>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</si>
  <si>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</si>
  <si>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</si>
  <si>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</si>
  <si>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</si>
  <si>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</si>
  <si>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</si>
  <si>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</si>
  <si>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</si>
  <si>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</si>
  <si>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</si>
  <si>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</si>
  <si>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</si>
  <si>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</si>
  <si>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</si>
  <si>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</si>
  <si>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</si>
  <si>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</si>
  <si>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</si>
  <si>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</si>
  <si>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</si>
  <si>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</si>
  <si>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</si>
  <si>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</si>
  <si>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</si>
  <si>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</si>
  <si>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</si>
  <si>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</si>
  <si>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</si>
  <si>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</si>
  <si>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</si>
  <si>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</si>
  <si>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</si>
  <si>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</si>
  <si>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</si>
  <si>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</si>
  <si>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</si>
  <si>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</si>
  <si>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</si>
  <si>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</si>
  <si>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</si>
  <si>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</si>
  <si>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</si>
  <si>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</si>
  <si>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</si>
  <si>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</si>
  <si>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</si>
  <si>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</si>
  <si>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</si>
  <si>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</si>
  <si>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</si>
  <si>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</si>
  <si>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</si>
  <si>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</si>
  <si>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</si>
  <si>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</si>
  <si>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</si>
  <si>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</si>
  <si>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</si>
  <si>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</si>
  <si>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</si>
  <si>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</si>
  <si>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</si>
  <si>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</si>
  <si>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</si>
  <si>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</si>
  <si>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</si>
  <si>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</si>
  <si>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</si>
  <si>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</si>
  <si>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</si>
  <si>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</si>
  <si>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</si>
  <si>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</si>
  <si>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</si>
  <si>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</si>
  <si>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</si>
  <si>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</si>
  <si>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</si>
  <si>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</si>
  <si>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</si>
  <si>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</si>
  <si>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</si>
  <si>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</si>
  <si>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</si>
  <si>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</si>
  <si>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</si>
  <si>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</si>
  <si>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</si>
  <si>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</si>
  <si>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</si>
  <si>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</si>
  <si>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</si>
  <si>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</si>
  <si>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</si>
  <si>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</si>
  <si>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</si>
  <si>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</si>
  <si>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</si>
  <si>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</si>
  <si>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</si>
  <si>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</si>
  <si>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</si>
  <si>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</si>
  <si>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</si>
  <si>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</si>
  <si>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</si>
  <si>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</si>
  <si>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</si>
  <si>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</si>
  <si>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</si>
  <si>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</si>
  <si>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</si>
  <si>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</si>
  <si>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</si>
  <si>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</si>
  <si>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</si>
  <si>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</si>
  <si>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</si>
  <si>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</si>
  <si>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</si>
  <si>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</si>
  <si>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</si>
  <si>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</si>
  <si>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</si>
  <si>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</si>
  <si>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</si>
  <si>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</si>
  <si>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山形県山形市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</si>
  <si>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</si>
  <si>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</si>
  <si>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</si>
  <si>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</si>
  <si>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</si>
  <si>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</si>
  <si>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</si>
  <si>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</si>
  <si>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</si>
  <si>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</si>
  <si>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</si>
  <si>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</si>
  <si>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</si>
  <si>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</si>
  <si>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</si>
  <si>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</si>
  <si>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</si>
  <si>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</si>
  <si>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</si>
  <si>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</si>
  <si>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</si>
  <si>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</si>
  <si>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</si>
  <si>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</si>
  <si>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</si>
  <si>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</si>
  <si>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</si>
  <si>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</si>
  <si>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</si>
  <si>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</si>
  <si>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</si>
  <si>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</si>
  <si>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</si>
  <si>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</si>
  <si>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</si>
  <si>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</si>
  <si>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</si>
  <si>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</si>
  <si>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</si>
  <si>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水道事業会計</t>
    <phoneticPr fontId="5"/>
  </si>
  <si>
    <t>法適用企業</t>
    <phoneticPr fontId="5"/>
  </si>
  <si>
    <t>公共下水道事業会計</t>
    <phoneticPr fontId="5"/>
  </si>
  <si>
    <t>市立病院済生館事業会計</t>
    <phoneticPr fontId="5"/>
  </si>
  <si>
    <t>公設地方卸売市場事業会計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</si>
  <si>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</si>
  <si>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</si>
  <si>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</si>
  <si>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</si>
  <si>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</si>
  <si>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</si>
  <si>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</si>
  <si>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</si>
  <si>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</si>
  <si>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</si>
  <si>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</si>
  <si>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</si>
  <si>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</si>
  <si>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</si>
  <si>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</si>
  <si>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</si>
  <si>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</si>
  <si>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</si>
  <si>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</si>
  <si>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</si>
  <si>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</si>
  <si>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</si>
  <si>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</si>
  <si>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</si>
  <si>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</si>
  <si>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</si>
  <si>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</si>
  <si>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</si>
  <si>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</si>
  <si>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</si>
  <si>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</si>
  <si>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</si>
  <si>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</si>
  <si>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</si>
  <si>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</si>
  <si>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</si>
  <si>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</si>
  <si>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</si>
  <si>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</si>
  <si>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</si>
  <si>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</si>
  <si>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</si>
  <si>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</si>
  <si>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</si>
  <si>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</si>
  <si>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</si>
  <si>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</si>
  <si>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</si>
  <si>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</si>
  <si>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</si>
  <si>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</si>
  <si>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</si>
  <si>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</si>
  <si>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</si>
  <si>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</si>
  <si>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</si>
  <si>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</si>
  <si>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</si>
  <si>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</si>
  <si>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</si>
  <si>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</si>
  <si>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</si>
  <si>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公設地方卸売市場事業会計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</si>
  <si>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</si>
  <si>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</si>
  <si>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</si>
  <si>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</si>
  <si>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</si>
  <si>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</si>
  <si>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</si>
  <si>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</si>
  <si>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</si>
  <si>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</si>
  <si>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</si>
  <si>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</si>
  <si>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</si>
  <si>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</si>
  <si>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</si>
  <si>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</si>
  <si>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</si>
  <si>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</si>
  <si>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</si>
  <si>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</si>
  <si>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</si>
  <si>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</si>
  <si>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</si>
  <si>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</si>
  <si>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</si>
  <si>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</si>
  <si>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</si>
  <si>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</si>
  <si>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</si>
  <si>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</si>
  <si>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</si>
  <si>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</si>
  <si>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</si>
  <si>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</si>
  <si>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</si>
  <si>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</si>
  <si>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</si>
  <si>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</si>
  <si>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</si>
  <si>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</si>
  <si>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</si>
  <si>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</si>
  <si>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</si>
  <si>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</si>
  <si>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</si>
  <si>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</si>
  <si>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</si>
  <si>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</si>
  <si>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</si>
  <si>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</si>
  <si>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</si>
  <si>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</si>
  <si>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</si>
  <si>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</si>
  <si>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</si>
  <si>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</si>
  <si>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</si>
  <si>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</si>
  <si>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</si>
  <si>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</si>
  <si>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</si>
  <si>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</si>
  <si>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</si>
  <si>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</si>
  <si>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</si>
  <si>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</si>
  <si>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</si>
  <si>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</si>
  <si>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</si>
  <si>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</si>
  <si>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</si>
  <si>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</si>
  <si>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</si>
  <si>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</si>
  <si>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</si>
  <si>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</si>
  <si>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</si>
  <si>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</si>
  <si>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</si>
  <si>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</si>
  <si>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</si>
  <si>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</si>
  <si>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</si>
  <si>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</si>
  <si>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</si>
  <si>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 1.47</t>
  </si>
  <si>
    <t>水道事業会計</t>
  </si>
  <si>
    <t>市立病院済生館事業会計</t>
  </si>
  <si>
    <t>一般会計</t>
  </si>
  <si>
    <t>公共下水道事業会計</t>
  </si>
  <si>
    <t>介護保険事業会計</t>
  </si>
  <si>
    <t>国民健康保険事業会計</t>
  </si>
  <si>
    <t>後期高齢者医療事業会計</t>
  </si>
  <si>
    <t>母子父子寡婦福祉資金貸付事業会計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</si>
  <si>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</si>
  <si>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</si>
  <si>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</si>
  <si>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</si>
  <si>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</si>
  <si>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</si>
  <si>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</si>
  <si>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</si>
  <si>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山形広域環境事務組合</t>
    <rPh sb="0" eb="2">
      <t>ヤマガタ</t>
    </rPh>
    <rPh sb="2" eb="4">
      <t>コウイキ</t>
    </rPh>
    <rPh sb="4" eb="6">
      <t>カンキョウ</t>
    </rPh>
    <rPh sb="6" eb="8">
      <t>ジム</t>
    </rPh>
    <rPh sb="8" eb="10">
      <t>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</si>
  <si>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</si>
  <si>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</si>
  <si>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山形県消防補償等組合</t>
    <rPh sb="0" eb="2">
      <t>ヤマガタ</t>
    </rPh>
    <rPh sb="2" eb="3">
      <t>ケン</t>
    </rPh>
    <rPh sb="3" eb="5">
      <t>ショウボウ</t>
    </rPh>
    <rPh sb="5" eb="8">
      <t>ホショウトウ</t>
    </rPh>
    <rPh sb="8" eb="10">
      <t>クミアイ</t>
    </rPh>
    <phoneticPr fontId="2"/>
  </si>
  <si>
    <t>山形県自治会館管理組合</t>
    <rPh sb="0" eb="2">
      <t>ヤマガタ</t>
    </rPh>
    <rPh sb="2" eb="3">
      <t>ケン</t>
    </rPh>
    <rPh sb="3" eb="5">
      <t>ジチ</t>
    </rPh>
    <rPh sb="5" eb="7">
      <t>カイカン</t>
    </rPh>
    <rPh sb="7" eb="9">
      <t>カンリ</t>
    </rPh>
    <rPh sb="9" eb="11">
      <t>クミアイ</t>
    </rPh>
    <phoneticPr fontId="2"/>
  </si>
  <si>
    <t>最上川中部水道企業団</t>
    <rPh sb="0" eb="2">
      <t>モガミ</t>
    </rPh>
    <rPh sb="2" eb="3">
      <t>ガワ</t>
    </rPh>
    <rPh sb="3" eb="5">
      <t>チュウブ</t>
    </rPh>
    <rPh sb="5" eb="7">
      <t>スイドウ</t>
    </rPh>
    <rPh sb="7" eb="9">
      <t>キギョウ</t>
    </rPh>
    <rPh sb="9" eb="10">
      <t>ダン</t>
    </rPh>
    <phoneticPr fontId="2"/>
  </si>
  <si>
    <t>法適用企業</t>
    <rPh sb="0" eb="1">
      <t>ホウ</t>
    </rPh>
    <rPh sb="1" eb="3">
      <t>テキヨウ</t>
    </rPh>
    <rPh sb="3" eb="5">
      <t>キギョウ</t>
    </rPh>
    <phoneticPr fontId="2"/>
  </si>
  <si>
    <t>山形市都市振興公社</t>
    <rPh sb="0" eb="3">
      <t>ヤマガタシ</t>
    </rPh>
    <rPh sb="3" eb="5">
      <t>トシ</t>
    </rPh>
    <rPh sb="5" eb="7">
      <t>シンコウ</t>
    </rPh>
    <rPh sb="7" eb="9">
      <t>コウシャ</t>
    </rPh>
    <phoneticPr fontId="2"/>
  </si>
  <si>
    <t>山形市土地開発公社</t>
    <rPh sb="0" eb="3">
      <t>ヤマガタシ</t>
    </rPh>
    <rPh sb="3" eb="5">
      <t>トチ</t>
    </rPh>
    <rPh sb="5" eb="7">
      <t>カイハツ</t>
    </rPh>
    <rPh sb="7" eb="9">
      <t>コウシャ</t>
    </rPh>
    <phoneticPr fontId="2"/>
  </si>
  <si>
    <t>山形市文化振興事業団</t>
    <rPh sb="0" eb="3">
      <t>ヤマガタシ</t>
    </rPh>
    <rPh sb="3" eb="5">
      <t>ブンカ</t>
    </rPh>
    <rPh sb="5" eb="7">
      <t>シンコウ</t>
    </rPh>
    <rPh sb="7" eb="10">
      <t>ジギョウダン</t>
    </rPh>
    <phoneticPr fontId="2"/>
  </si>
  <si>
    <t>山形市健康福祉医療事業団</t>
    <rPh sb="0" eb="3">
      <t>ヤマガタシ</t>
    </rPh>
    <rPh sb="3" eb="5">
      <t>ケンコウ</t>
    </rPh>
    <rPh sb="5" eb="7">
      <t>フクシ</t>
    </rPh>
    <rPh sb="7" eb="9">
      <t>イリョウ</t>
    </rPh>
    <rPh sb="9" eb="12">
      <t>ジギョウダン</t>
    </rPh>
    <phoneticPr fontId="2"/>
  </si>
  <si>
    <t>山形コンベンションビューロー</t>
    <rPh sb="0" eb="2">
      <t>ヤマガタ</t>
    </rPh>
    <phoneticPr fontId="2"/>
  </si>
  <si>
    <t>山形市農業振興公社</t>
    <rPh sb="0" eb="3">
      <t>ヤマガタシ</t>
    </rPh>
    <rPh sb="3" eb="5">
      <t>ノウギョウ</t>
    </rPh>
    <rPh sb="5" eb="7">
      <t>シンコウ</t>
    </rPh>
    <rPh sb="7" eb="9">
      <t>コウシャ</t>
    </rPh>
    <phoneticPr fontId="2"/>
  </si>
  <si>
    <t>山形市上下水道技術センター</t>
    <rPh sb="0" eb="3">
      <t>ヤマガタシ</t>
    </rPh>
    <rPh sb="3" eb="5">
      <t>ジョウゲ</t>
    </rPh>
    <rPh sb="5" eb="7">
      <t>スイドウ</t>
    </rPh>
    <rPh sb="7" eb="9">
      <t>ギジュツ</t>
    </rPh>
    <phoneticPr fontId="2"/>
  </si>
  <si>
    <t>七日町再開発ビル</t>
    <rPh sb="0" eb="3">
      <t>ナノカマチ</t>
    </rPh>
    <rPh sb="3" eb="6">
      <t>サイカイハツ</t>
    </rPh>
    <phoneticPr fontId="2"/>
  </si>
  <si>
    <t>山形地下道開発</t>
    <rPh sb="0" eb="2">
      <t>ヤマガタ</t>
    </rPh>
    <rPh sb="2" eb="5">
      <t>チカドウ</t>
    </rPh>
    <rPh sb="5" eb="7">
      <t>カイハツ</t>
    </rPh>
    <phoneticPr fontId="2"/>
  </si>
  <si>
    <t>地球温暖化対策等推進基金</t>
    <rPh sb="0" eb="2">
      <t>チキュウ</t>
    </rPh>
    <rPh sb="2" eb="5">
      <t>オンダンカ</t>
    </rPh>
    <rPh sb="5" eb="7">
      <t>タイサク</t>
    </rPh>
    <rPh sb="7" eb="8">
      <t>トウ</t>
    </rPh>
    <rPh sb="8" eb="10">
      <t>スイシン</t>
    </rPh>
    <rPh sb="10" eb="12">
      <t>キキン</t>
    </rPh>
    <phoneticPr fontId="5"/>
  </si>
  <si>
    <t>体育施設整備基金</t>
  </si>
  <si>
    <t>農業戦略推進基金</t>
  </si>
  <si>
    <t>地域福祉基金</t>
  </si>
  <si>
    <t>退職手当基金</t>
  </si>
  <si>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</si>
  <si>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</si>
  <si>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</si>
  <si>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</si>
  <si>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</si>
  <si>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</si>
  <si>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</si>
  <si>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</si>
  <si>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</si>
  <si>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</si>
  <si>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</si>
  <si>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</si>
  <si>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昨年度と比較して１ポイントほど増加しているが、類似団体よりも低い水準にある。今後は将来負担比率に留意しながら、老朽化した施設の集約化と除却を進めていく必要があると考えられる。</t>
    <rPh sb="0" eb="2">
      <t>ユウケイ</t>
    </rPh>
    <rPh sb="2" eb="4">
      <t>コテイ</t>
    </rPh>
    <rPh sb="4" eb="6">
      <t>シサン</t>
    </rPh>
    <rPh sb="6" eb="8">
      <t>ゲンカ</t>
    </rPh>
    <rPh sb="8" eb="10">
      <t>ショウキャク</t>
    </rPh>
    <rPh sb="10" eb="11">
      <t>リツ</t>
    </rPh>
    <rPh sb="12" eb="15">
      <t>サクネンド</t>
    </rPh>
    <rPh sb="16" eb="18">
      <t>ヒカク</t>
    </rPh>
    <rPh sb="27" eb="29">
      <t>ゾウカ</t>
    </rPh>
    <rPh sb="35" eb="37">
      <t>ルイジ</t>
    </rPh>
    <rPh sb="37" eb="39">
      <t>ダンタイ</t>
    </rPh>
    <rPh sb="42" eb="43">
      <t>ヒク</t>
    </rPh>
    <rPh sb="44" eb="46">
      <t>スイジュン</t>
    </rPh>
    <rPh sb="50" eb="52">
      <t>コンゴ</t>
    </rPh>
    <rPh sb="53" eb="55">
      <t>ショウライ</t>
    </rPh>
    <rPh sb="55" eb="57">
      <t>フタン</t>
    </rPh>
    <rPh sb="57" eb="59">
      <t>ヒリツ</t>
    </rPh>
    <rPh sb="60" eb="62">
      <t>リュウイ</t>
    </rPh>
    <rPh sb="67" eb="70">
      <t>ロウキュウカ</t>
    </rPh>
    <rPh sb="72" eb="74">
      <t>シセツ</t>
    </rPh>
    <rPh sb="75" eb="78">
      <t>シュウヤクカ</t>
    </rPh>
    <rPh sb="79" eb="81">
      <t>ジョキャク</t>
    </rPh>
    <rPh sb="82" eb="83">
      <t>スス</t>
    </rPh>
    <rPh sb="87" eb="89">
      <t>ヒツヨウ</t>
    </rPh>
    <rPh sb="93" eb="94">
      <t>カンガ</t>
    </rPh>
    <phoneticPr fontId="5"/>
  </si>
  <si>
    <t>　将来負担比率は、前年度と比較して４ポイント程度増加しており、平成２７年度から増加傾向にある。類似団体についても前年度と比較すると１１ポイント程度増加しているが、平成２７年度から減少傾向にあり、当市は平成２７年度から令和元年度までの５か年平均では５０ポイント程度高い値となっている。
　実質公債費率は平成２７年度８．６から徐々に低下しており、類似団体との差は縮小したものの、依然として大きい状況にある。地方債の減少により、各比率も下がっているが、今後大型施設の建設及びその地方債の償還が控えているため、これ以上の大幅な減少は見込めない可能性が高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</si>
</sst>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51849</c:v>
                </c:pt>
              </c:numCache>
            </c:numRef>
          </c:val>
          <c:smooth val="0"/>
          <c:extLst>
            <c:ext xmlns:c16="http://schemas.microsoft.com/office/drawing/2014/chart" uri="{C3380CC4-5D6E-409C-BE32-E72D297353CC}">
              <c16:uniqueId val="{00000000-2B24-4529-A998-AA83685D67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39294</c:v>
                </c:pt>
                <c:pt idx="1">
                  <c:v>39728</c:v>
                </c:pt>
                <c:pt idx="2">
                  <c:v>42711</c:v>
                </c:pt>
                <c:pt idx="3">
                  <c:v>44911</c:v>
                </c:pt>
                <c:pt idx="4">
                  <c:v>43927</c:v>
                </c:pt>
              </c:numCache>
            </c:numRef>
          </c:val>
          <c:smooth val="0"/>
          <c:extLst>
            <c:ext xmlns:c16="http://schemas.microsoft.com/office/drawing/2014/chart" uri="{C3380CC4-5D6E-409C-BE32-E72D297353CC}">
              <c16:uniqueId val="{00000001-2B24-4529-A998-AA83685D67AA}"/>
            </c:ext>
          </c:extLst>
        </c:ser>
        <c:dLbls>
          <c:showLegendKey val="0"/>
          <c:showVal val="0"/>
          <c:showCatName val="0"/>
          <c:showSerName val="0"/>
          <c:showPercent val="0"/>
          <c:showBubbleSize val="0"/>
        </c:dLbls>
        <c:marker val="1"/>
        <c:smooth val="0"/>
        <c:axId val="469197192"/>
        <c:axId val="469203072"/>
      </c:lineChart>
      <c:catAx>
        <c:axId val="469197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203072"/>
        <c:crosses val="autoZero"/>
        <c:auto val="1"/>
        <c:lblAlgn val="ctr"/>
        <c:lblOffset val="100"/>
        <c:tickLblSkip val="1"/>
        <c:tickMarkSkip val="1"/>
        <c:noMultiLvlLbl val="0"/>
      </c:catAx>
      <c:valAx>
        <c:axId val="4692030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197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3.65</c:v>
                </c:pt>
                <c:pt idx="1">
                  <c:v>3.25</c:v>
                </c:pt>
                <c:pt idx="2">
                  <c:v>3.32</c:v>
                </c:pt>
                <c:pt idx="3">
                  <c:v>2.92</c:v>
                </c:pt>
                <c:pt idx="4">
                  <c:v>3.85</c:v>
                </c:pt>
              </c:numCache>
            </c:numRef>
          </c:val>
          <c:extLst>
            <c:ext xmlns:c16="http://schemas.microsoft.com/office/drawing/2014/chart" uri="{C3380CC4-5D6E-409C-BE32-E72D297353CC}">
              <c16:uniqueId val="{00000000-ADE7-458A-B3F6-CCCFEC0953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2.66</c:v>
                </c:pt>
                <c:pt idx="1">
                  <c:v>1.65</c:v>
                </c:pt>
                <c:pt idx="2">
                  <c:v>2.81</c:v>
                </c:pt>
                <c:pt idx="3">
                  <c:v>6.73</c:v>
                </c:pt>
                <c:pt idx="4">
                  <c:v>6.68</c:v>
                </c:pt>
              </c:numCache>
            </c:numRef>
          </c:val>
          <c:extLst>
            <c:ext xmlns:c16="http://schemas.microsoft.com/office/drawing/2014/chart" uri="{C3380CC4-5D6E-409C-BE32-E72D297353CC}">
              <c16:uniqueId val="{00000001-ADE7-458A-B3F6-CCCFEC0953D1}"/>
            </c:ext>
          </c:extLst>
        </c:ser>
        <c:dLbls>
          <c:showLegendKey val="0"/>
          <c:showVal val="0"/>
          <c:showCatName val="0"/>
          <c:showSerName val="0"/>
          <c:showPercent val="0"/>
          <c:showBubbleSize val="0"/>
        </c:dLbls>
        <c:gapWidth val="250"/>
        <c:overlap val="100"/>
        <c:axId val="469200720"/>
        <c:axId val="46920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-0.39</c:v>
                </c:pt>
                <c:pt idx="1">
                  <c:v>-1.47</c:v>
                </c:pt>
                <c:pt idx="2">
                  <c:v>1.27</c:v>
                </c:pt>
                <c:pt idx="3">
                  <c:v>3.52</c:v>
                </c:pt>
                <c:pt idx="4">
                  <c:v>0.95</c:v>
                </c:pt>
              </c:numCache>
            </c:numRef>
          </c:val>
          <c:smooth val="0"/>
          <c:extLst>
            <c:ext xmlns:c16="http://schemas.microsoft.com/office/drawing/2014/chart" uri="{C3380CC4-5D6E-409C-BE32-E72D297353CC}">
              <c16:uniqueId val="{00000002-ADE7-458A-B3F6-CCCFEC0953D1}"/>
            </c:ext>
          </c:extLst>
        </c:ser>
        <c:dLbls>
          <c:showLegendKey val="0"/>
          <c:showVal val="0"/>
          <c:showCatName val="0"/>
          <c:showSerName val="0"/>
          <c:showPercent val="0"/>
          <c:showBubbleSize val="0"/>
        </c:dLbls>
        <c:marker val="1"/>
        <c:smooth val="0"/>
        <c:axId val="469200720"/>
        <c:axId val="469201504"/>
      </c:lineChart>
      <c:catAx>
        <c:axId val="46920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201504"/>
        <c:crosses val="autoZero"/>
        <c:auto val="1"/>
        <c:lblAlgn val="ctr"/>
        <c:lblOffset val="100"/>
        <c:tickLblSkip val="1"/>
        <c:tickMarkSkip val="1"/>
        <c:noMultiLvlLbl val="0"/>
      </c:catAx>
      <c:valAx>
        <c:axId val="46920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20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0.05</c:v>
                </c:pt>
                <c:pt idx="4">
                  <c:v>#N/A</c:v>
                </c:pt>
                <c:pt idx="5">
                  <c:v>0.03</c:v>
                </c:pt>
                <c:pt idx="6">
                  <c:v>#N/A</c:v>
                </c:pt>
                <c:pt idx="7">
                  <c:v>0.01</c:v>
                </c:pt>
                <c:pt idx="8">
                  <c:v>#N/A</c:v>
                </c:pt>
                <c:pt idx="9">
                  <c:v>0.02</c:v>
                </c:pt>
              </c:numCache>
            </c:numRef>
          </c:val>
          <c:extLst>
            <c:ext xmlns:c16="http://schemas.microsoft.com/office/drawing/2014/chart" uri="{C3380CC4-5D6E-409C-BE32-E72D297353CC}">
              <c16:uniqueId val="{00000000-77F9-49D9-9B27-7FD7532F6D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F9-49D9-9B27-7FD7532F6DD7}"/>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2-77F9-49D9-9B27-7FD7532F6DD7}"/>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0.14000000000000001</c:v>
                </c:pt>
                <c:pt idx="4">
                  <c:v>#N/A</c:v>
                </c:pt>
                <c:pt idx="5">
                  <c:v>0.03</c:v>
                </c:pt>
                <c:pt idx="6">
                  <c:v>#N/A</c:v>
                </c:pt>
                <c:pt idx="7">
                  <c:v>0.03</c:v>
                </c:pt>
                <c:pt idx="8">
                  <c:v>#N/A</c:v>
                </c:pt>
                <c:pt idx="9">
                  <c:v>0.04</c:v>
                </c:pt>
              </c:numCache>
            </c:numRef>
          </c:val>
          <c:extLst>
            <c:ext xmlns:c16="http://schemas.microsoft.com/office/drawing/2014/chart" uri="{C3380CC4-5D6E-409C-BE32-E72D297353CC}">
              <c16:uniqueId val="{00000003-77F9-49D9-9B27-7FD7532F6DD7}"/>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1.1100000000000001</c:v>
                </c:pt>
                <c:pt idx="4">
                  <c:v>#N/A</c:v>
                </c:pt>
                <c:pt idx="5">
                  <c:v>1.84</c:v>
                </c:pt>
                <c:pt idx="6">
                  <c:v>#N/A</c:v>
                </c:pt>
                <c:pt idx="7">
                  <c:v>0.6</c:v>
                </c:pt>
                <c:pt idx="8">
                  <c:v>#N/A</c:v>
                </c:pt>
                <c:pt idx="9">
                  <c:v>0.49</c:v>
                </c:pt>
              </c:numCache>
            </c:numRef>
          </c:val>
          <c:extLst>
            <c:ext xmlns:c16="http://schemas.microsoft.com/office/drawing/2014/chart" uri="{C3380CC4-5D6E-409C-BE32-E72D297353CC}">
              <c16:uniqueId val="{00000004-77F9-49D9-9B27-7FD7532F6DD7}"/>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0.5</c:v>
                </c:pt>
                <c:pt idx="4">
                  <c:v>#N/A</c:v>
                </c:pt>
                <c:pt idx="5">
                  <c:v>0.06</c:v>
                </c:pt>
                <c:pt idx="6">
                  <c:v>#N/A</c:v>
                </c:pt>
                <c:pt idx="7">
                  <c:v>0.69</c:v>
                </c:pt>
                <c:pt idx="8">
                  <c:v>#N/A</c:v>
                </c:pt>
                <c:pt idx="9">
                  <c:v>0.77</c:v>
                </c:pt>
              </c:numCache>
            </c:numRef>
          </c:val>
          <c:extLst>
            <c:ext xmlns:c16="http://schemas.microsoft.com/office/drawing/2014/chart" uri="{C3380CC4-5D6E-409C-BE32-E72D297353CC}">
              <c16:uniqueId val="{00000005-77F9-49D9-9B27-7FD7532F6DD7}"/>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c:v>
                </c:pt>
                <c:pt idx="2">
                  <c:v>#N/A</c:v>
                </c:pt>
                <c:pt idx="3">
                  <c:v>2.63</c:v>
                </c:pt>
                <c:pt idx="4">
                  <c:v>#N/A</c:v>
                </c:pt>
                <c:pt idx="5">
                  <c:v>1.62</c:v>
                </c:pt>
                <c:pt idx="6">
                  <c:v>#N/A</c:v>
                </c:pt>
                <c:pt idx="7">
                  <c:v>2.04</c:v>
                </c:pt>
                <c:pt idx="8">
                  <c:v>#N/A</c:v>
                </c:pt>
                <c:pt idx="9">
                  <c:v>3.48</c:v>
                </c:pt>
              </c:numCache>
            </c:numRef>
          </c:val>
          <c:extLst>
            <c:ext xmlns:c16="http://schemas.microsoft.com/office/drawing/2014/chart" uri="{C3380CC4-5D6E-409C-BE32-E72D297353CC}">
              <c16:uniqueId val="{00000006-77F9-49D9-9B27-7FD7532F6DD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3.64</c:v>
                </c:pt>
                <c:pt idx="2">
                  <c:v>#N/A</c:v>
                </c:pt>
                <c:pt idx="3">
                  <c:v>3.24</c:v>
                </c:pt>
                <c:pt idx="4">
                  <c:v>#N/A</c:v>
                </c:pt>
                <c:pt idx="5">
                  <c:v>3.32</c:v>
                </c:pt>
                <c:pt idx="6">
                  <c:v>#N/A</c:v>
                </c:pt>
                <c:pt idx="7">
                  <c:v>2.92</c:v>
                </c:pt>
                <c:pt idx="8">
                  <c:v>#N/A</c:v>
                </c:pt>
                <c:pt idx="9">
                  <c:v>3.81</c:v>
                </c:pt>
              </c:numCache>
            </c:numRef>
          </c:val>
          <c:extLst>
            <c:ext xmlns:c16="http://schemas.microsoft.com/office/drawing/2014/chart" uri="{C3380CC4-5D6E-409C-BE32-E72D297353CC}">
              <c16:uniqueId val="{00000007-77F9-49D9-9B27-7FD7532F6DD7}"/>
            </c:ext>
          </c:extLst>
        </c:ser>
        <c:ser>
          <c:idx val="8"/>
          <c:order val="8"/>
          <c:tx>
            <c:strRef>
              <c:f>データシート!$A$35</c:f>
              <c:strCache>
                <c:ptCount val="1"/>
                <c:pt idx="0">
                  <c:v>市立病院済生館事業会計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7.94</c:v>
                </c:pt>
                <c:pt idx="2">
                  <c:v>#N/A</c:v>
                </c:pt>
                <c:pt idx="3">
                  <c:v>7.43</c:v>
                </c:pt>
                <c:pt idx="4">
                  <c:v>#N/A</c:v>
                </c:pt>
                <c:pt idx="5">
                  <c:v>7.27</c:v>
                </c:pt>
                <c:pt idx="6">
                  <c:v>#N/A</c:v>
                </c:pt>
                <c:pt idx="7">
                  <c:v>7.09</c:v>
                </c:pt>
                <c:pt idx="8">
                  <c:v>#N/A</c:v>
                </c:pt>
                <c:pt idx="9">
                  <c:v>6.93</c:v>
                </c:pt>
              </c:numCache>
            </c:numRef>
          </c:val>
          <c:extLst>
            <c:ext xmlns:c16="http://schemas.microsoft.com/office/drawing/2014/chart" uri="{C3380CC4-5D6E-409C-BE32-E72D297353CC}">
              <c16:uniqueId val="{00000008-77F9-49D9-9B27-7FD7532F6D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7.13</c:v>
                </c:pt>
                <c:pt idx="2">
                  <c:v>#N/A</c:v>
                </c:pt>
                <c:pt idx="3">
                  <c:v>7.96</c:v>
                </c:pt>
                <c:pt idx="4">
                  <c:v>#N/A</c:v>
                </c:pt>
                <c:pt idx="5">
                  <c:v>8.19</c:v>
                </c:pt>
                <c:pt idx="6">
                  <c:v>#N/A</c:v>
                </c:pt>
                <c:pt idx="7">
                  <c:v>9.18</c:v>
                </c:pt>
                <c:pt idx="8">
                  <c:v>#N/A</c:v>
                </c:pt>
                <c:pt idx="9">
                  <c:v>10.16</c:v>
                </c:pt>
              </c:numCache>
            </c:numRef>
          </c:val>
          <c:extLst>
            <c:ext xmlns:c16="http://schemas.microsoft.com/office/drawing/2014/chart" uri="{C3380CC4-5D6E-409C-BE32-E72D297353CC}">
              <c16:uniqueId val="{00000009-77F9-49D9-9B27-7FD7532F6DD7}"/>
            </c:ext>
          </c:extLst>
        </c:ser>
        <c:dLbls>
          <c:showLegendKey val="0"/>
          <c:showVal val="0"/>
          <c:showCatName val="0"/>
          <c:showSerName val="0"/>
          <c:showPercent val="0"/>
          <c:showBubbleSize val="0"/>
        </c:dLbls>
        <c:gapWidth val="150"/>
        <c:overlap val="100"/>
        <c:axId val="469198368"/>
        <c:axId val="469201896"/>
      </c:barChart>
      <c:catAx>
        <c:axId val="46919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201896"/>
        <c:crosses val="autoZero"/>
        <c:auto val="1"/>
        <c:lblAlgn val="ctr"/>
        <c:lblOffset val="100"/>
        <c:tickLblSkip val="1"/>
        <c:tickMarkSkip val="1"/>
        <c:noMultiLvlLbl val="0"/>
      </c:catAx>
      <c:valAx>
        <c:axId val="469201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198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11268</c:v>
                </c:pt>
                <c:pt idx="5">
                  <c:v>11125</c:v>
                </c:pt>
                <c:pt idx="8">
                  <c:v>11000</c:v>
                </c:pt>
                <c:pt idx="11">
                  <c:v>10756</c:v>
                </c:pt>
                <c:pt idx="14">
                  <c:v>10277</c:v>
                </c:pt>
              </c:numCache>
            </c:numRef>
          </c:val>
          <c:extLst>
            <c:ext xmlns:c16="http://schemas.microsoft.com/office/drawing/2014/chart" uri="{C3380CC4-5D6E-409C-BE32-E72D297353CC}">
              <c16:uniqueId val="{00000000-EE5E-48A0-909D-BC4BBCB318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1</c:v>
                </c:pt>
                <c:pt idx="9">
                  <c:v>0</c:v>
                </c:pt>
                <c:pt idx="12">
                  <c:v>1</c:v>
                </c:pt>
              </c:numCache>
            </c:numRef>
          </c:val>
          <c:extLst>
            <c:ext xmlns:c16="http://schemas.microsoft.com/office/drawing/2014/chart" uri="{C3380CC4-5D6E-409C-BE32-E72D297353CC}">
              <c16:uniqueId val="{00000001-EE5E-48A0-909D-BC4BBCB318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926</c:v>
                </c:pt>
                <c:pt idx="3">
                  <c:v>715</c:v>
                </c:pt>
                <c:pt idx="6">
                  <c:v>821</c:v>
                </c:pt>
                <c:pt idx="9">
                  <c:v>813</c:v>
                </c:pt>
                <c:pt idx="12">
                  <c:v>857</c:v>
                </c:pt>
              </c:numCache>
            </c:numRef>
          </c:val>
          <c:extLst>
            <c:ext xmlns:c16="http://schemas.microsoft.com/office/drawing/2014/chart" uri="{C3380CC4-5D6E-409C-BE32-E72D297353CC}">
              <c16:uniqueId val="{00000002-EE5E-48A0-909D-BC4BBCB318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10</c:v>
                </c:pt>
                <c:pt idx="6">
                  <c:v>18</c:v>
                </c:pt>
                <c:pt idx="9">
                  <c:v>37</c:v>
                </c:pt>
                <c:pt idx="12">
                  <c:v>86</c:v>
                </c:pt>
              </c:numCache>
            </c:numRef>
          </c:val>
          <c:extLst>
            <c:ext xmlns:c16="http://schemas.microsoft.com/office/drawing/2014/chart" uri="{C3380CC4-5D6E-409C-BE32-E72D297353CC}">
              <c16:uniqueId val="{00000003-EE5E-48A0-909D-BC4BBCB318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3880</c:v>
                </c:pt>
                <c:pt idx="3">
                  <c:v>4075</c:v>
                </c:pt>
                <c:pt idx="6">
                  <c:v>4072</c:v>
                </c:pt>
                <c:pt idx="9">
                  <c:v>4060</c:v>
                </c:pt>
                <c:pt idx="12">
                  <c:v>3899</c:v>
                </c:pt>
              </c:numCache>
            </c:numRef>
          </c:val>
          <c:extLst>
            <c:ext xmlns:c16="http://schemas.microsoft.com/office/drawing/2014/chart" uri="{C3380CC4-5D6E-409C-BE32-E72D297353CC}">
              <c16:uniqueId val="{00000004-EE5E-48A0-909D-BC4BBCB318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5E-48A0-909D-BC4BBCB318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5E-48A0-909D-BC4BBCB318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10093</c:v>
                </c:pt>
                <c:pt idx="3">
                  <c:v>9779</c:v>
                </c:pt>
                <c:pt idx="6">
                  <c:v>9709</c:v>
                </c:pt>
                <c:pt idx="9">
                  <c:v>9205</c:v>
                </c:pt>
                <c:pt idx="12">
                  <c:v>8866</c:v>
                </c:pt>
              </c:numCache>
            </c:numRef>
          </c:val>
          <c:extLst>
            <c:ext xmlns:c16="http://schemas.microsoft.com/office/drawing/2014/chart" uri="{C3380CC4-5D6E-409C-BE32-E72D297353CC}">
              <c16:uniqueId val="{00000007-EE5E-48A0-909D-BC4BBCB31869}"/>
            </c:ext>
          </c:extLst>
        </c:ser>
        <c:dLbls>
          <c:showLegendKey val="0"/>
          <c:showVal val="0"/>
          <c:showCatName val="0"/>
          <c:showSerName val="0"/>
          <c:showPercent val="0"/>
          <c:showBubbleSize val="0"/>
        </c:dLbls>
        <c:gapWidth val="100"/>
        <c:overlap val="100"/>
        <c:axId val="469200328"/>
        <c:axId val="469203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3642</c:v>
                </c:pt>
                <c:pt idx="2">
                  <c:v>#N/A</c:v>
                </c:pt>
                <c:pt idx="3">
                  <c:v>#N/A</c:v>
                </c:pt>
                <c:pt idx="4">
                  <c:v>3455</c:v>
                </c:pt>
                <c:pt idx="5">
                  <c:v>#N/A</c:v>
                </c:pt>
                <c:pt idx="6">
                  <c:v>#N/A</c:v>
                </c:pt>
                <c:pt idx="7">
                  <c:v>3621</c:v>
                </c:pt>
                <c:pt idx="8">
                  <c:v>#N/A</c:v>
                </c:pt>
                <c:pt idx="9">
                  <c:v>#N/A</c:v>
                </c:pt>
                <c:pt idx="10">
                  <c:v>3359</c:v>
                </c:pt>
                <c:pt idx="11">
                  <c:v>#N/A</c:v>
                </c:pt>
                <c:pt idx="12">
                  <c:v>#N/A</c:v>
                </c:pt>
                <c:pt idx="13">
                  <c:v>3432</c:v>
                </c:pt>
                <c:pt idx="14">
                  <c:v>#N/A</c:v>
                </c:pt>
              </c:numCache>
            </c:numRef>
          </c:val>
          <c:smooth val="0"/>
          <c:extLst>
            <c:ext xmlns:c16="http://schemas.microsoft.com/office/drawing/2014/chart" uri="{C3380CC4-5D6E-409C-BE32-E72D297353CC}">
              <c16:uniqueId val="{00000008-EE5E-48A0-909D-BC4BBCB31869}"/>
            </c:ext>
          </c:extLst>
        </c:ser>
        <c:dLbls>
          <c:showLegendKey val="0"/>
          <c:showVal val="0"/>
          <c:showCatName val="0"/>
          <c:showSerName val="0"/>
          <c:showPercent val="0"/>
          <c:showBubbleSize val="0"/>
        </c:dLbls>
        <c:marker val="1"/>
        <c:smooth val="0"/>
        <c:axId val="469200328"/>
        <c:axId val="469203856"/>
      </c:lineChart>
      <c:catAx>
        <c:axId val="46920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203856"/>
        <c:crosses val="autoZero"/>
        <c:auto val="1"/>
        <c:lblAlgn val="ctr"/>
        <c:lblOffset val="100"/>
        <c:tickLblSkip val="1"/>
        <c:tickMarkSkip val="1"/>
        <c:noMultiLvlLbl val="0"/>
      </c:catAx>
      <c:valAx>
        <c:axId val="46920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20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107345</c:v>
                </c:pt>
                <c:pt idx="5">
                  <c:v>107220</c:v>
                </c:pt>
                <c:pt idx="8">
                  <c:v>105906</c:v>
                </c:pt>
                <c:pt idx="11">
                  <c:v>104780</c:v>
                </c:pt>
                <c:pt idx="14">
                  <c:v>103689</c:v>
                </c:pt>
              </c:numCache>
            </c:numRef>
          </c:val>
          <c:extLst>
            <c:ext xmlns:c16="http://schemas.microsoft.com/office/drawing/2014/chart" uri="{C3380CC4-5D6E-409C-BE32-E72D297353CC}">
              <c16:uniqueId val="{00000000-3DA0-4478-8232-E1A9EA206A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21391</c:v>
                </c:pt>
                <c:pt idx="5">
                  <c:v>20144</c:v>
                </c:pt>
                <c:pt idx="8">
                  <c:v>18802</c:v>
                </c:pt>
                <c:pt idx="11">
                  <c:v>18465</c:v>
                </c:pt>
                <c:pt idx="14">
                  <c:v>18871</c:v>
                </c:pt>
              </c:numCache>
            </c:numRef>
          </c:val>
          <c:extLst>
            <c:ext xmlns:c16="http://schemas.microsoft.com/office/drawing/2014/chart" uri="{C3380CC4-5D6E-409C-BE32-E72D297353CC}">
              <c16:uniqueId val="{00000001-3DA0-4478-8232-E1A9EA206A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6290</c:v>
                </c:pt>
                <c:pt idx="5">
                  <c:v>5169</c:v>
                </c:pt>
                <c:pt idx="8">
                  <c:v>4390</c:v>
                </c:pt>
                <c:pt idx="11">
                  <c:v>8016</c:v>
                </c:pt>
                <c:pt idx="14">
                  <c:v>7476</c:v>
                </c:pt>
              </c:numCache>
            </c:numRef>
          </c:val>
          <c:extLst>
            <c:ext xmlns:c16="http://schemas.microsoft.com/office/drawing/2014/chart" uri="{C3380CC4-5D6E-409C-BE32-E72D297353CC}">
              <c16:uniqueId val="{00000002-3DA0-4478-8232-E1A9EA206A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A0-4478-8232-E1A9EA206A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A0-4478-8232-E1A9EA206A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164</c:v>
                </c:pt>
                <c:pt idx="3">
                  <c:v>288</c:v>
                </c:pt>
                <c:pt idx="6">
                  <c:v>86</c:v>
                </c:pt>
                <c:pt idx="9">
                  <c:v>3347</c:v>
                </c:pt>
                <c:pt idx="12">
                  <c:v>3222</c:v>
                </c:pt>
              </c:numCache>
            </c:numRef>
          </c:val>
          <c:extLst>
            <c:ext xmlns:c16="http://schemas.microsoft.com/office/drawing/2014/chart" uri="{C3380CC4-5D6E-409C-BE32-E72D297353CC}">
              <c16:uniqueId val="{00000005-3DA0-4478-8232-E1A9EA206A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14257</c:v>
                </c:pt>
                <c:pt idx="3">
                  <c:v>14268</c:v>
                </c:pt>
                <c:pt idx="6">
                  <c:v>14328</c:v>
                </c:pt>
                <c:pt idx="9">
                  <c:v>13797</c:v>
                </c:pt>
                <c:pt idx="12">
                  <c:v>13714</c:v>
                </c:pt>
              </c:numCache>
            </c:numRef>
          </c:val>
          <c:extLst>
            <c:ext xmlns:c16="http://schemas.microsoft.com/office/drawing/2014/chart" uri="{C3380CC4-5D6E-409C-BE32-E72D297353CC}">
              <c16:uniqueId val="{00000006-3DA0-4478-8232-E1A9EA206A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824</c:v>
                </c:pt>
                <c:pt idx="3">
                  <c:v>4597</c:v>
                </c:pt>
                <c:pt idx="6">
                  <c:v>8758</c:v>
                </c:pt>
                <c:pt idx="9">
                  <c:v>10933</c:v>
                </c:pt>
                <c:pt idx="12">
                  <c:v>11207</c:v>
                </c:pt>
              </c:numCache>
            </c:numRef>
          </c:val>
          <c:extLst>
            <c:ext xmlns:c16="http://schemas.microsoft.com/office/drawing/2014/chart" uri="{C3380CC4-5D6E-409C-BE32-E72D297353CC}">
              <c16:uniqueId val="{00000007-3DA0-4478-8232-E1A9EA206A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40358</c:v>
                </c:pt>
                <c:pt idx="3">
                  <c:v>37359</c:v>
                </c:pt>
                <c:pt idx="6">
                  <c:v>34857</c:v>
                </c:pt>
                <c:pt idx="9">
                  <c:v>33528</c:v>
                </c:pt>
                <c:pt idx="12">
                  <c:v>34614</c:v>
                </c:pt>
              </c:numCache>
            </c:numRef>
          </c:val>
          <c:extLst>
            <c:ext xmlns:c16="http://schemas.microsoft.com/office/drawing/2014/chart" uri="{C3380CC4-5D6E-409C-BE32-E72D297353CC}">
              <c16:uniqueId val="{00000008-3DA0-4478-8232-E1A9EA206A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9775</c:v>
                </c:pt>
                <c:pt idx="3">
                  <c:v>8899</c:v>
                </c:pt>
                <c:pt idx="6">
                  <c:v>8663</c:v>
                </c:pt>
                <c:pt idx="9">
                  <c:v>4237</c:v>
                </c:pt>
                <c:pt idx="12">
                  <c:v>3453</c:v>
                </c:pt>
              </c:numCache>
            </c:numRef>
          </c:val>
          <c:extLst>
            <c:ext xmlns:c16="http://schemas.microsoft.com/office/drawing/2014/chart" uri="{C3380CC4-5D6E-409C-BE32-E72D297353CC}">
              <c16:uniqueId val="{00000009-3DA0-4478-8232-E1A9EA206A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99972</c:v>
                </c:pt>
                <c:pt idx="3">
                  <c:v>100391</c:v>
                </c:pt>
                <c:pt idx="6">
                  <c:v>100488</c:v>
                </c:pt>
                <c:pt idx="9">
                  <c:v>101941</c:v>
                </c:pt>
                <c:pt idx="12">
                  <c:v>102671</c:v>
                </c:pt>
              </c:numCache>
            </c:numRef>
          </c:val>
          <c:extLst>
            <c:ext xmlns:c16="http://schemas.microsoft.com/office/drawing/2014/chart" uri="{C3380CC4-5D6E-409C-BE32-E72D297353CC}">
              <c16:uniqueId val="{0000000A-3DA0-4478-8232-E1A9EA206A28}"/>
            </c:ext>
          </c:extLst>
        </c:ser>
        <c:dLbls>
          <c:showLegendKey val="0"/>
          <c:showVal val="0"/>
          <c:showCatName val="0"/>
          <c:showSerName val="0"/>
          <c:showPercent val="0"/>
          <c:showBubbleSize val="0"/>
        </c:dLbls>
        <c:gapWidth val="100"/>
        <c:overlap val="100"/>
        <c:axId val="469196800"/>
        <c:axId val="479493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30323</c:v>
                </c:pt>
                <c:pt idx="2">
                  <c:v>#N/A</c:v>
                </c:pt>
                <c:pt idx="3">
                  <c:v>#N/A</c:v>
                </c:pt>
                <c:pt idx="4">
                  <c:v>33269</c:v>
                </c:pt>
                <c:pt idx="5">
                  <c:v>#N/A</c:v>
                </c:pt>
                <c:pt idx="6">
                  <c:v>#N/A</c:v>
                </c:pt>
                <c:pt idx="7">
                  <c:v>38081</c:v>
                </c:pt>
                <c:pt idx="8">
                  <c:v>#N/A</c:v>
                </c:pt>
                <c:pt idx="9">
                  <c:v>#N/A</c:v>
                </c:pt>
                <c:pt idx="10">
                  <c:v>36522</c:v>
                </c:pt>
                <c:pt idx="11">
                  <c:v>#N/A</c:v>
                </c:pt>
                <c:pt idx="12">
                  <c:v>#N/A</c:v>
                </c:pt>
                <c:pt idx="13">
                  <c:v>38845</c:v>
                </c:pt>
                <c:pt idx="14">
                  <c:v>#N/A</c:v>
                </c:pt>
              </c:numCache>
            </c:numRef>
          </c:val>
          <c:smooth val="0"/>
          <c:extLst>
            <c:ext xmlns:c16="http://schemas.microsoft.com/office/drawing/2014/chart" uri="{C3380CC4-5D6E-409C-BE32-E72D297353CC}">
              <c16:uniqueId val="{0000000B-3DA0-4478-8232-E1A9EA206A28}"/>
            </c:ext>
          </c:extLst>
        </c:ser>
        <c:dLbls>
          <c:showLegendKey val="0"/>
          <c:showVal val="0"/>
          <c:showCatName val="0"/>
          <c:showSerName val="0"/>
          <c:showPercent val="0"/>
          <c:showBubbleSize val="0"/>
        </c:dLbls>
        <c:marker val="1"/>
        <c:smooth val="0"/>
        <c:axId val="469196800"/>
        <c:axId val="479493592"/>
      </c:lineChart>
      <c:catAx>
        <c:axId val="4691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9493592"/>
        <c:crosses val="autoZero"/>
        <c:auto val="1"/>
        <c:lblAlgn val="ctr"/>
        <c:lblOffset val="100"/>
        <c:tickLblSkip val="1"/>
        <c:tickMarkSkip val="1"/>
        <c:noMultiLvlLbl val="0"/>
      </c:catAx>
      <c:valAx>
        <c:axId val="479493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19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1450</c:v>
                </c:pt>
                <c:pt idx="1">
                  <c:v>3473</c:v>
                </c:pt>
                <c:pt idx="2">
                  <c:v>3472</c:v>
                </c:pt>
              </c:numCache>
            </c:numRef>
          </c:val>
          <c:extLst>
            <c:ext xmlns:c16="http://schemas.microsoft.com/office/drawing/2014/chart" uri="{C3380CC4-5D6E-409C-BE32-E72D297353CC}">
              <c16:uniqueId val="{00000000-F397-4617-A8D4-E499168394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373</c:v>
                </c:pt>
                <c:pt idx="1">
                  <c:v>305</c:v>
                </c:pt>
                <c:pt idx="2">
                  <c:v>53</c:v>
                </c:pt>
              </c:numCache>
            </c:numRef>
          </c:val>
          <c:extLst>
            <c:ext xmlns:c16="http://schemas.microsoft.com/office/drawing/2014/chart" uri="{C3380CC4-5D6E-409C-BE32-E72D297353CC}">
              <c16:uniqueId val="{00000001-F397-4617-A8D4-E499168394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1836</c:v>
                </c:pt>
                <c:pt idx="1">
                  <c:v>2371</c:v>
                </c:pt>
                <c:pt idx="2">
                  <c:v>2247</c:v>
                </c:pt>
              </c:numCache>
            </c:numRef>
          </c:val>
          <c:extLst>
            <c:ext xmlns:c16="http://schemas.microsoft.com/office/drawing/2014/chart" uri="{C3380CC4-5D6E-409C-BE32-E72D297353CC}">
              <c16:uniqueId val="{00000002-F397-4617-A8D4-E49916839468}"/>
            </c:ext>
          </c:extLst>
        </c:ser>
        <c:dLbls>
          <c:showLegendKey val="0"/>
          <c:showVal val="0"/>
          <c:showCatName val="0"/>
          <c:showSerName val="0"/>
          <c:showPercent val="0"/>
          <c:showBubbleSize val="0"/>
        </c:dLbls>
        <c:gapWidth val="120"/>
        <c:overlap val="100"/>
        <c:axId val="479496728"/>
        <c:axId val="479499472"/>
      </c:barChart>
      <c:catAx>
        <c:axId val="47949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9499472"/>
        <c:crosses val="autoZero"/>
        <c:auto val="1"/>
        <c:lblAlgn val="ctr"/>
        <c:lblOffset val="100"/>
        <c:tickLblSkip val="1"/>
        <c:tickMarkSkip val="1"/>
        <c:noMultiLvlLbl val="0"/>
      </c:catAx>
      <c:valAx>
        <c:axId val="479499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949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{A7669F0C-F40D-4908-B0EE-60B42AA0C4F9}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DBF-44EC-8EB3-6416A7EBF3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{1BE0F02E-B043-4619-8123-991FF49B734F}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BF-44EC-8EB3-6416A7EBF3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{E961D96B-6099-4831-AC63-E71F0F686611}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BF-44EC-8EB3-6416A7EBF3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{21E90838-46FF-4DBC-BAD1-D632D25E209E}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BF-44EC-8EB3-6416A7EBF3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{A8DEDB7B-171C-4072-B90D-E0399583145F}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BF-44EC-8EB3-6416A7EBF37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{8ABE715E-AECE-4876-B8B1-B19E67F17FC5}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DBF-44EC-8EB3-6416A7EBF37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{B774B751-88EE-4A39-965F-D6F0143C2404}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DBF-44EC-8EB3-6416A7EBF37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{45319F0D-4DBB-486C-8FF3-6C291844D2AC}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DBF-44EC-8EB3-6416A7EBF37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{0C0A891B-9CC5-45DE-A71D-7D2C6320F8EC}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DBF-44EC-8EB3-6416A7EBF3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45.1</c:v>
                </c:pt>
                <c:pt idx="8">
                  <c:v>43.6</c:v>
                </c:pt>
                <c:pt idx="16">
                  <c:v>47</c:v>
                </c:pt>
                <c:pt idx="24">
                  <c:v>48.3</c:v>
                </c:pt>
                <c:pt idx="32">
                  <c:v>49.1</c:v>
                </c:pt>
              </c:numCache>
            </c:numRef>
          </c:xVal>
          <c:yVal>
            <c:numRef>
              <c:f>公会計指標分析・財政指標組合せ分析表!$BP$51:$DC$51</c:f>
              <c:numCache>
                <c:formatCode>#,##0.0;"▲ "#,##0.0</c:formatCode>
                <c:ptCount val="40"/>
                <c:pt idx="0">
                  <c:v>70.599999999999994</c:v>
                </c:pt>
                <c:pt idx="8">
                  <c:v>77.900000000000006</c:v>
                </c:pt>
                <c:pt idx="16">
                  <c:v>88.2</c:v>
                </c:pt>
                <c:pt idx="24">
                  <c:v>84.1</c:v>
                </c:pt>
                <c:pt idx="32">
                  <c:v>88</c:v>
                </c:pt>
              </c:numCache>
            </c:numRef>
          </c:yVal>
          <c:smooth val="0"/>
          <c:extLst>
            <c:ext xmlns:c16="http://schemas.microsoft.com/office/drawing/2014/chart" uri="{C3380CC4-5D6E-409C-BE32-E72D297353CC}">
              <c16:uniqueId val="{00000009-6DBF-44EC-8EB3-6416A7EBF3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{AC805C38-7D98-413D-8F70-860E5F2E05E1}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DBF-44EC-8EB3-6416A7EBF3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{57FACDEC-860C-4B85-A6A4-D8289720FED5}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BF-44EC-8EB3-6416A7EBF3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{46227204-2A0C-4047-B335-FA76BB0343D2}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BF-44EC-8EB3-6416A7EBF3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{E14BC49D-58BE-41CF-9001-8F7256A3CA6B}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BF-44EC-8EB3-6416A7EBF3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{46385D6D-7F65-4D1F-B0FA-E7E99618E018}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BF-44EC-8EB3-6416A7EBF37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{60C4AA47-C776-4966-8668-F5910EB01B8F}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DBF-44EC-8EB3-6416A7EBF37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{0D658113-897C-4AF0-947C-E3CF001E4710}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DBF-44EC-8EB3-6416A7EBF37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{E7EC3A0B-8A00-425B-80F9-E42F8FC2DF28}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DBF-44EC-8EB3-6416A7EBF37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{88826519-797B-4BC5-98AB-15ADBC778926}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DBF-44EC-8EB3-6416A7EBF3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61.7</c:v>
                </c:pt>
              </c:numCache>
            </c:numRef>
          </c:xVal>
          <c:yVal>
            <c:numRef>
              <c:f>公会計指標分析・財政指標組合せ分析表!$BP$55:$DC$55</c:f>
              <c:numCache>
                <c:formatCode>#,##0.0;"▲ "#,##0.0</c:formatCode>
                <c:ptCount val="40"/>
                <c:pt idx="0">
                  <c:v>37.4</c:v>
                </c:pt>
                <c:pt idx="8">
                  <c:v>31</c:v>
                </c:pt>
                <c:pt idx="16">
                  <c:v>30</c:v>
                </c:pt>
                <c:pt idx="24">
                  <c:v>23.1</c:v>
                </c:pt>
                <c:pt idx="32">
                  <c:v>33.9</c:v>
                </c:pt>
              </c:numCache>
            </c:numRef>
          </c:yVal>
          <c:smooth val="0"/>
          <c:extLst>
            <c:ext xmlns:c16="http://schemas.microsoft.com/office/drawing/2014/chart" uri="{C3380CC4-5D6E-409C-BE32-E72D297353CC}">
              <c16:uniqueId val="{00000013-6DBF-44EC-8EB3-6416A7EBF374}"/>
            </c:ext>
          </c:extLst>
        </c:ser>
        <c:dLbls>
          <c:showLegendKey val="0"/>
          <c:showVal val="1"/>
          <c:showCatName val="0"/>
          <c:showSerName val="0"/>
          <c:showPercent val="0"/>
          <c:showBubbleSize val="0"/>
        </c:dLbls>
        <c:axId val="46179840"/>
        <c:axId val="46181760"/>
      </c:scatterChart>
      <c:valAx>
        <c:axId val="46179840"/>
        <c:scaling>
          <c:orientation val="minMax"/>
          <c:max val="64"/>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0"/>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{D6F7EA18-8C00-43B7-96F6-CF328521537F}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3EB-4152-8BFF-DFF7C4B658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{D086F1BB-0D07-404F-A69B-64AF46DEA397}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EB-4152-8BFF-DFF7C4B658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{F2F70B9D-15F8-415D-91B8-3169004753DA}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EB-4152-8BFF-DFF7C4B658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{ECAC8D98-AC4E-4478-A45B-DF33BDC66A4E}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EB-4152-8BFF-DFF7C4B658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{6715D872-A94A-448B-862B-12133C9231F5}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EB-4152-8BFF-DFF7C4B658F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{7D7EF9F1-CE5D-4F3B-B54B-68883FF382C2}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3EB-4152-8BFF-DFF7C4B658F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{F274627F-FF00-4168-8833-957415EB4D9A}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3EB-4152-8BFF-DFF7C4B658F6}"/>
                </c:ext>
              </c:extLst>
            </c:dLbl>
            <c:dLbl>
              <c:idx val="24"/>
              <c:layout>
                <c:manualLayout>
                  <c:x val="-2.648097126880416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{CA7A8E6E-A229-4561-9F4D-2B8C4297D65E}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3EB-4152-8BFF-DFF7C4B658F6}"/>
                </c:ext>
              </c:extLst>
            </c:dLbl>
            <c:dLbl>
              <c:idx val="32"/>
              <c:layout>
                <c:manualLayout>
                  <c:x val="-3.678736307538219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{CB6A3872-0FBE-4AF1-8633-1C6166DEF68F}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3EB-4152-8BFF-DFF7C4B658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8.4</c:v>
                </c:pt>
                <c:pt idx="16">
                  <c:v>8.3000000000000007</c:v>
                </c:pt>
                <c:pt idx="24">
                  <c:v>8</c:v>
                </c:pt>
                <c:pt idx="32">
                  <c:v>7.9</c:v>
                </c:pt>
              </c:numCache>
            </c:numRef>
          </c:xVal>
          <c:yVal>
            <c:numRef>
              <c:f>公会計指標分析・財政指標組合せ分析表!$BP$73:$DC$73</c:f>
              <c:numCache>
                <c:formatCode>#,##0.0;"▲ "#,##0.0</c:formatCode>
                <c:ptCount val="40"/>
                <c:pt idx="0">
                  <c:v>70.599999999999994</c:v>
                </c:pt>
                <c:pt idx="8">
                  <c:v>77.900000000000006</c:v>
                </c:pt>
                <c:pt idx="16">
                  <c:v>88.2</c:v>
                </c:pt>
                <c:pt idx="24">
                  <c:v>84.1</c:v>
                </c:pt>
                <c:pt idx="32">
                  <c:v>88</c:v>
                </c:pt>
              </c:numCache>
            </c:numRef>
          </c:yVal>
          <c:smooth val="0"/>
          <c:extLst>
            <c:ext xmlns:c16="http://schemas.microsoft.com/office/drawing/2014/chart" uri="{C3380CC4-5D6E-409C-BE32-E72D297353CC}">
              <c16:uniqueId val="{00000009-83EB-4152-8BFF-DFF7C4B658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{97C45E47-6222-46EE-A7C1-4DC34212902F}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3EB-4152-8BFF-DFF7C4B658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{2E1A770B-A26E-4BC3-AE34-84D2B8D729B9}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EB-4152-8BFF-DFF7C4B658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{6CD28D82-471E-489D-A3DF-5410124C980C}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EB-4152-8BFF-DFF7C4B658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{8A8113E1-669F-4DD1-B929-9B372782B475}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EB-4152-8BFF-DFF7C4B658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{83673D96-E3B9-482E-BD81-473DA6B1EFAE}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EB-4152-8BFF-DFF7C4B658F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{B0A736A8-C55B-4855-BC04-3B56AF77DFBB}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3EB-4152-8BFF-DFF7C4B658F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{38E072A8-DAA6-4433-B428-EE21A3F40689}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3EB-4152-8BFF-DFF7C4B658F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{9F341BC9-6533-4AAF-88D4-B11FCBA5397A}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3EB-4152-8BFF-DFF7C4B658F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{BE4A6BA7-3A00-4D73-875D-B4D61E7F2E6D}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3EB-4152-8BFF-DFF7C4B658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5.7</c:v>
                </c:pt>
              </c:numCache>
            </c:numRef>
          </c:xVal>
          <c:yVal>
            <c:numRef>
              <c:f>公会計指標分析・財政指標組合せ分析表!$BP$77:$DC$77</c:f>
              <c:numCache>
                <c:formatCode>#,##0.0;"▲ "#,##0.0</c:formatCode>
                <c:ptCount val="40"/>
                <c:pt idx="0">
                  <c:v>37.4</c:v>
                </c:pt>
                <c:pt idx="8">
                  <c:v>31</c:v>
                </c:pt>
                <c:pt idx="16">
                  <c:v>30</c:v>
                </c:pt>
                <c:pt idx="24">
                  <c:v>23.1</c:v>
                </c:pt>
                <c:pt idx="32">
                  <c:v>33.9</c:v>
                </c:pt>
              </c:numCache>
            </c:numRef>
          </c:yVal>
          <c:smooth val="0"/>
          <c:extLst>
            <c:ext xmlns:c16="http://schemas.microsoft.com/office/drawing/2014/chart" uri="{C3380CC4-5D6E-409C-BE32-E72D297353CC}">
              <c16:uniqueId val="{00000013-83EB-4152-8BFF-DFF7C4B658F6}"/>
            </c:ext>
          </c:extLst>
        </c:ser>
        <c:dLbls>
          <c:showLegendKey val="0"/>
          <c:showVal val="1"/>
          <c:showCatName val="0"/>
          <c:showSerName val="0"/>
          <c:showPercent val="0"/>
          <c:showBubbleSize val="0"/>
        </c:dLbls>
        <c:axId val="84219776"/>
        <c:axId val="84234240"/>
      </c:scatterChart>
      <c:valAx>
        <c:axId val="84219776"/>
        <c:scaling>
          <c:orientation val="minMax"/>
          <c:max val="9"/>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0"/>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組合等が起こした地方債の元利償還金に対する負担金等、債務負担行為に基づく支出額について増加となった。また、一時借入金の利子についても増加した。その結果、前年度と比較して７３百万円の増となっている。</a:t>
          </a:r>
        </a:p>
        <a:p>
          <a:r>
            <a:rPr kumimoji="1" lang="ja-JP" altLang="en-US" sz="1400">
              <a:latin typeface="ＭＳ ゴシック" pitchFamily="49" charset="-128"/>
              <a:ea typeface="ＭＳ ゴシック" pitchFamily="49" charset="-128"/>
            </a:rPr>
            <a:t>新たな地方債の発行に当たっては、有利な起債を活用し、また債務負担行為については、内容を精査し継続して財政健全化に努める。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債務負担行為に基づく支出予定額、設立法人等の負債額等負担見込額が減少となったものの、一般会計等に係る地方債の現在高、組合等負担等見込額、が増加し全体額は増加となった。</a:t>
          </a:r>
        </a:p>
        <a:p>
          <a:r>
            <a:rPr kumimoji="1" lang="ja-JP" altLang="en-US" sz="1400">
              <a:latin typeface="ＭＳ ゴシック" pitchFamily="49" charset="-128"/>
              <a:ea typeface="ＭＳ ゴシック" pitchFamily="49" charset="-128"/>
            </a:rPr>
            <a:t>充当可能財源等については、基準財政需要額算入見込額が減少した。</a:t>
          </a:r>
        </a:p>
        <a:p>
          <a:r>
            <a:rPr kumimoji="1" lang="ja-JP" altLang="en-US" sz="1400">
              <a:latin typeface="ＭＳ ゴシック" pitchFamily="49" charset="-128"/>
              <a:ea typeface="ＭＳ ゴシック" pitchFamily="49" charset="-128"/>
            </a:rPr>
            <a:t>その結果、令和元年度は前年度と比較して２，３２３百万円増加している。</a:t>
          </a:r>
        </a:p>
        <a:p>
          <a:r>
            <a:rPr kumimoji="1" lang="ja-JP" altLang="en-US" sz="1400">
              <a:latin typeface="ＭＳ ゴシック" pitchFamily="49" charset="-128"/>
              <a:ea typeface="ＭＳ ゴシック" pitchFamily="49" charset="-128"/>
            </a:rPr>
            <a:t>今後も有利な起債の活用や可能な限り基金の積み増しを図り、財政健全化に努める。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退職手当基金の減等によりその他特定目的基金残高について約１億２千万円減少した。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また、減債基金残高が約２億５千万円減少したことにより、基金全体としては約３億７千万円の減少となった。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の目的に合った事業等へ積極的に活用しながらも、財政調整基金については、災害等の発生による予期しない支出の増加や歳入の減少に備えるとともに、将来にわたり持続可能な行政経営と安定した財政運営を行うため、適正規模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体育施設整備基金：体育施設整備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農業戦略推進基金：農業戦略の一層の推進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地域福祉基金：保健福祉の増進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定年退職者数が多い年度の退職手当支出に対応するため、定年退職者が少ない年度は積立を行うことを基本とし、令和元年度以降５か年の中で比較的定年退職者が多かった年度であった令和元年度は積立を行わず、約７４百万円を取り崩した結果、令和元年度末残高は７４百万円減少し、３１３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財源の安定的な確保のため、福祉施設創設補助事業費の充当分について計画的な積立を行っているが、老人福祉施設や民間立保育所等への補助事業終了に伴う事業費の減少により、平成３０年度に比べ積立額が３５百万円減少したため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について、平成２８年度まで５０百万円の新規積み立てを行ってきたが、平成２９年度以降は総合スポーツセンターの駐車場整備や施設の改修等、大規模な施設整備での支出増を考慮し、新規積立は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農業戦略推進基金について、主に農業戦略強靭化事業に充当していき、新規積立は行わない。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令和元年度は約１６億円を積立し、約１６億円を取崩したため前年度と比較すると、ほぼ横ばいとなった。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規模について一般的見解が示されていないことから、山形市では最低限確保すべき規模を直近５ヵ年の補正予算に要した一般財源の年平均額、将来的に目標とする規模を東北地方県庁所在地都市の中位水準程度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蔵王ジャンプ台整備事業及び蔵王ジャンプ台サマーヒル化整備事業に係る元金償還に備えるため約５百万円を積立した一方、立谷川・半郷清掃工場の解体に伴う繰上償還経費及びふるさと融資に係る当該年度の市債償還相当額約２５７百万円を取り崩した結果、令和元年度末残高は２５２百万円減少し、５３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令和３年度にふるさと融資に伴う市債償還総額として２３百万円充当するなど、短期的には残高が減少する見通しである。計画的に償還を行うために基金を活用していく。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244,998
243,559
381.30
101,031,577
98,187,145
2,000,317
51,968,178
102,671,129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中で低い水準にはあるが、今後は、総合的な公共施設マネジメントの観点から、固定資産台帳や施設の現状把握、各施設の個別計画について統一した施設マネジメントを行い、老朽化した施設の集約化と除却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81068</xdr:rowOff>
    </xdr:from>
    <xdr:to>
      <xdr:col>19</xdr:col>
      <xdr:colOff>187325</xdr:colOff>
      <xdr:row>31</xdr:row>
      <xdr:rowOff>11218</xdr:rowOff>
    </xdr:to>
    <xdr:sp macro="" textlink="">
      <xdr:nvSpPr>
        <xdr:cNvPr id="72" name="フローチャート: 判断 71"/>
        <xdr:cNvSpPr/>
      </xdr:nvSpPr>
      <xdr:spPr>
        <a:xfrm>
          <a:off x="4000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73" name="フローチャート: 判断 72"/>
        <xdr:cNvSpPr/>
      </xdr:nvSpPr>
      <xdr:spPr>
        <a:xfrm>
          <a:off x="3238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75" name="フローチャート: 判断 74"/>
        <xdr:cNvSpPr/>
      </xdr:nvSpPr>
      <xdr:spPr>
        <a:xfrm>
          <a:off x="1714500" y="578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17357</xdr:rowOff>
    </xdr:from>
    <xdr:to>
      <xdr:col>23</xdr:col>
      <xdr:colOff>136525</xdr:colOff>
      <xdr:row>28</xdr:row>
      <xdr:rowOff>118957</xdr:rowOff>
    </xdr:to>
    <xdr:sp macro="" textlink="">
      <xdr:nvSpPr>
        <xdr:cNvPr id="81" name="楕円 80"/>
        <xdr:cNvSpPr/>
      </xdr:nvSpPr>
      <xdr:spPr>
        <a:xfrm>
          <a:off x="47117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40234</xdr:rowOff>
    </xdr:from>
    <xdr:ext cx="405111" cy="259045"/>
    <xdr:sp macro="" textlink="">
      <xdr:nvSpPr>
        <xdr:cNvPr id="82" name="有形固定資産減価償却率該当値テキスト"/>
        <xdr:cNvSpPr txBox="1"/>
      </xdr:nvSpPr>
      <xdr:spPr>
        <a:xfrm>
          <a:off x="4813300" y="544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160020</xdr:rowOff>
    </xdr:from>
    <xdr:to>
      <xdr:col>19</xdr:col>
      <xdr:colOff>187325</xdr:colOff>
      <xdr:row>28</xdr:row>
      <xdr:rowOff>90170</xdr:rowOff>
    </xdr:to>
    <xdr:sp macro="" textlink="">
      <xdr:nvSpPr>
        <xdr:cNvPr id="83" name="楕円 82"/>
        <xdr:cNvSpPr/>
      </xdr:nvSpPr>
      <xdr:spPr>
        <a:xfrm>
          <a:off x="4000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39370</xdr:rowOff>
    </xdr:from>
    <xdr:to>
      <xdr:col>23</xdr:col>
      <xdr:colOff>85725</xdr:colOff>
      <xdr:row>28</xdr:row>
      <xdr:rowOff>68157</xdr:rowOff>
    </xdr:to>
    <xdr:cxnSp macro="">
      <xdr:nvCxnSpPr>
        <xdr:cNvPr id="84" name="直線コネクタ 83"/>
        <xdr:cNvCxnSpPr/>
      </xdr:nvCxnSpPr>
      <xdr:spPr>
        <a:xfrm>
          <a:off x="4051300" y="561149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113242</xdr:rowOff>
    </xdr:from>
    <xdr:to>
      <xdr:col>15</xdr:col>
      <xdr:colOff>187325</xdr:colOff>
      <xdr:row>28</xdr:row>
      <xdr:rowOff>43392</xdr:rowOff>
    </xdr:to>
    <xdr:sp macro="" textlink="">
      <xdr:nvSpPr>
        <xdr:cNvPr id="85" name="楕円 84"/>
        <xdr:cNvSpPr/>
      </xdr:nvSpPr>
      <xdr:spPr>
        <a:xfrm>
          <a:off x="32385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164042</xdr:rowOff>
    </xdr:from>
    <xdr:to>
      <xdr:col>19</xdr:col>
      <xdr:colOff>136525</xdr:colOff>
      <xdr:row>28</xdr:row>
      <xdr:rowOff>39370</xdr:rowOff>
    </xdr:to>
    <xdr:cxnSp macro="">
      <xdr:nvCxnSpPr>
        <xdr:cNvPr id="86" name="直線コネクタ 85"/>
        <xdr:cNvCxnSpPr/>
      </xdr:nvCxnSpPr>
      <xdr:spPr>
        <a:xfrm>
          <a:off x="3289300" y="556471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162348</xdr:rowOff>
    </xdr:from>
    <xdr:to>
      <xdr:col>11</xdr:col>
      <xdr:colOff>187325</xdr:colOff>
      <xdr:row>27</xdr:row>
      <xdr:rowOff>92498</xdr:rowOff>
    </xdr:to>
    <xdr:sp macro="" textlink="">
      <xdr:nvSpPr>
        <xdr:cNvPr id="87" name="楕円 86"/>
        <xdr:cNvSpPr/>
      </xdr:nvSpPr>
      <xdr:spPr>
        <a:xfrm>
          <a:off x="2476500" y="53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41698</xdr:rowOff>
    </xdr:from>
    <xdr:to>
      <xdr:col>15</xdr:col>
      <xdr:colOff>136525</xdr:colOff>
      <xdr:row>27</xdr:row>
      <xdr:rowOff>164042</xdr:rowOff>
    </xdr:to>
    <xdr:cxnSp macro="">
      <xdr:nvCxnSpPr>
        <xdr:cNvPr id="88" name="直線コネクタ 87"/>
        <xdr:cNvCxnSpPr/>
      </xdr:nvCxnSpPr>
      <xdr:spPr>
        <a:xfrm>
          <a:off x="2527300" y="5442373"/>
          <a:ext cx="7620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44873</xdr:rowOff>
    </xdr:from>
    <xdr:to>
      <xdr:col>7</xdr:col>
      <xdr:colOff>187325</xdr:colOff>
      <xdr:row>27</xdr:row>
      <xdr:rowOff>146473</xdr:rowOff>
    </xdr:to>
    <xdr:sp macro="" textlink="">
      <xdr:nvSpPr>
        <xdr:cNvPr id="89" name="楕円 88"/>
        <xdr:cNvSpPr/>
      </xdr:nvSpPr>
      <xdr:spPr>
        <a:xfrm>
          <a:off x="1714500" y="5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41698</xdr:rowOff>
    </xdr:from>
    <xdr:to>
      <xdr:col>11</xdr:col>
      <xdr:colOff>136525</xdr:colOff>
      <xdr:row>27</xdr:row>
      <xdr:rowOff>95673</xdr:rowOff>
    </xdr:to>
    <xdr:cxnSp macro="">
      <xdr:nvCxnSpPr>
        <xdr:cNvPr id="90" name="直線コネクタ 89"/>
        <xdr:cNvCxnSpPr/>
      </xdr:nvCxnSpPr>
      <xdr:spPr>
        <a:xfrm flipV="1">
          <a:off x="1765300" y="544237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2345</xdr:rowOff>
    </xdr:from>
    <xdr:ext cx="405111" cy="259045"/>
    <xdr:sp macro="" textlink="">
      <xdr:nvSpPr>
        <xdr:cNvPr id="91" name="n_1aveValue有形固定資産減価償却率"/>
        <xdr:cNvSpPr txBox="1"/>
      </xdr:nvSpPr>
      <xdr:spPr>
        <a:xfrm>
          <a:off x="38360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2" name="n_2aveValue有形固定資産減価償却率"/>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3" name="n_3aveValue有形固定資産減価償却率"/>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129345</xdr:rowOff>
    </xdr:from>
    <xdr:ext cx="405111" cy="259045"/>
    <xdr:sp macro="" textlink="">
      <xdr:nvSpPr>
        <xdr:cNvPr id="94" name="n_4aveValue有形固定資産減価償却率"/>
        <xdr:cNvSpPr txBox="1"/>
      </xdr:nvSpPr>
      <xdr:spPr>
        <a:xfrm>
          <a:off x="1562744" y="58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106697</xdr:rowOff>
    </xdr:from>
    <xdr:ext cx="405111" cy="259045"/>
    <xdr:sp macro="" textlink="">
      <xdr:nvSpPr>
        <xdr:cNvPr id="95" name="n_1mainValue有形固定資産減価償却率"/>
        <xdr:cNvSpPr txBox="1"/>
      </xdr:nvSpPr>
      <xdr:spPr>
        <a:xfrm>
          <a:off x="38360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59919</xdr:rowOff>
    </xdr:from>
    <xdr:ext cx="405111" cy="259045"/>
    <xdr:sp macro="" textlink="">
      <xdr:nvSpPr>
        <xdr:cNvPr id="96" name="n_2mainValue有形固定資産減価償却率"/>
        <xdr:cNvSpPr txBox="1"/>
      </xdr:nvSpPr>
      <xdr:spPr>
        <a:xfrm>
          <a:off x="3086744" y="52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109025</xdr:rowOff>
    </xdr:from>
    <xdr:ext cx="405111" cy="259045"/>
    <xdr:sp macro="" textlink="">
      <xdr:nvSpPr>
        <xdr:cNvPr id="97" name="n_3mainValue有形固定資産減価償却率"/>
        <xdr:cNvSpPr txBox="1"/>
      </xdr:nvSpPr>
      <xdr:spPr>
        <a:xfrm>
          <a:off x="2324744" y="5166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163000</xdr:rowOff>
    </xdr:from>
    <xdr:ext cx="405111" cy="259045"/>
    <xdr:sp macro="" textlink="">
      <xdr:nvSpPr>
        <xdr:cNvPr id="98" name="n_4mainValue有形固定資産減価償却率"/>
        <xdr:cNvSpPr txBox="1"/>
      </xdr:nvSpPr>
      <xdr:spPr>
        <a:xfrm>
          <a:off x="1562744"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高い値にある。地方債については、これまでも発行額や管理を適正に行っており、必要な施設等の建設のため地方債を活用し資金調達を行っている。今後も元金償還額を考慮しながら、事業に係る地方債の適正な発行額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74831</xdr:rowOff>
    </xdr:from>
    <xdr:to>
      <xdr:col>72</xdr:col>
      <xdr:colOff>123825</xdr:colOff>
      <xdr:row>31</xdr:row>
      <xdr:rowOff>4981</xdr:rowOff>
    </xdr:to>
    <xdr:sp macro="" textlink="">
      <xdr:nvSpPr>
        <xdr:cNvPr id="134" name="フローチャート: 判断 133"/>
        <xdr:cNvSpPr/>
      </xdr:nvSpPr>
      <xdr:spPr>
        <a:xfrm>
          <a:off x="14033500" y="59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109855</xdr:rowOff>
    </xdr:from>
    <xdr:to>
      <xdr:col>68</xdr:col>
      <xdr:colOff>123825</xdr:colOff>
      <xdr:row>31</xdr:row>
      <xdr:rowOff>40005</xdr:rowOff>
    </xdr:to>
    <xdr:sp macro="" textlink="">
      <xdr:nvSpPr>
        <xdr:cNvPr id="135" name="フローチャート: 判断 134"/>
        <xdr:cNvSpPr/>
      </xdr:nvSpPr>
      <xdr:spPr>
        <a:xfrm>
          <a:off x="13271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132405</xdr:rowOff>
    </xdr:from>
    <xdr:to>
      <xdr:col>64</xdr:col>
      <xdr:colOff>123825</xdr:colOff>
      <xdr:row>31</xdr:row>
      <xdr:rowOff>62555</xdr:rowOff>
    </xdr:to>
    <xdr:sp macro="" textlink="">
      <xdr:nvSpPr>
        <xdr:cNvPr id="136" name="フローチャート: 判断 135"/>
        <xdr:cNvSpPr/>
      </xdr:nvSpPr>
      <xdr:spPr>
        <a:xfrm>
          <a:off x="12509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76750</xdr:rowOff>
    </xdr:from>
    <xdr:to>
      <xdr:col>60</xdr:col>
      <xdr:colOff>123825</xdr:colOff>
      <xdr:row>31</xdr:row>
      <xdr:rowOff>6900</xdr:rowOff>
    </xdr:to>
    <xdr:sp macro="" textlink="">
      <xdr:nvSpPr>
        <xdr:cNvPr id="137" name="フローチャート: 判断 136"/>
        <xdr:cNvSpPr/>
      </xdr:nvSpPr>
      <xdr:spPr>
        <a:xfrm>
          <a:off x="11747500" y="59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157903</xdr:rowOff>
    </xdr:from>
    <xdr:to>
      <xdr:col>76</xdr:col>
      <xdr:colOff>73025</xdr:colOff>
      <xdr:row>32</xdr:row>
      <xdr:rowOff>88053</xdr:rowOff>
    </xdr:to>
    <xdr:sp macro="" textlink="">
      <xdr:nvSpPr>
        <xdr:cNvPr id="143" name="楕円 142"/>
        <xdr:cNvSpPr/>
      </xdr:nvSpPr>
      <xdr:spPr>
        <a:xfrm>
          <a:off x="147447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136330</xdr:rowOff>
    </xdr:from>
    <xdr:ext cx="469744" cy="259045"/>
    <xdr:sp macro="" textlink="">
      <xdr:nvSpPr>
        <xdr:cNvPr id="144" name="債務償還比率該当値テキスト"/>
        <xdr:cNvSpPr txBox="1"/>
      </xdr:nvSpPr>
      <xdr:spPr>
        <a:xfrm>
          <a:off x="14846300" y="622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140751</xdr:rowOff>
    </xdr:from>
    <xdr:to>
      <xdr:col>72</xdr:col>
      <xdr:colOff>123825</xdr:colOff>
      <xdr:row>32</xdr:row>
      <xdr:rowOff>70901</xdr:rowOff>
    </xdr:to>
    <xdr:sp macro="" textlink="">
      <xdr:nvSpPr>
        <xdr:cNvPr id="145" name="楕円 144"/>
        <xdr:cNvSpPr/>
      </xdr:nvSpPr>
      <xdr:spPr>
        <a:xfrm>
          <a:off x="14033500" y="62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20101</xdr:rowOff>
    </xdr:from>
    <xdr:to>
      <xdr:col>76</xdr:col>
      <xdr:colOff>22225</xdr:colOff>
      <xdr:row>32</xdr:row>
      <xdr:rowOff>37253</xdr:rowOff>
    </xdr:to>
    <xdr:cxnSp macro="">
      <xdr:nvCxnSpPr>
        <xdr:cNvPr id="146" name="直線コネクタ 145"/>
        <xdr:cNvCxnSpPr/>
      </xdr:nvCxnSpPr>
      <xdr:spPr>
        <a:xfrm>
          <a:off x="14084300" y="6278026"/>
          <a:ext cx="7112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163181</xdr:rowOff>
    </xdr:from>
    <xdr:to>
      <xdr:col>68</xdr:col>
      <xdr:colOff>123825</xdr:colOff>
      <xdr:row>32</xdr:row>
      <xdr:rowOff>93331</xdr:rowOff>
    </xdr:to>
    <xdr:sp macro="" textlink="">
      <xdr:nvSpPr>
        <xdr:cNvPr id="147" name="楕円 146"/>
        <xdr:cNvSpPr/>
      </xdr:nvSpPr>
      <xdr:spPr>
        <a:xfrm>
          <a:off x="13271500" y="62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20101</xdr:rowOff>
    </xdr:from>
    <xdr:to>
      <xdr:col>72</xdr:col>
      <xdr:colOff>73025</xdr:colOff>
      <xdr:row>32</xdr:row>
      <xdr:rowOff>42531</xdr:rowOff>
    </xdr:to>
    <xdr:cxnSp macro="">
      <xdr:nvCxnSpPr>
        <xdr:cNvPr id="148" name="直線コネクタ 147"/>
        <xdr:cNvCxnSpPr/>
      </xdr:nvCxnSpPr>
      <xdr:spPr>
        <a:xfrm flipV="1">
          <a:off x="13322300" y="6278026"/>
          <a:ext cx="7620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83778</xdr:rowOff>
    </xdr:from>
    <xdr:to>
      <xdr:col>64</xdr:col>
      <xdr:colOff>123825</xdr:colOff>
      <xdr:row>32</xdr:row>
      <xdr:rowOff>13928</xdr:rowOff>
    </xdr:to>
    <xdr:sp macro="" textlink="">
      <xdr:nvSpPr>
        <xdr:cNvPr id="149" name="楕円 148"/>
        <xdr:cNvSpPr/>
      </xdr:nvSpPr>
      <xdr:spPr>
        <a:xfrm>
          <a:off x="12509500" y="61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134578</xdr:rowOff>
    </xdr:from>
    <xdr:to>
      <xdr:col>68</xdr:col>
      <xdr:colOff>73025</xdr:colOff>
      <xdr:row>32</xdr:row>
      <xdr:rowOff>42531</xdr:rowOff>
    </xdr:to>
    <xdr:cxnSp macro="">
      <xdr:nvCxnSpPr>
        <xdr:cNvPr id="150" name="直線コネクタ 149"/>
        <xdr:cNvCxnSpPr/>
      </xdr:nvCxnSpPr>
      <xdr:spPr>
        <a:xfrm>
          <a:off x="12560300" y="6221053"/>
          <a:ext cx="762000" cy="7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176</xdr:rowOff>
    </xdr:from>
    <xdr:to>
      <xdr:col>60</xdr:col>
      <xdr:colOff>123825</xdr:colOff>
      <xdr:row>31</xdr:row>
      <xdr:rowOff>101776</xdr:rowOff>
    </xdr:to>
    <xdr:sp macro="" textlink="">
      <xdr:nvSpPr>
        <xdr:cNvPr id="151" name="楕円 150"/>
        <xdr:cNvSpPr/>
      </xdr:nvSpPr>
      <xdr:spPr>
        <a:xfrm>
          <a:off x="11747500" y="60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50976</xdr:rowOff>
    </xdr:from>
    <xdr:to>
      <xdr:col>64</xdr:col>
      <xdr:colOff>73025</xdr:colOff>
      <xdr:row>31</xdr:row>
      <xdr:rowOff>134578</xdr:rowOff>
    </xdr:to>
    <xdr:cxnSp macro="">
      <xdr:nvCxnSpPr>
        <xdr:cNvPr id="152" name="直線コネクタ 151"/>
        <xdr:cNvCxnSpPr/>
      </xdr:nvCxnSpPr>
      <xdr:spPr>
        <a:xfrm>
          <a:off x="11798300" y="6137451"/>
          <a:ext cx="762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21508</xdr:rowOff>
    </xdr:from>
    <xdr:ext cx="469744" cy="259045"/>
    <xdr:sp macro="" textlink="">
      <xdr:nvSpPr>
        <xdr:cNvPr id="153" name="n_1aveValue債務償還比率"/>
        <xdr:cNvSpPr txBox="1"/>
      </xdr:nvSpPr>
      <xdr:spPr>
        <a:xfrm>
          <a:off x="13836727" y="57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56532</xdr:rowOff>
    </xdr:from>
    <xdr:ext cx="469744" cy="259045"/>
    <xdr:sp macro="" textlink="">
      <xdr:nvSpPr>
        <xdr:cNvPr id="154" name="n_2aveValue債務償還比率"/>
        <xdr:cNvSpPr txBox="1"/>
      </xdr:nvSpPr>
      <xdr:spPr>
        <a:xfrm>
          <a:off x="13087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79082</xdr:rowOff>
    </xdr:from>
    <xdr:ext cx="469744" cy="259045"/>
    <xdr:sp macro="" textlink="">
      <xdr:nvSpPr>
        <xdr:cNvPr id="155" name="n_3aveValue債務償還比率"/>
        <xdr:cNvSpPr txBox="1"/>
      </xdr:nvSpPr>
      <xdr:spPr>
        <a:xfrm>
          <a:off x="12325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23427</xdr:rowOff>
    </xdr:from>
    <xdr:ext cx="469744" cy="259045"/>
    <xdr:sp macro="" textlink="">
      <xdr:nvSpPr>
        <xdr:cNvPr id="156" name="n_4aveValue債務償還比率"/>
        <xdr:cNvSpPr txBox="1"/>
      </xdr:nvSpPr>
      <xdr:spPr>
        <a:xfrm>
          <a:off x="11563427" y="57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62028</xdr:rowOff>
    </xdr:from>
    <xdr:ext cx="469744" cy="259045"/>
    <xdr:sp macro="" textlink="">
      <xdr:nvSpPr>
        <xdr:cNvPr id="157" name="n_1mainValue債務償還比率"/>
        <xdr:cNvSpPr txBox="1"/>
      </xdr:nvSpPr>
      <xdr:spPr>
        <a:xfrm>
          <a:off x="13836727" y="63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84458</xdr:rowOff>
    </xdr:from>
    <xdr:ext cx="469744" cy="259045"/>
    <xdr:sp macro="" textlink="">
      <xdr:nvSpPr>
        <xdr:cNvPr id="158" name="n_2mainValue債務償還比率"/>
        <xdr:cNvSpPr txBox="1"/>
      </xdr:nvSpPr>
      <xdr:spPr>
        <a:xfrm>
          <a:off x="13087427" y="63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5055</xdr:rowOff>
    </xdr:from>
    <xdr:ext cx="469744" cy="259045"/>
    <xdr:sp macro="" textlink="">
      <xdr:nvSpPr>
        <xdr:cNvPr id="159" name="n_3mainValue債務償還比率"/>
        <xdr:cNvSpPr txBox="1"/>
      </xdr:nvSpPr>
      <xdr:spPr>
        <a:xfrm>
          <a:off x="12325427" y="626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92903</xdr:rowOff>
    </xdr:from>
    <xdr:ext cx="469744" cy="259045"/>
    <xdr:sp macro="" textlink="">
      <xdr:nvSpPr>
        <xdr:cNvPr id="160" name="n_4mainValue債務償還比率"/>
        <xdr:cNvSpPr txBox="1"/>
      </xdr:nvSpPr>
      <xdr:spPr>
        <a:xfrm>
          <a:off x="11563427" y="61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244,998
243,559
381.30
101,031,577
98,187,145
2,000,317
51,968,178
102,671,129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168275</xdr:rowOff>
    </xdr:from>
    <xdr:to>
      <xdr:col>24</xdr:col>
      <xdr:colOff>114300</xdr:colOff>
      <xdr:row>37</xdr:row>
      <xdr:rowOff>98425</xdr:rowOff>
    </xdr:to>
    <xdr:sp macro="" textlink="">
      <xdr:nvSpPr>
        <xdr:cNvPr id="73" name="楕円 72"/>
        <xdr:cNvSpPr/>
      </xdr:nvSpPr>
      <xdr:spPr>
        <a:xfrm>
          <a:off x="458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19702</xdr:rowOff>
    </xdr:from>
    <xdr:ext cx="405111" cy="259045"/>
    <xdr:sp macro="" textlink="">
      <xdr:nvSpPr>
        <xdr:cNvPr id="74" name="【道路】&#10;有形固定資産減価償却率該当値テキスト"/>
        <xdr:cNvSpPr txBox="1"/>
      </xdr:nvSpPr>
      <xdr:spPr>
        <a:xfrm>
          <a:off x="4673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5" name="楕円 74"/>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57150</xdr:rowOff>
    </xdr:to>
    <xdr:cxnSp macro="">
      <xdr:nvCxnSpPr>
        <xdr:cNvPr id="76" name="直線コネクタ 75"/>
        <xdr:cNvCxnSpPr/>
      </xdr:nvCxnSpPr>
      <xdr:spPr>
        <a:xfrm flipV="1">
          <a:off x="3797300" y="63912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7" name="楕円 76"/>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57150</xdr:rowOff>
    </xdr:to>
    <xdr:cxnSp macro="">
      <xdr:nvCxnSpPr>
        <xdr:cNvPr id="78" name="直線コネクタ 77"/>
        <xdr:cNvCxnSpPr/>
      </xdr:nvCxnSpPr>
      <xdr:spPr>
        <a:xfrm>
          <a:off x="2908300" y="6377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113030</xdr:rowOff>
    </xdr:from>
    <xdr:to>
      <xdr:col>10</xdr:col>
      <xdr:colOff>165100</xdr:colOff>
      <xdr:row>37</xdr:row>
      <xdr:rowOff>43180</xdr:rowOff>
    </xdr:to>
    <xdr:sp macro="" textlink="">
      <xdr:nvSpPr>
        <xdr:cNvPr id="79" name="楕円 78"/>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34290</xdr:rowOff>
    </xdr:to>
    <xdr:cxnSp macro="">
      <xdr:nvCxnSpPr>
        <xdr:cNvPr id="80" name="直線コネクタ 79"/>
        <xdr:cNvCxnSpPr/>
      </xdr:nvCxnSpPr>
      <xdr:spPr>
        <a:xfrm>
          <a:off x="2019300" y="6336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163830</xdr:rowOff>
    </xdr:to>
    <xdr:cxnSp macro="">
      <xdr:nvCxnSpPr>
        <xdr:cNvPr id="82" name="直線コネクタ 81"/>
        <xdr:cNvCxnSpPr/>
      </xdr:nvCxnSpPr>
      <xdr:spPr>
        <a:xfrm>
          <a:off x="1130300" y="6305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87" name="n_1mainValue【道路】&#10;有形固定資産減価償却率"/>
        <xdr:cNvSpPr txBox="1"/>
      </xdr:nvSpPr>
      <xdr:spPr>
        <a:xfrm>
          <a:off x="3582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88" name="n_2mainValue【道路】&#10;有形固定資産減価償却率"/>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59707</xdr:rowOff>
    </xdr:from>
    <xdr:ext cx="405111" cy="259045"/>
    <xdr:sp macro="" textlink="">
      <xdr:nvSpPr>
        <xdr:cNvPr id="89" name="n_3mainValue【道路】&#10;有形固定資産減価償却率"/>
        <xdr:cNvSpPr txBox="1"/>
      </xdr:nvSpPr>
      <xdr:spPr>
        <a:xfrm>
          <a:off x="1816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104564</xdr:rowOff>
    </xdr:from>
    <xdr:to>
      <xdr:col>50</xdr:col>
      <xdr:colOff>165100</xdr:colOff>
      <xdr:row>41</xdr:row>
      <xdr:rowOff>34714</xdr:rowOff>
    </xdr:to>
    <xdr:sp macro="" textlink="">
      <xdr:nvSpPr>
        <xdr:cNvPr id="119" name="フローチャート: 判断 118"/>
        <xdr:cNvSpPr/>
      </xdr:nvSpPr>
      <xdr:spPr>
        <a:xfrm>
          <a:off x="9588500" y="69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112702</xdr:rowOff>
    </xdr:from>
    <xdr:to>
      <xdr:col>46</xdr:col>
      <xdr:colOff>38100</xdr:colOff>
      <xdr:row>41</xdr:row>
      <xdr:rowOff>42852</xdr:rowOff>
    </xdr:to>
    <xdr:sp macro="" textlink="">
      <xdr:nvSpPr>
        <xdr:cNvPr id="120" name="フローチャート: 判断 119"/>
        <xdr:cNvSpPr/>
      </xdr:nvSpPr>
      <xdr:spPr>
        <a:xfrm>
          <a:off x="8699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123996</xdr:rowOff>
    </xdr:from>
    <xdr:to>
      <xdr:col>41</xdr:col>
      <xdr:colOff>101600</xdr:colOff>
      <xdr:row>41</xdr:row>
      <xdr:rowOff>54146</xdr:rowOff>
    </xdr:to>
    <xdr:sp macro="" textlink="">
      <xdr:nvSpPr>
        <xdr:cNvPr id="121" name="フローチャート: 判断 120"/>
        <xdr:cNvSpPr/>
      </xdr:nvSpPr>
      <xdr:spPr>
        <a:xfrm>
          <a:off x="7810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128132</xdr:rowOff>
    </xdr:from>
    <xdr:to>
      <xdr:col>36</xdr:col>
      <xdr:colOff>165100</xdr:colOff>
      <xdr:row>41</xdr:row>
      <xdr:rowOff>58282</xdr:rowOff>
    </xdr:to>
    <xdr:sp macro="" textlink="">
      <xdr:nvSpPr>
        <xdr:cNvPr id="122" name="フローチャート: 判断 121"/>
        <xdr:cNvSpPr/>
      </xdr:nvSpPr>
      <xdr:spPr>
        <a:xfrm>
          <a:off x="6921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131859</xdr:rowOff>
    </xdr:from>
    <xdr:to>
      <xdr:col>55</xdr:col>
      <xdr:colOff>50800</xdr:colOff>
      <xdr:row>41</xdr:row>
      <xdr:rowOff>62009</xdr:rowOff>
    </xdr:to>
    <xdr:sp macro="" textlink="">
      <xdr:nvSpPr>
        <xdr:cNvPr id="128" name="楕円 127"/>
        <xdr:cNvSpPr/>
      </xdr:nvSpPr>
      <xdr:spPr>
        <a:xfrm>
          <a:off x="10426700" y="69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9" name="【道路】&#10;一人当たり延長該当値テキスト"/>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132956</xdr:rowOff>
    </xdr:from>
    <xdr:to>
      <xdr:col>50</xdr:col>
      <xdr:colOff>165100</xdr:colOff>
      <xdr:row>41</xdr:row>
      <xdr:rowOff>63106</xdr:rowOff>
    </xdr:to>
    <xdr:sp macro="" textlink="">
      <xdr:nvSpPr>
        <xdr:cNvPr id="130" name="楕円 129"/>
        <xdr:cNvSpPr/>
      </xdr:nvSpPr>
      <xdr:spPr>
        <a:xfrm>
          <a:off x="9588500" y="69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11209</xdr:rowOff>
    </xdr:from>
    <xdr:to>
      <xdr:col>55</xdr:col>
      <xdr:colOff>0</xdr:colOff>
      <xdr:row>41</xdr:row>
      <xdr:rowOff>12306</xdr:rowOff>
    </xdr:to>
    <xdr:cxnSp macro="">
      <xdr:nvCxnSpPr>
        <xdr:cNvPr id="131" name="直線コネクタ 130"/>
        <xdr:cNvCxnSpPr/>
      </xdr:nvCxnSpPr>
      <xdr:spPr>
        <a:xfrm flipV="1">
          <a:off x="9639300" y="7040659"/>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133596</xdr:rowOff>
    </xdr:from>
    <xdr:to>
      <xdr:col>46</xdr:col>
      <xdr:colOff>38100</xdr:colOff>
      <xdr:row>41</xdr:row>
      <xdr:rowOff>63746</xdr:rowOff>
    </xdr:to>
    <xdr:sp macro="" textlink="">
      <xdr:nvSpPr>
        <xdr:cNvPr id="132" name="楕円 131"/>
        <xdr:cNvSpPr/>
      </xdr:nvSpPr>
      <xdr:spPr>
        <a:xfrm>
          <a:off x="8699500" y="69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12306</xdr:rowOff>
    </xdr:from>
    <xdr:to>
      <xdr:col>50</xdr:col>
      <xdr:colOff>114300</xdr:colOff>
      <xdr:row>41</xdr:row>
      <xdr:rowOff>12946</xdr:rowOff>
    </xdr:to>
    <xdr:cxnSp macro="">
      <xdr:nvCxnSpPr>
        <xdr:cNvPr id="133" name="直線コネクタ 132"/>
        <xdr:cNvCxnSpPr/>
      </xdr:nvCxnSpPr>
      <xdr:spPr>
        <a:xfrm flipV="1">
          <a:off x="8750300" y="704175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79784</xdr:rowOff>
    </xdr:from>
    <xdr:to>
      <xdr:col>41</xdr:col>
      <xdr:colOff>101600</xdr:colOff>
      <xdr:row>42</xdr:row>
      <xdr:rowOff>9934</xdr:rowOff>
    </xdr:to>
    <xdr:sp macro="" textlink="">
      <xdr:nvSpPr>
        <xdr:cNvPr id="134" name="楕円 133"/>
        <xdr:cNvSpPr/>
      </xdr:nvSpPr>
      <xdr:spPr>
        <a:xfrm>
          <a:off x="7810500" y="71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12946</xdr:rowOff>
    </xdr:from>
    <xdr:to>
      <xdr:col>45</xdr:col>
      <xdr:colOff>177800</xdr:colOff>
      <xdr:row>41</xdr:row>
      <xdr:rowOff>130584</xdr:rowOff>
    </xdr:to>
    <xdr:cxnSp macro="">
      <xdr:nvCxnSpPr>
        <xdr:cNvPr id="135" name="直線コネクタ 134"/>
        <xdr:cNvCxnSpPr/>
      </xdr:nvCxnSpPr>
      <xdr:spPr>
        <a:xfrm flipV="1">
          <a:off x="7861300" y="7042396"/>
          <a:ext cx="889000" cy="1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134739</xdr:rowOff>
    </xdr:from>
    <xdr:to>
      <xdr:col>36</xdr:col>
      <xdr:colOff>165100</xdr:colOff>
      <xdr:row>41</xdr:row>
      <xdr:rowOff>64889</xdr:rowOff>
    </xdr:to>
    <xdr:sp macro="" textlink="">
      <xdr:nvSpPr>
        <xdr:cNvPr id="136" name="楕円 135"/>
        <xdr:cNvSpPr/>
      </xdr:nvSpPr>
      <xdr:spPr>
        <a:xfrm>
          <a:off x="6921500" y="6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14089</xdr:rowOff>
    </xdr:from>
    <xdr:to>
      <xdr:col>41</xdr:col>
      <xdr:colOff>50800</xdr:colOff>
      <xdr:row>41</xdr:row>
      <xdr:rowOff>130584</xdr:rowOff>
    </xdr:to>
    <xdr:cxnSp macro="">
      <xdr:nvCxnSpPr>
        <xdr:cNvPr id="137" name="直線コネクタ 136"/>
        <xdr:cNvCxnSpPr/>
      </xdr:nvCxnSpPr>
      <xdr:spPr>
        <a:xfrm>
          <a:off x="6972300" y="7043539"/>
          <a:ext cx="889000" cy="1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51241</xdr:rowOff>
    </xdr:from>
    <xdr:ext cx="469744" cy="259045"/>
    <xdr:sp macro="" textlink="">
      <xdr:nvSpPr>
        <xdr:cNvPr id="138" name="n_1aveValue【道路】&#10;一人当たり延長"/>
        <xdr:cNvSpPr txBox="1"/>
      </xdr:nvSpPr>
      <xdr:spPr>
        <a:xfrm>
          <a:off x="9391727" y="67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59379</xdr:rowOff>
    </xdr:from>
    <xdr:ext cx="469744" cy="259045"/>
    <xdr:sp macro="" textlink="">
      <xdr:nvSpPr>
        <xdr:cNvPr id="139" name="n_2aveValue【道路】&#10;一人当たり延長"/>
        <xdr:cNvSpPr txBox="1"/>
      </xdr:nvSpPr>
      <xdr:spPr>
        <a:xfrm>
          <a:off x="85154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70673</xdr:rowOff>
    </xdr:from>
    <xdr:ext cx="469744" cy="259045"/>
    <xdr:sp macro="" textlink="">
      <xdr:nvSpPr>
        <xdr:cNvPr id="140" name="n_3aveValue【道路】&#10;一人当たり延長"/>
        <xdr:cNvSpPr txBox="1"/>
      </xdr:nvSpPr>
      <xdr:spPr>
        <a:xfrm>
          <a:off x="7626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74809</xdr:rowOff>
    </xdr:from>
    <xdr:ext cx="469744" cy="259045"/>
    <xdr:sp macro="" textlink="">
      <xdr:nvSpPr>
        <xdr:cNvPr id="141" name="n_4aveValue【道路】&#10;一人当たり延長"/>
        <xdr:cNvSpPr txBox="1"/>
      </xdr:nvSpPr>
      <xdr:spPr>
        <a:xfrm>
          <a:off x="6737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54233</xdr:rowOff>
    </xdr:from>
    <xdr:ext cx="469744" cy="259045"/>
    <xdr:sp macro="" textlink="">
      <xdr:nvSpPr>
        <xdr:cNvPr id="142" name="n_1mainValue【道路】&#10;一人当たり延長"/>
        <xdr:cNvSpPr txBox="1"/>
      </xdr:nvSpPr>
      <xdr:spPr>
        <a:xfrm>
          <a:off x="9391727"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54873</xdr:rowOff>
    </xdr:from>
    <xdr:ext cx="469744" cy="259045"/>
    <xdr:sp macro="" textlink="">
      <xdr:nvSpPr>
        <xdr:cNvPr id="143" name="n_2mainValue【道路】&#10;一人当たり延長"/>
        <xdr:cNvSpPr txBox="1"/>
      </xdr:nvSpPr>
      <xdr:spPr>
        <a:xfrm>
          <a:off x="8515427" y="708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1061</xdr:rowOff>
    </xdr:from>
    <xdr:ext cx="469744" cy="259045"/>
    <xdr:sp macro="" textlink="">
      <xdr:nvSpPr>
        <xdr:cNvPr id="144" name="n_3mainValue【道路】&#10;一人当たり延長"/>
        <xdr:cNvSpPr txBox="1"/>
      </xdr:nvSpPr>
      <xdr:spPr>
        <a:xfrm>
          <a:off x="7626427" y="72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56016</xdr:rowOff>
    </xdr:from>
    <xdr:ext cx="469744" cy="259045"/>
    <xdr:sp macro="" textlink="">
      <xdr:nvSpPr>
        <xdr:cNvPr id="145" name="n_4mainValue【道路】&#10;一人当たり延長"/>
        <xdr:cNvSpPr txBox="1"/>
      </xdr:nvSpPr>
      <xdr:spPr>
        <a:xfrm>
          <a:off x="6737427" y="708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8" name="フローチャート: 判断 177"/>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179" name="フローチャート: 判断 178"/>
        <xdr:cNvSpPr/>
      </xdr:nvSpPr>
      <xdr:spPr>
        <a:xfrm>
          <a:off x="2857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0" name="フローチャート: 判断 179"/>
        <xdr:cNvSpPr/>
      </xdr:nvSpPr>
      <xdr:spPr>
        <a:xfrm>
          <a:off x="1968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107587</xdr:rowOff>
    </xdr:from>
    <xdr:to>
      <xdr:col>6</xdr:col>
      <xdr:colOff>38100</xdr:colOff>
      <xdr:row>60</xdr:row>
      <xdr:rowOff>37737</xdr:rowOff>
    </xdr:to>
    <xdr:sp macro="" textlink="">
      <xdr:nvSpPr>
        <xdr:cNvPr id="181" name="フローチャート: 判断 180"/>
        <xdr:cNvSpPr/>
      </xdr:nvSpPr>
      <xdr:spPr>
        <a:xfrm>
          <a:off x="1079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150041</xdr:rowOff>
    </xdr:from>
    <xdr:to>
      <xdr:col>24</xdr:col>
      <xdr:colOff>114300</xdr:colOff>
      <xdr:row>59</xdr:row>
      <xdr:rowOff>80191</xdr:rowOff>
    </xdr:to>
    <xdr:sp macro="" textlink="">
      <xdr:nvSpPr>
        <xdr:cNvPr id="187" name="楕円 186"/>
        <xdr:cNvSpPr/>
      </xdr:nvSpPr>
      <xdr:spPr>
        <a:xfrm>
          <a:off x="45847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1468</xdr:rowOff>
    </xdr:from>
    <xdr:ext cx="405111" cy="259045"/>
    <xdr:sp macro="" textlink="">
      <xdr:nvSpPr>
        <xdr:cNvPr id="188" name="【橋りょう・トンネル】&#10;有形固定資産減価償却率該当値テキスト"/>
        <xdr:cNvSpPr txBox="1"/>
      </xdr:nvSpPr>
      <xdr:spPr>
        <a:xfrm>
          <a:off x="4673600" y="9945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25944</xdr:rowOff>
    </xdr:from>
    <xdr:to>
      <xdr:col>20</xdr:col>
      <xdr:colOff>38100</xdr:colOff>
      <xdr:row>59</xdr:row>
      <xdr:rowOff>127544</xdr:rowOff>
    </xdr:to>
    <xdr:sp macro="" textlink="">
      <xdr:nvSpPr>
        <xdr:cNvPr id="189" name="楕円 188"/>
        <xdr:cNvSpPr/>
      </xdr:nvSpPr>
      <xdr:spPr>
        <a:xfrm>
          <a:off x="3746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29391</xdr:rowOff>
    </xdr:from>
    <xdr:to>
      <xdr:col>24</xdr:col>
      <xdr:colOff>63500</xdr:colOff>
      <xdr:row>59</xdr:row>
      <xdr:rowOff>76744</xdr:rowOff>
    </xdr:to>
    <xdr:cxnSp macro="">
      <xdr:nvCxnSpPr>
        <xdr:cNvPr id="190" name="直線コネクタ 189"/>
        <xdr:cNvCxnSpPr/>
      </xdr:nvCxnSpPr>
      <xdr:spPr>
        <a:xfrm flipV="1">
          <a:off x="3797300" y="1014494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94524</xdr:rowOff>
    </xdr:from>
    <xdr:to>
      <xdr:col>15</xdr:col>
      <xdr:colOff>101600</xdr:colOff>
      <xdr:row>59</xdr:row>
      <xdr:rowOff>24674</xdr:rowOff>
    </xdr:to>
    <xdr:sp macro="" textlink="">
      <xdr:nvSpPr>
        <xdr:cNvPr id="191" name="楕円 190"/>
        <xdr:cNvSpPr/>
      </xdr:nvSpPr>
      <xdr:spPr>
        <a:xfrm>
          <a:off x="2857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145324</xdr:rowOff>
    </xdr:from>
    <xdr:to>
      <xdr:col>19</xdr:col>
      <xdr:colOff>177800</xdr:colOff>
      <xdr:row>59</xdr:row>
      <xdr:rowOff>76744</xdr:rowOff>
    </xdr:to>
    <xdr:cxnSp macro="">
      <xdr:nvCxnSpPr>
        <xdr:cNvPr id="192" name="直線コネクタ 191"/>
        <xdr:cNvCxnSpPr/>
      </xdr:nvCxnSpPr>
      <xdr:spPr>
        <a:xfrm>
          <a:off x="2908300" y="1008942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73297</xdr:rowOff>
    </xdr:from>
    <xdr:to>
      <xdr:col>10</xdr:col>
      <xdr:colOff>165100</xdr:colOff>
      <xdr:row>59</xdr:row>
      <xdr:rowOff>3447</xdr:rowOff>
    </xdr:to>
    <xdr:sp macro="" textlink="">
      <xdr:nvSpPr>
        <xdr:cNvPr id="193" name="楕円 192"/>
        <xdr:cNvSpPr/>
      </xdr:nvSpPr>
      <xdr:spPr>
        <a:xfrm>
          <a:off x="1968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124097</xdr:rowOff>
    </xdr:from>
    <xdr:to>
      <xdr:col>15</xdr:col>
      <xdr:colOff>50800</xdr:colOff>
      <xdr:row>58</xdr:row>
      <xdr:rowOff>145324</xdr:rowOff>
    </xdr:to>
    <xdr:cxnSp macro="">
      <xdr:nvCxnSpPr>
        <xdr:cNvPr id="194" name="直線コネクタ 193"/>
        <xdr:cNvCxnSpPr/>
      </xdr:nvCxnSpPr>
      <xdr:spPr>
        <a:xfrm>
          <a:off x="2019300" y="100681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47172</xdr:rowOff>
    </xdr:from>
    <xdr:to>
      <xdr:col>6</xdr:col>
      <xdr:colOff>38100</xdr:colOff>
      <xdr:row>58</xdr:row>
      <xdr:rowOff>148772</xdr:rowOff>
    </xdr:to>
    <xdr:sp macro="" textlink="">
      <xdr:nvSpPr>
        <xdr:cNvPr id="195" name="楕円 194"/>
        <xdr:cNvSpPr/>
      </xdr:nvSpPr>
      <xdr:spPr>
        <a:xfrm>
          <a:off x="1079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97972</xdr:rowOff>
    </xdr:from>
    <xdr:to>
      <xdr:col>10</xdr:col>
      <xdr:colOff>114300</xdr:colOff>
      <xdr:row>58</xdr:row>
      <xdr:rowOff>124097</xdr:rowOff>
    </xdr:to>
    <xdr:cxnSp macro="">
      <xdr:nvCxnSpPr>
        <xdr:cNvPr id="196" name="直線コネクタ 195"/>
        <xdr:cNvCxnSpPr/>
      </xdr:nvCxnSpPr>
      <xdr:spPr>
        <a:xfrm>
          <a:off x="1130300" y="100420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7"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131734</xdr:rowOff>
    </xdr:from>
    <xdr:ext cx="405111" cy="259045"/>
    <xdr:sp macro="" textlink="">
      <xdr:nvSpPr>
        <xdr:cNvPr id="198" name="n_2aveValue【橋りょう・トンネル】&#10;有形固定資産減価償却率"/>
        <xdr:cNvSpPr txBox="1"/>
      </xdr:nvSpPr>
      <xdr:spPr>
        <a:xfrm>
          <a:off x="2705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102343</xdr:rowOff>
    </xdr:from>
    <xdr:ext cx="405111" cy="259045"/>
    <xdr:sp macro="" textlink="">
      <xdr:nvSpPr>
        <xdr:cNvPr id="199" name="n_3aveValue【橋りょう・トンネル】&#10;有形固定資産減価償却率"/>
        <xdr:cNvSpPr txBox="1"/>
      </xdr:nvSpPr>
      <xdr:spPr>
        <a:xfrm>
          <a:off x="1816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28864</xdr:rowOff>
    </xdr:from>
    <xdr:ext cx="405111" cy="259045"/>
    <xdr:sp macro="" textlink="">
      <xdr:nvSpPr>
        <xdr:cNvPr id="200" name="n_4aveValue【橋りょう・トンネル】&#10;有形固定資産減価償却率"/>
        <xdr:cNvSpPr txBox="1"/>
      </xdr:nvSpPr>
      <xdr:spPr>
        <a:xfrm>
          <a:off x="927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144071</xdr:rowOff>
    </xdr:from>
    <xdr:ext cx="405111" cy="259045"/>
    <xdr:sp macro="" textlink="">
      <xdr:nvSpPr>
        <xdr:cNvPr id="201" name="n_1main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41201</xdr:rowOff>
    </xdr:from>
    <xdr:ext cx="405111" cy="259045"/>
    <xdr:sp macro="" textlink="">
      <xdr:nvSpPr>
        <xdr:cNvPr id="202" name="n_2mainValue【橋りょう・トンネル】&#10;有形固定資産減価償却率"/>
        <xdr:cNvSpPr txBox="1"/>
      </xdr:nvSpPr>
      <xdr:spPr>
        <a:xfrm>
          <a:off x="2705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19974</xdr:rowOff>
    </xdr:from>
    <xdr:ext cx="405111" cy="259045"/>
    <xdr:sp macro="" textlink="">
      <xdr:nvSpPr>
        <xdr:cNvPr id="203" name="n_3mainValue【橋りょう・トンネル】&#10;有形固定資産減価償却率"/>
        <xdr:cNvSpPr txBox="1"/>
      </xdr:nvSpPr>
      <xdr:spPr>
        <a:xfrm>
          <a:off x="1816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165299</xdr:rowOff>
    </xdr:from>
    <xdr:ext cx="405111" cy="259045"/>
    <xdr:sp macro="" textlink="">
      <xdr:nvSpPr>
        <xdr:cNvPr id="204" name="n_4mainValue【橋りょう・トンネル】&#10;有形固定資産減価償却率"/>
        <xdr:cNvSpPr txBox="1"/>
      </xdr:nvSpPr>
      <xdr:spPr>
        <a:xfrm>
          <a:off x="927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33"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63001</xdr:rowOff>
    </xdr:from>
    <xdr:to>
      <xdr:col>50</xdr:col>
      <xdr:colOff>165100</xdr:colOff>
      <xdr:row>62</xdr:row>
      <xdr:rowOff>164601</xdr:rowOff>
    </xdr:to>
    <xdr:sp macro="" textlink="">
      <xdr:nvSpPr>
        <xdr:cNvPr id="235" name="フローチャート: 判断 234"/>
        <xdr:cNvSpPr/>
      </xdr:nvSpPr>
      <xdr:spPr>
        <a:xfrm>
          <a:off x="9588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54436</xdr:rowOff>
    </xdr:from>
    <xdr:to>
      <xdr:col>46</xdr:col>
      <xdr:colOff>38100</xdr:colOff>
      <xdr:row>62</xdr:row>
      <xdr:rowOff>156036</xdr:rowOff>
    </xdr:to>
    <xdr:sp macro="" textlink="">
      <xdr:nvSpPr>
        <xdr:cNvPr id="236" name="フローチャート: 判断 235"/>
        <xdr:cNvSpPr/>
      </xdr:nvSpPr>
      <xdr:spPr>
        <a:xfrm>
          <a:off x="8699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63519</xdr:rowOff>
    </xdr:from>
    <xdr:to>
      <xdr:col>41</xdr:col>
      <xdr:colOff>101600</xdr:colOff>
      <xdr:row>62</xdr:row>
      <xdr:rowOff>165119</xdr:rowOff>
    </xdr:to>
    <xdr:sp macro="" textlink="">
      <xdr:nvSpPr>
        <xdr:cNvPr id="237" name="フローチャート: 判断 236"/>
        <xdr:cNvSpPr/>
      </xdr:nvSpPr>
      <xdr:spPr>
        <a:xfrm>
          <a:off x="7810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104515</xdr:rowOff>
    </xdr:from>
    <xdr:to>
      <xdr:col>36</xdr:col>
      <xdr:colOff>165100</xdr:colOff>
      <xdr:row>63</xdr:row>
      <xdr:rowOff>34665</xdr:rowOff>
    </xdr:to>
    <xdr:sp macro="" textlink="">
      <xdr:nvSpPr>
        <xdr:cNvPr id="238" name="フローチャート: 判断 237"/>
        <xdr:cNvSpPr/>
      </xdr:nvSpPr>
      <xdr:spPr>
        <a:xfrm>
          <a:off x="6921500" y="107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30403</xdr:rowOff>
    </xdr:from>
    <xdr:to>
      <xdr:col>55</xdr:col>
      <xdr:colOff>50800</xdr:colOff>
      <xdr:row>58</xdr:row>
      <xdr:rowOff>132003</xdr:rowOff>
    </xdr:to>
    <xdr:sp macro="" textlink="">
      <xdr:nvSpPr>
        <xdr:cNvPr id="244" name="楕円 243"/>
        <xdr:cNvSpPr/>
      </xdr:nvSpPr>
      <xdr:spPr>
        <a:xfrm>
          <a:off x="10426700" y="9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53280</xdr:rowOff>
    </xdr:from>
    <xdr:ext cx="599010" cy="259045"/>
    <xdr:sp macro="" textlink="">
      <xdr:nvSpPr>
        <xdr:cNvPr id="245" name="【橋りょう・トンネル】&#10;一人当たり有形固定資産（償却資産）額該当値テキスト"/>
        <xdr:cNvSpPr txBox="1"/>
      </xdr:nvSpPr>
      <xdr:spPr>
        <a:xfrm>
          <a:off x="10515600" y="982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38705</xdr:rowOff>
    </xdr:from>
    <xdr:to>
      <xdr:col>50</xdr:col>
      <xdr:colOff>165100</xdr:colOff>
      <xdr:row>58</xdr:row>
      <xdr:rowOff>140305</xdr:rowOff>
    </xdr:to>
    <xdr:sp macro="" textlink="">
      <xdr:nvSpPr>
        <xdr:cNvPr id="246" name="楕円 245"/>
        <xdr:cNvSpPr/>
      </xdr:nvSpPr>
      <xdr:spPr>
        <a:xfrm>
          <a:off x="9588500" y="99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81203</xdr:rowOff>
    </xdr:from>
    <xdr:to>
      <xdr:col>55</xdr:col>
      <xdr:colOff>0</xdr:colOff>
      <xdr:row>58</xdr:row>
      <xdr:rowOff>89505</xdr:rowOff>
    </xdr:to>
    <xdr:cxnSp macro="">
      <xdr:nvCxnSpPr>
        <xdr:cNvPr id="247" name="直線コネクタ 246"/>
        <xdr:cNvCxnSpPr/>
      </xdr:nvCxnSpPr>
      <xdr:spPr>
        <a:xfrm flipV="1">
          <a:off x="9639300" y="10025303"/>
          <a:ext cx="8382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43288</xdr:rowOff>
    </xdr:from>
    <xdr:to>
      <xdr:col>46</xdr:col>
      <xdr:colOff>38100</xdr:colOff>
      <xdr:row>58</xdr:row>
      <xdr:rowOff>144888</xdr:rowOff>
    </xdr:to>
    <xdr:sp macro="" textlink="">
      <xdr:nvSpPr>
        <xdr:cNvPr id="248" name="楕円 247"/>
        <xdr:cNvSpPr/>
      </xdr:nvSpPr>
      <xdr:spPr>
        <a:xfrm>
          <a:off x="8699500" y="99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89505</xdr:rowOff>
    </xdr:from>
    <xdr:to>
      <xdr:col>50</xdr:col>
      <xdr:colOff>114300</xdr:colOff>
      <xdr:row>58</xdr:row>
      <xdr:rowOff>94088</xdr:rowOff>
    </xdr:to>
    <xdr:cxnSp macro="">
      <xdr:nvCxnSpPr>
        <xdr:cNvPr id="249" name="直線コネクタ 248"/>
        <xdr:cNvCxnSpPr/>
      </xdr:nvCxnSpPr>
      <xdr:spPr>
        <a:xfrm flipV="1">
          <a:off x="8750300" y="10033605"/>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57876</xdr:rowOff>
    </xdr:from>
    <xdr:to>
      <xdr:col>41</xdr:col>
      <xdr:colOff>101600</xdr:colOff>
      <xdr:row>58</xdr:row>
      <xdr:rowOff>159476</xdr:rowOff>
    </xdr:to>
    <xdr:sp macro="" textlink="">
      <xdr:nvSpPr>
        <xdr:cNvPr id="250" name="楕円 249"/>
        <xdr:cNvSpPr/>
      </xdr:nvSpPr>
      <xdr:spPr>
        <a:xfrm>
          <a:off x="7810500" y="100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94088</xdr:rowOff>
    </xdr:from>
    <xdr:to>
      <xdr:col>45</xdr:col>
      <xdr:colOff>177800</xdr:colOff>
      <xdr:row>58</xdr:row>
      <xdr:rowOff>108676</xdr:rowOff>
    </xdr:to>
    <xdr:cxnSp macro="">
      <xdr:nvCxnSpPr>
        <xdr:cNvPr id="251" name="直線コネクタ 250"/>
        <xdr:cNvCxnSpPr/>
      </xdr:nvCxnSpPr>
      <xdr:spPr>
        <a:xfrm flipV="1">
          <a:off x="7861300" y="10038188"/>
          <a:ext cx="8890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62509</xdr:rowOff>
    </xdr:from>
    <xdr:to>
      <xdr:col>36</xdr:col>
      <xdr:colOff>165100</xdr:colOff>
      <xdr:row>58</xdr:row>
      <xdr:rowOff>164109</xdr:rowOff>
    </xdr:to>
    <xdr:sp macro="" textlink="">
      <xdr:nvSpPr>
        <xdr:cNvPr id="252" name="楕円 251"/>
        <xdr:cNvSpPr/>
      </xdr:nvSpPr>
      <xdr:spPr>
        <a:xfrm>
          <a:off x="6921500" y="100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108676</xdr:rowOff>
    </xdr:from>
    <xdr:to>
      <xdr:col>41</xdr:col>
      <xdr:colOff>50800</xdr:colOff>
      <xdr:row>58</xdr:row>
      <xdr:rowOff>113309</xdr:rowOff>
    </xdr:to>
    <xdr:cxnSp macro="">
      <xdr:nvCxnSpPr>
        <xdr:cNvPr id="253" name="直線コネクタ 252"/>
        <xdr:cNvCxnSpPr/>
      </xdr:nvCxnSpPr>
      <xdr:spPr>
        <a:xfrm flipV="1">
          <a:off x="6972300" y="10052776"/>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155728</xdr:rowOff>
    </xdr:from>
    <xdr:ext cx="534377" cy="259045"/>
    <xdr:sp macro="" textlink="">
      <xdr:nvSpPr>
        <xdr:cNvPr id="254" name="n_1aveValue【橋りょう・トンネル】&#10;一人当たり有形固定資産（償却資産）額"/>
        <xdr:cNvSpPr txBox="1"/>
      </xdr:nvSpPr>
      <xdr:spPr>
        <a:xfrm>
          <a:off x="9359411" y="107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147163</xdr:rowOff>
    </xdr:from>
    <xdr:ext cx="534377" cy="259045"/>
    <xdr:sp macro="" textlink="">
      <xdr:nvSpPr>
        <xdr:cNvPr id="255" name="n_2aveValue【橋りょう・トンネル】&#10;一人当たり有形固定資産（償却資産）額"/>
        <xdr:cNvSpPr txBox="1"/>
      </xdr:nvSpPr>
      <xdr:spPr>
        <a:xfrm>
          <a:off x="8483111" y="10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156246</xdr:rowOff>
    </xdr:from>
    <xdr:ext cx="534377" cy="259045"/>
    <xdr:sp macro="" textlink="">
      <xdr:nvSpPr>
        <xdr:cNvPr id="256" name="n_3aveValue【橋りょう・トンネル】&#10;一人当たり有形固定資産（償却資産）額"/>
        <xdr:cNvSpPr txBox="1"/>
      </xdr:nvSpPr>
      <xdr:spPr>
        <a:xfrm>
          <a:off x="7594111" y="1078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25792</xdr:rowOff>
    </xdr:from>
    <xdr:ext cx="534377" cy="259045"/>
    <xdr:sp macro="" textlink="">
      <xdr:nvSpPr>
        <xdr:cNvPr id="257" name="n_4aveValue【橋りょう・トンネル】&#10;一人当たり有形固定資産（償却資産）額"/>
        <xdr:cNvSpPr txBox="1"/>
      </xdr:nvSpPr>
      <xdr:spPr>
        <a:xfrm>
          <a:off x="6705111" y="1082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156832</xdr:rowOff>
    </xdr:from>
    <xdr:ext cx="599010" cy="259045"/>
    <xdr:sp macro="" textlink="">
      <xdr:nvSpPr>
        <xdr:cNvPr id="258" name="n_1mainValue【橋りょう・トンネル】&#10;一人当たり有形固定資産（償却資産）額"/>
        <xdr:cNvSpPr txBox="1"/>
      </xdr:nvSpPr>
      <xdr:spPr>
        <a:xfrm>
          <a:off x="9327095" y="975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161415</xdr:rowOff>
    </xdr:from>
    <xdr:ext cx="599010" cy="259045"/>
    <xdr:sp macro="" textlink="">
      <xdr:nvSpPr>
        <xdr:cNvPr id="259" name="n_2mainValue【橋りょう・トンネル】&#10;一人当たり有形固定資産（償却資産）額"/>
        <xdr:cNvSpPr txBox="1"/>
      </xdr:nvSpPr>
      <xdr:spPr>
        <a:xfrm>
          <a:off x="8450795" y="97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4553</xdr:rowOff>
    </xdr:from>
    <xdr:ext cx="599010" cy="259045"/>
    <xdr:sp macro="" textlink="">
      <xdr:nvSpPr>
        <xdr:cNvPr id="260" name="n_3mainValue【橋りょう・トンネル】&#10;一人当たり有形固定資産（償却資産）額"/>
        <xdr:cNvSpPr txBox="1"/>
      </xdr:nvSpPr>
      <xdr:spPr>
        <a:xfrm>
          <a:off x="7561795" y="977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9186</xdr:rowOff>
    </xdr:from>
    <xdr:ext cx="599010" cy="259045"/>
    <xdr:sp macro="" textlink="">
      <xdr:nvSpPr>
        <xdr:cNvPr id="261" name="n_4mainValue【橋りょう・トンネル】&#10;一人当たり有形固定資産（償却資産）額"/>
        <xdr:cNvSpPr txBox="1"/>
      </xdr:nvSpPr>
      <xdr:spPr>
        <a:xfrm>
          <a:off x="6672795" y="978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168729</xdr:rowOff>
    </xdr:from>
    <xdr:to>
      <xdr:col>24</xdr:col>
      <xdr:colOff>62865</xdr:colOff>
      <xdr:row>87</xdr:row>
      <xdr:rowOff>23405</xdr:rowOff>
    </xdr:to>
    <xdr:cxnSp macro="">
      <xdr:nvCxnSpPr>
        <xdr:cNvPr id="288" name="直線コネクタ 287"/>
        <xdr:cNvCxnSpPr/>
      </xdr:nvCxnSpPr>
      <xdr:spPr>
        <a:xfrm flipV="1">
          <a:off x="4634865" y="13541829"/>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27232</xdr:rowOff>
    </xdr:from>
    <xdr:ext cx="405111" cy="259045"/>
    <xdr:sp macro="" textlink="">
      <xdr:nvSpPr>
        <xdr:cNvPr id="289" name="【公営住宅】&#10;有形固定資産減価償却率最小値テキスト"/>
        <xdr:cNvSpPr txBox="1"/>
      </xdr:nvSpPr>
      <xdr:spPr>
        <a:xfrm>
          <a:off x="4673600" y="1494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23405</xdr:rowOff>
    </xdr:from>
    <xdr:to>
      <xdr:col>24</xdr:col>
      <xdr:colOff>152400</xdr:colOff>
      <xdr:row>87</xdr:row>
      <xdr:rowOff>23405</xdr:rowOff>
    </xdr:to>
    <xdr:cxnSp macro="">
      <xdr:nvCxnSpPr>
        <xdr:cNvPr id="290" name="直線コネクタ 289"/>
        <xdr:cNvCxnSpPr/>
      </xdr:nvCxnSpPr>
      <xdr:spPr>
        <a:xfrm>
          <a:off x="4546600" y="1493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115406</xdr:rowOff>
    </xdr:from>
    <xdr:ext cx="405111" cy="259045"/>
    <xdr:sp macro="" textlink="">
      <xdr:nvSpPr>
        <xdr:cNvPr id="291" name="【公営住宅】&#10;有形固定資産減価償却率最大値テキスト"/>
        <xdr:cNvSpPr txBox="1"/>
      </xdr:nvSpPr>
      <xdr:spPr>
        <a:xfrm>
          <a:off x="4673600" y="1331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168729</xdr:rowOff>
    </xdr:from>
    <xdr:to>
      <xdr:col>24</xdr:col>
      <xdr:colOff>152400</xdr:colOff>
      <xdr:row>78</xdr:row>
      <xdr:rowOff>168729</xdr:rowOff>
    </xdr:to>
    <xdr:cxnSp macro="">
      <xdr:nvCxnSpPr>
        <xdr:cNvPr id="292" name="直線コネクタ 291"/>
        <xdr:cNvCxnSpPr/>
      </xdr:nvCxnSpPr>
      <xdr:spPr>
        <a:xfrm>
          <a:off x="4546600" y="1354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104520</xdr:rowOff>
    </xdr:from>
    <xdr:ext cx="405111" cy="259045"/>
    <xdr:sp macro="" textlink="">
      <xdr:nvSpPr>
        <xdr:cNvPr id="293" name="【公営住宅】&#10;有形固定資産減価償却率平均値テキスト"/>
        <xdr:cNvSpPr txBox="1"/>
      </xdr:nvSpPr>
      <xdr:spPr>
        <a:xfrm>
          <a:off x="4673600" y="143348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126093</xdr:rowOff>
    </xdr:from>
    <xdr:to>
      <xdr:col>24</xdr:col>
      <xdr:colOff>114300</xdr:colOff>
      <xdr:row>84</xdr:row>
      <xdr:rowOff>56243</xdr:rowOff>
    </xdr:to>
    <xdr:sp macro="" textlink="">
      <xdr:nvSpPr>
        <xdr:cNvPr id="294" name="フローチャート: 判断 293"/>
        <xdr:cNvSpPr/>
      </xdr:nvSpPr>
      <xdr:spPr>
        <a:xfrm>
          <a:off x="4584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31387</xdr:rowOff>
    </xdr:from>
    <xdr:to>
      <xdr:col>20</xdr:col>
      <xdr:colOff>38100</xdr:colOff>
      <xdr:row>83</xdr:row>
      <xdr:rowOff>132987</xdr:rowOff>
    </xdr:to>
    <xdr:sp macro="" textlink="">
      <xdr:nvSpPr>
        <xdr:cNvPr id="295" name="フローチャート: 判断 294"/>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18324</xdr:rowOff>
    </xdr:from>
    <xdr:to>
      <xdr:col>15</xdr:col>
      <xdr:colOff>101600</xdr:colOff>
      <xdr:row>83</xdr:row>
      <xdr:rowOff>119924</xdr:rowOff>
    </xdr:to>
    <xdr:sp macro="" textlink="">
      <xdr:nvSpPr>
        <xdr:cNvPr id="296" name="フローチャート: 判断 295"/>
        <xdr:cNvSpPr/>
      </xdr:nvSpPr>
      <xdr:spPr>
        <a:xfrm>
          <a:off x="2857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297" name="フローチャート: 判断 296"/>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85271</xdr:rowOff>
    </xdr:from>
    <xdr:to>
      <xdr:col>6</xdr:col>
      <xdr:colOff>38100</xdr:colOff>
      <xdr:row>83</xdr:row>
      <xdr:rowOff>15421</xdr:rowOff>
    </xdr:to>
    <xdr:sp macro="" textlink="">
      <xdr:nvSpPr>
        <xdr:cNvPr id="298" name="フローチャート: 判断 297"/>
        <xdr:cNvSpPr/>
      </xdr:nvSpPr>
      <xdr:spPr>
        <a:xfrm>
          <a:off x="1079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31387</xdr:rowOff>
    </xdr:from>
    <xdr:to>
      <xdr:col>24</xdr:col>
      <xdr:colOff>114300</xdr:colOff>
      <xdr:row>79</xdr:row>
      <xdr:rowOff>132987</xdr:rowOff>
    </xdr:to>
    <xdr:sp macro="" textlink="">
      <xdr:nvSpPr>
        <xdr:cNvPr id="304" name="楕円 303"/>
        <xdr:cNvSpPr/>
      </xdr:nvSpPr>
      <xdr:spPr>
        <a:xfrm>
          <a:off x="45847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117764</xdr:rowOff>
    </xdr:from>
    <xdr:ext cx="405111" cy="259045"/>
    <xdr:sp macro="" textlink="">
      <xdr:nvSpPr>
        <xdr:cNvPr id="305" name="【公営住宅】&#10;有形固定資産減価償却率該当値テキスト"/>
        <xdr:cNvSpPr txBox="1"/>
      </xdr:nvSpPr>
      <xdr:spPr>
        <a:xfrm>
          <a:off x="4673600" y="1349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150586</xdr:rowOff>
    </xdr:from>
    <xdr:to>
      <xdr:col>20</xdr:col>
      <xdr:colOff>38100</xdr:colOff>
      <xdr:row>79</xdr:row>
      <xdr:rowOff>80736</xdr:rowOff>
    </xdr:to>
    <xdr:sp macro="" textlink="">
      <xdr:nvSpPr>
        <xdr:cNvPr id="306" name="楕円 305"/>
        <xdr:cNvSpPr/>
      </xdr:nvSpPr>
      <xdr:spPr>
        <a:xfrm>
          <a:off x="3746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29936</xdr:rowOff>
    </xdr:from>
    <xdr:to>
      <xdr:col>24</xdr:col>
      <xdr:colOff>63500</xdr:colOff>
      <xdr:row>79</xdr:row>
      <xdr:rowOff>82187</xdr:rowOff>
    </xdr:to>
    <xdr:cxnSp macro="">
      <xdr:nvCxnSpPr>
        <xdr:cNvPr id="307" name="直線コネクタ 306"/>
        <xdr:cNvCxnSpPr/>
      </xdr:nvCxnSpPr>
      <xdr:spPr>
        <a:xfrm>
          <a:off x="3797300" y="1357448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78739</xdr:rowOff>
    </xdr:from>
    <xdr:to>
      <xdr:col>15</xdr:col>
      <xdr:colOff>101600</xdr:colOff>
      <xdr:row>79</xdr:row>
      <xdr:rowOff>8889</xdr:rowOff>
    </xdr:to>
    <xdr:sp macro="" textlink="">
      <xdr:nvSpPr>
        <xdr:cNvPr id="308" name="楕円 307"/>
        <xdr:cNvSpPr/>
      </xdr:nvSpPr>
      <xdr:spPr>
        <a:xfrm>
          <a:off x="2857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129539</xdr:rowOff>
    </xdr:from>
    <xdr:to>
      <xdr:col>19</xdr:col>
      <xdr:colOff>177800</xdr:colOff>
      <xdr:row>79</xdr:row>
      <xdr:rowOff>29936</xdr:rowOff>
    </xdr:to>
    <xdr:cxnSp macro="">
      <xdr:nvCxnSpPr>
        <xdr:cNvPr id="309" name="直線コネクタ 308"/>
        <xdr:cNvCxnSpPr/>
      </xdr:nvCxnSpPr>
      <xdr:spPr>
        <a:xfrm>
          <a:off x="2908300" y="135026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6894</xdr:rowOff>
    </xdr:from>
    <xdr:to>
      <xdr:col>10</xdr:col>
      <xdr:colOff>165100</xdr:colOff>
      <xdr:row>78</xdr:row>
      <xdr:rowOff>108494</xdr:rowOff>
    </xdr:to>
    <xdr:sp macro="" textlink="">
      <xdr:nvSpPr>
        <xdr:cNvPr id="310" name="楕円 309"/>
        <xdr:cNvSpPr/>
      </xdr:nvSpPr>
      <xdr:spPr>
        <a:xfrm>
          <a:off x="1968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57694</xdr:rowOff>
    </xdr:from>
    <xdr:to>
      <xdr:col>15</xdr:col>
      <xdr:colOff>50800</xdr:colOff>
      <xdr:row>78</xdr:row>
      <xdr:rowOff>129539</xdr:rowOff>
    </xdr:to>
    <xdr:cxnSp macro="">
      <xdr:nvCxnSpPr>
        <xdr:cNvPr id="311" name="直線コネクタ 310"/>
        <xdr:cNvCxnSpPr/>
      </xdr:nvCxnSpPr>
      <xdr:spPr>
        <a:xfrm>
          <a:off x="2019300" y="134307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109764</xdr:rowOff>
    </xdr:from>
    <xdr:to>
      <xdr:col>6</xdr:col>
      <xdr:colOff>38100</xdr:colOff>
      <xdr:row>78</xdr:row>
      <xdr:rowOff>39914</xdr:rowOff>
    </xdr:to>
    <xdr:sp macro="" textlink="">
      <xdr:nvSpPr>
        <xdr:cNvPr id="312" name="楕円 311"/>
        <xdr:cNvSpPr/>
      </xdr:nvSpPr>
      <xdr:spPr>
        <a:xfrm>
          <a:off x="1079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160564</xdr:rowOff>
    </xdr:from>
    <xdr:to>
      <xdr:col>10</xdr:col>
      <xdr:colOff>114300</xdr:colOff>
      <xdr:row>78</xdr:row>
      <xdr:rowOff>57694</xdr:rowOff>
    </xdr:to>
    <xdr:cxnSp macro="">
      <xdr:nvCxnSpPr>
        <xdr:cNvPr id="313" name="直線コネクタ 312"/>
        <xdr:cNvCxnSpPr/>
      </xdr:nvCxnSpPr>
      <xdr:spPr>
        <a:xfrm>
          <a:off x="1130300" y="133622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124114</xdr:rowOff>
    </xdr:from>
    <xdr:ext cx="405111" cy="259045"/>
    <xdr:sp macro="" textlink="">
      <xdr:nvSpPr>
        <xdr:cNvPr id="314" name="n_1aveValue【公営住宅】&#10;有形固定資産減価償却率"/>
        <xdr:cNvSpPr txBox="1"/>
      </xdr:nvSpPr>
      <xdr:spPr>
        <a:xfrm>
          <a:off x="3582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111051</xdr:rowOff>
    </xdr:from>
    <xdr:ext cx="405111" cy="259045"/>
    <xdr:sp macro="" textlink="">
      <xdr:nvSpPr>
        <xdr:cNvPr id="315" name="n_2aveValue【公営住宅】&#10;有形固定資産減価償却率"/>
        <xdr:cNvSpPr txBox="1"/>
      </xdr:nvSpPr>
      <xdr:spPr>
        <a:xfrm>
          <a:off x="2705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6" name="n_3aveValue【公営住宅】&#10;有形固定資産減価償却率"/>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6548</xdr:rowOff>
    </xdr:from>
    <xdr:ext cx="405111" cy="259045"/>
    <xdr:sp macro="" textlink="">
      <xdr:nvSpPr>
        <xdr:cNvPr id="317" name="n_4aveValue【公営住宅】&#10;有形固定資産減価償却率"/>
        <xdr:cNvSpPr txBox="1"/>
      </xdr:nvSpPr>
      <xdr:spPr>
        <a:xfrm>
          <a:off x="927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97263</xdr:rowOff>
    </xdr:from>
    <xdr:ext cx="405111" cy="259045"/>
    <xdr:sp macro="" textlink="">
      <xdr:nvSpPr>
        <xdr:cNvPr id="318" name="n_1mainValue【公営住宅】&#10;有形固定資産減価償却率"/>
        <xdr:cNvSpPr txBox="1"/>
      </xdr:nvSpPr>
      <xdr:spPr>
        <a:xfrm>
          <a:off x="3582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25416</xdr:rowOff>
    </xdr:from>
    <xdr:ext cx="405111" cy="259045"/>
    <xdr:sp macro="" textlink="">
      <xdr:nvSpPr>
        <xdr:cNvPr id="319" name="n_2mainValue【公営住宅】&#10;有形固定資産減価償却率"/>
        <xdr:cNvSpPr txBox="1"/>
      </xdr:nvSpPr>
      <xdr:spPr>
        <a:xfrm>
          <a:off x="2705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125021</xdr:rowOff>
    </xdr:from>
    <xdr:ext cx="405111" cy="259045"/>
    <xdr:sp macro="" textlink="">
      <xdr:nvSpPr>
        <xdr:cNvPr id="320" name="n_3mainValue【公営住宅】&#10;有形固定資産減価償却率"/>
        <xdr:cNvSpPr txBox="1"/>
      </xdr:nvSpPr>
      <xdr:spPr>
        <a:xfrm>
          <a:off x="1816744" y="1315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56441</xdr:rowOff>
    </xdr:from>
    <xdr:ext cx="405111" cy="259045"/>
    <xdr:sp macro="" textlink="">
      <xdr:nvSpPr>
        <xdr:cNvPr id="321" name="n_4mainValue【公営住宅】&#10;有形固定資産減価償却率"/>
        <xdr:cNvSpPr txBox="1"/>
      </xdr:nvSpPr>
      <xdr:spPr>
        <a:xfrm>
          <a:off x="927744" y="130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5" name="直線コネクタ 344"/>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8"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9" name="直線コネクタ 348"/>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0"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51" name="フローチャート: 判断 350"/>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119126</xdr:rowOff>
    </xdr:from>
    <xdr:to>
      <xdr:col>50</xdr:col>
      <xdr:colOff>165100</xdr:colOff>
      <xdr:row>85</xdr:row>
      <xdr:rowOff>49276</xdr:rowOff>
    </xdr:to>
    <xdr:sp macro="" textlink="">
      <xdr:nvSpPr>
        <xdr:cNvPr id="352" name="フローチャート: 判断 351"/>
        <xdr:cNvSpPr/>
      </xdr:nvSpPr>
      <xdr:spPr>
        <a:xfrm>
          <a:off x="9588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106935</xdr:rowOff>
    </xdr:from>
    <xdr:to>
      <xdr:col>46</xdr:col>
      <xdr:colOff>38100</xdr:colOff>
      <xdr:row>85</xdr:row>
      <xdr:rowOff>37085</xdr:rowOff>
    </xdr:to>
    <xdr:sp macro="" textlink="">
      <xdr:nvSpPr>
        <xdr:cNvPr id="353" name="フローチャート: 判断 352"/>
        <xdr:cNvSpPr/>
      </xdr:nvSpPr>
      <xdr:spPr>
        <a:xfrm>
          <a:off x="8699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4" name="フローチャート: 判断 353"/>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121413</xdr:rowOff>
    </xdr:from>
    <xdr:to>
      <xdr:col>36</xdr:col>
      <xdr:colOff>165100</xdr:colOff>
      <xdr:row>85</xdr:row>
      <xdr:rowOff>51563</xdr:rowOff>
    </xdr:to>
    <xdr:sp macro="" textlink="">
      <xdr:nvSpPr>
        <xdr:cNvPr id="355" name="フローチャート: 判断 354"/>
        <xdr:cNvSpPr/>
      </xdr:nvSpPr>
      <xdr:spPr>
        <a:xfrm>
          <a:off x="6921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164846</xdr:rowOff>
    </xdr:from>
    <xdr:to>
      <xdr:col>55</xdr:col>
      <xdr:colOff>50800</xdr:colOff>
      <xdr:row>84</xdr:row>
      <xdr:rowOff>94996</xdr:rowOff>
    </xdr:to>
    <xdr:sp macro="" textlink="">
      <xdr:nvSpPr>
        <xdr:cNvPr id="361" name="楕円 360"/>
        <xdr:cNvSpPr/>
      </xdr:nvSpPr>
      <xdr:spPr>
        <a:xfrm>
          <a:off x="10426700"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143273</xdr:rowOff>
    </xdr:from>
    <xdr:ext cx="469744" cy="259045"/>
    <xdr:sp macro="" textlink="">
      <xdr:nvSpPr>
        <xdr:cNvPr id="362" name="【公営住宅】&#10;一人当たり面積該当値テキスト"/>
        <xdr:cNvSpPr txBox="1"/>
      </xdr:nvSpPr>
      <xdr:spPr>
        <a:xfrm>
          <a:off x="10515600" y="1437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168656</xdr:rowOff>
    </xdr:from>
    <xdr:to>
      <xdr:col>50</xdr:col>
      <xdr:colOff>165100</xdr:colOff>
      <xdr:row>84</xdr:row>
      <xdr:rowOff>98806</xdr:rowOff>
    </xdr:to>
    <xdr:sp macro="" textlink="">
      <xdr:nvSpPr>
        <xdr:cNvPr id="363" name="楕円 362"/>
        <xdr:cNvSpPr/>
      </xdr:nvSpPr>
      <xdr:spPr>
        <a:xfrm>
          <a:off x="9588500" y="1439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44196</xdr:rowOff>
    </xdr:from>
    <xdr:to>
      <xdr:col>55</xdr:col>
      <xdr:colOff>0</xdr:colOff>
      <xdr:row>84</xdr:row>
      <xdr:rowOff>48006</xdr:rowOff>
    </xdr:to>
    <xdr:cxnSp macro="">
      <xdr:nvCxnSpPr>
        <xdr:cNvPr id="364" name="直線コネクタ 363"/>
        <xdr:cNvCxnSpPr/>
      </xdr:nvCxnSpPr>
      <xdr:spPr>
        <a:xfrm flipV="1">
          <a:off x="9639300" y="1444599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65" name="楕円 364"/>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48006</xdr:rowOff>
    </xdr:from>
    <xdr:to>
      <xdr:col>50</xdr:col>
      <xdr:colOff>114300</xdr:colOff>
      <xdr:row>84</xdr:row>
      <xdr:rowOff>49530</xdr:rowOff>
    </xdr:to>
    <xdr:cxnSp macro="">
      <xdr:nvCxnSpPr>
        <xdr:cNvPr id="366" name="直線コネクタ 365"/>
        <xdr:cNvCxnSpPr/>
      </xdr:nvCxnSpPr>
      <xdr:spPr>
        <a:xfrm flipV="1">
          <a:off x="8750300" y="144498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xdr:rowOff>
    </xdr:from>
    <xdr:to>
      <xdr:col>41</xdr:col>
      <xdr:colOff>101600</xdr:colOff>
      <xdr:row>84</xdr:row>
      <xdr:rowOff>101854</xdr:rowOff>
    </xdr:to>
    <xdr:sp macro="" textlink="">
      <xdr:nvSpPr>
        <xdr:cNvPr id="367" name="楕円 366"/>
        <xdr:cNvSpPr/>
      </xdr:nvSpPr>
      <xdr:spPr>
        <a:xfrm>
          <a:off x="7810500" y="144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51054</xdr:rowOff>
    </xdr:to>
    <xdr:cxnSp macro="">
      <xdr:nvCxnSpPr>
        <xdr:cNvPr id="368" name="直線コネクタ 367"/>
        <xdr:cNvCxnSpPr/>
      </xdr:nvCxnSpPr>
      <xdr:spPr>
        <a:xfrm flipV="1">
          <a:off x="7861300" y="144513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1778</xdr:rowOff>
    </xdr:from>
    <xdr:to>
      <xdr:col>36</xdr:col>
      <xdr:colOff>165100</xdr:colOff>
      <xdr:row>84</xdr:row>
      <xdr:rowOff>103378</xdr:rowOff>
    </xdr:to>
    <xdr:sp macro="" textlink="">
      <xdr:nvSpPr>
        <xdr:cNvPr id="369" name="楕円 368"/>
        <xdr:cNvSpPr/>
      </xdr:nvSpPr>
      <xdr:spPr>
        <a:xfrm>
          <a:off x="6921500" y="144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51054</xdr:rowOff>
    </xdr:from>
    <xdr:to>
      <xdr:col>41</xdr:col>
      <xdr:colOff>50800</xdr:colOff>
      <xdr:row>84</xdr:row>
      <xdr:rowOff>52578</xdr:rowOff>
    </xdr:to>
    <xdr:cxnSp macro="">
      <xdr:nvCxnSpPr>
        <xdr:cNvPr id="370" name="直線コネクタ 369"/>
        <xdr:cNvCxnSpPr/>
      </xdr:nvCxnSpPr>
      <xdr:spPr>
        <a:xfrm flipV="1">
          <a:off x="6972300" y="144528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40403</xdr:rowOff>
    </xdr:from>
    <xdr:ext cx="469744" cy="259045"/>
    <xdr:sp macro="" textlink="">
      <xdr:nvSpPr>
        <xdr:cNvPr id="371" name="n_1aveValue【公営住宅】&#10;一人当たり面積"/>
        <xdr:cNvSpPr txBox="1"/>
      </xdr:nvSpPr>
      <xdr:spPr>
        <a:xfrm>
          <a:off x="93917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28212</xdr:rowOff>
    </xdr:from>
    <xdr:ext cx="469744" cy="259045"/>
    <xdr:sp macro="" textlink="">
      <xdr:nvSpPr>
        <xdr:cNvPr id="372" name="n_2aveValue【公営住宅】&#10;一人当たり面積"/>
        <xdr:cNvSpPr txBox="1"/>
      </xdr:nvSpPr>
      <xdr:spPr>
        <a:xfrm>
          <a:off x="8515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3"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42690</xdr:rowOff>
    </xdr:from>
    <xdr:ext cx="469744" cy="259045"/>
    <xdr:sp macro="" textlink="">
      <xdr:nvSpPr>
        <xdr:cNvPr id="374" name="n_4aveValue【公営住宅】&#10;一人当たり面積"/>
        <xdr:cNvSpPr txBox="1"/>
      </xdr:nvSpPr>
      <xdr:spPr>
        <a:xfrm>
          <a:off x="6737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115333</xdr:rowOff>
    </xdr:from>
    <xdr:ext cx="469744" cy="259045"/>
    <xdr:sp macro="" textlink="">
      <xdr:nvSpPr>
        <xdr:cNvPr id="375" name="n_1mainValue【公営住宅】&#10;一人当たり面積"/>
        <xdr:cNvSpPr txBox="1"/>
      </xdr:nvSpPr>
      <xdr:spPr>
        <a:xfrm>
          <a:off x="9391727" y="1417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76" name="n_2mainValue【公営住宅】&#10;一人当たり面積"/>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118381</xdr:rowOff>
    </xdr:from>
    <xdr:ext cx="469744" cy="259045"/>
    <xdr:sp macro="" textlink="">
      <xdr:nvSpPr>
        <xdr:cNvPr id="377" name="n_3mainValue【公営住宅】&#10;一人当たり面積"/>
        <xdr:cNvSpPr txBox="1"/>
      </xdr:nvSpPr>
      <xdr:spPr>
        <a:xfrm>
          <a:off x="76264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8" name="n_4main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9" name="直線コネクタ 41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2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21" name="直線コネクタ 42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3" name="直線コネクタ 42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2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5" name="フローチャート: 判断 42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26" name="フローチャート: 判断 425"/>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7" name="フローチャート: 判断 42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57785</xdr:rowOff>
    </xdr:from>
    <xdr:to>
      <xdr:col>72</xdr:col>
      <xdr:colOff>38100</xdr:colOff>
      <xdr:row>37</xdr:row>
      <xdr:rowOff>159385</xdr:rowOff>
    </xdr:to>
    <xdr:sp macro="" textlink="">
      <xdr:nvSpPr>
        <xdr:cNvPr id="428" name="フローチャート: 判断 427"/>
        <xdr:cNvSpPr/>
      </xdr:nvSpPr>
      <xdr:spPr>
        <a:xfrm>
          <a:off x="13652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9" name="フローチャート: 判断 428"/>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435" name="楕円 434"/>
        <xdr:cNvSpPr/>
      </xdr:nvSpPr>
      <xdr:spPr>
        <a:xfrm>
          <a:off x="16268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140352</xdr:rowOff>
    </xdr:from>
    <xdr:ext cx="405111" cy="259045"/>
    <xdr:sp macro="" textlink="">
      <xdr:nvSpPr>
        <xdr:cNvPr id="436" name="【認定こども園・幼稚園・保育所】&#10;有形固定資産減価償却率該当値テキスト"/>
        <xdr:cNvSpPr txBox="1"/>
      </xdr:nvSpPr>
      <xdr:spPr>
        <a:xfrm>
          <a:off x="16357600"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437" name="楕円 436"/>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35</xdr:row>
      <xdr:rowOff>30480</xdr:rowOff>
    </xdr:to>
    <xdr:cxnSp macro="">
      <xdr:nvCxnSpPr>
        <xdr:cNvPr id="438" name="直線コネクタ 437"/>
        <xdr:cNvCxnSpPr/>
      </xdr:nvCxnSpPr>
      <xdr:spPr>
        <a:xfrm flipV="1">
          <a:off x="15481300" y="5895975"/>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439" name="楕円 438"/>
        <xdr:cNvSpPr/>
      </xdr:nvSpPr>
      <xdr:spPr>
        <a:xfrm>
          <a:off x="14541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165735</xdr:rowOff>
    </xdr:to>
    <xdr:cxnSp macro="">
      <xdr:nvCxnSpPr>
        <xdr:cNvPr id="440" name="直線コネクタ 439"/>
        <xdr:cNvCxnSpPr/>
      </xdr:nvCxnSpPr>
      <xdr:spPr>
        <a:xfrm flipV="1">
          <a:off x="14592300" y="603123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41" name="楕円 440"/>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165735</xdr:rowOff>
    </xdr:from>
    <xdr:to>
      <xdr:col>76</xdr:col>
      <xdr:colOff>114300</xdr:colOff>
      <xdr:row>36</xdr:row>
      <xdr:rowOff>30480</xdr:rowOff>
    </xdr:to>
    <xdr:cxnSp macro="">
      <xdr:nvCxnSpPr>
        <xdr:cNvPr id="442" name="直線コネクタ 441"/>
        <xdr:cNvCxnSpPr/>
      </xdr:nvCxnSpPr>
      <xdr:spPr>
        <a:xfrm flipV="1">
          <a:off x="13703300" y="6166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25400</xdr:rowOff>
    </xdr:from>
    <xdr:to>
      <xdr:col>67</xdr:col>
      <xdr:colOff>101600</xdr:colOff>
      <xdr:row>35</xdr:row>
      <xdr:rowOff>127000</xdr:rowOff>
    </xdr:to>
    <xdr:sp macro="" textlink="">
      <xdr:nvSpPr>
        <xdr:cNvPr id="443" name="楕円 442"/>
        <xdr:cNvSpPr/>
      </xdr:nvSpPr>
      <xdr:spPr>
        <a:xfrm>
          <a:off x="12763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76200</xdr:rowOff>
    </xdr:from>
    <xdr:to>
      <xdr:col>71</xdr:col>
      <xdr:colOff>177800</xdr:colOff>
      <xdr:row>36</xdr:row>
      <xdr:rowOff>30480</xdr:rowOff>
    </xdr:to>
    <xdr:cxnSp macro="">
      <xdr:nvCxnSpPr>
        <xdr:cNvPr id="444" name="直線コネクタ 443"/>
        <xdr:cNvCxnSpPr/>
      </xdr:nvCxnSpPr>
      <xdr:spPr>
        <a:xfrm>
          <a:off x="12814300" y="60769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445" name="n_1aveValue【認定こども園・幼稚園・保育所】&#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6"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447" name="n_3aveValue【認定こども園・幼稚園・保育所】&#10;有形固定資産減価償却率"/>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8"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449" name="n_1mainValue【認定こども園・幼稚園・保育所】&#10;有形固定資産減価償却率"/>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450" name="n_2mainValue【認定こども園・幼稚園・保育所】&#10;有形固定資産減価償却率"/>
        <xdr:cNvSpPr txBox="1"/>
      </xdr:nvSpPr>
      <xdr:spPr>
        <a:xfrm>
          <a:off x="14389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451" name="n_3mainValue【認定こども園・幼稚園・保育所】&#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143527</xdr:rowOff>
    </xdr:from>
    <xdr:ext cx="405111" cy="259045"/>
    <xdr:sp macro="" textlink="">
      <xdr:nvSpPr>
        <xdr:cNvPr id="452" name="n_4mainValue【認定こども園・幼稚園・保育所】&#10;有形固定資産減価償却率"/>
        <xdr:cNvSpPr txBox="1"/>
      </xdr:nvSpPr>
      <xdr:spPr>
        <a:xfrm>
          <a:off x="12611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6" name="直線コネクタ 475"/>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8" name="直線コネクタ 4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81"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2" name="フローチャート: 判断 481"/>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83" name="フローチャート: 判断 482"/>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48260</xdr:rowOff>
    </xdr:from>
    <xdr:to>
      <xdr:col>107</xdr:col>
      <xdr:colOff>101600</xdr:colOff>
      <xdr:row>38</xdr:row>
      <xdr:rowOff>149860</xdr:rowOff>
    </xdr:to>
    <xdr:sp macro="" textlink="">
      <xdr:nvSpPr>
        <xdr:cNvPr id="484" name="フローチャート: 判断 483"/>
        <xdr:cNvSpPr/>
      </xdr:nvSpPr>
      <xdr:spPr>
        <a:xfrm>
          <a:off x="2038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485" name="フローチャート: 判断 484"/>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10160</xdr:rowOff>
    </xdr:from>
    <xdr:to>
      <xdr:col>98</xdr:col>
      <xdr:colOff>38100</xdr:colOff>
      <xdr:row>38</xdr:row>
      <xdr:rowOff>111760</xdr:rowOff>
    </xdr:to>
    <xdr:sp macro="" textlink="">
      <xdr:nvSpPr>
        <xdr:cNvPr id="486" name="フローチャート: 判断 485"/>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92" name="楕円 491"/>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93"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494" name="楕円 493"/>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129540</xdr:rowOff>
    </xdr:to>
    <xdr:cxnSp macro="">
      <xdr:nvCxnSpPr>
        <xdr:cNvPr id="495" name="直線コネクタ 494"/>
        <xdr:cNvCxnSpPr/>
      </xdr:nvCxnSpPr>
      <xdr:spPr>
        <a:xfrm flipV="1">
          <a:off x="21323300" y="6979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124460</xdr:rowOff>
    </xdr:from>
    <xdr:to>
      <xdr:col>107</xdr:col>
      <xdr:colOff>101600</xdr:colOff>
      <xdr:row>41</xdr:row>
      <xdr:rowOff>54610</xdr:rowOff>
    </xdr:to>
    <xdr:sp macro="" textlink="">
      <xdr:nvSpPr>
        <xdr:cNvPr id="496" name="楕円 495"/>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129540</xdr:rowOff>
    </xdr:from>
    <xdr:to>
      <xdr:col>111</xdr:col>
      <xdr:colOff>177800</xdr:colOff>
      <xdr:row>41</xdr:row>
      <xdr:rowOff>3810</xdr:rowOff>
    </xdr:to>
    <xdr:cxnSp macro="">
      <xdr:nvCxnSpPr>
        <xdr:cNvPr id="497" name="直線コネクタ 496"/>
        <xdr:cNvCxnSpPr/>
      </xdr:nvCxnSpPr>
      <xdr:spPr>
        <a:xfrm flipV="1">
          <a:off x="20434300" y="6987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109220</xdr:rowOff>
    </xdr:from>
    <xdr:to>
      <xdr:col>102</xdr:col>
      <xdr:colOff>165100</xdr:colOff>
      <xdr:row>41</xdr:row>
      <xdr:rowOff>39370</xdr:rowOff>
    </xdr:to>
    <xdr:sp macro="" textlink="">
      <xdr:nvSpPr>
        <xdr:cNvPr id="498" name="楕円 497"/>
        <xdr:cNvSpPr/>
      </xdr:nvSpPr>
      <xdr:spPr>
        <a:xfrm>
          <a:off x="19494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160020</xdr:rowOff>
    </xdr:from>
    <xdr:to>
      <xdr:col>107</xdr:col>
      <xdr:colOff>50800</xdr:colOff>
      <xdr:row>41</xdr:row>
      <xdr:rowOff>3810</xdr:rowOff>
    </xdr:to>
    <xdr:cxnSp macro="">
      <xdr:nvCxnSpPr>
        <xdr:cNvPr id="499" name="直線コネクタ 498"/>
        <xdr:cNvCxnSpPr/>
      </xdr:nvCxnSpPr>
      <xdr:spPr>
        <a:xfrm>
          <a:off x="19545300" y="7018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124460</xdr:rowOff>
    </xdr:from>
    <xdr:to>
      <xdr:col>98</xdr:col>
      <xdr:colOff>38100</xdr:colOff>
      <xdr:row>41</xdr:row>
      <xdr:rowOff>54610</xdr:rowOff>
    </xdr:to>
    <xdr:sp macro="" textlink="">
      <xdr:nvSpPr>
        <xdr:cNvPr id="500" name="楕円 499"/>
        <xdr:cNvSpPr/>
      </xdr:nvSpPr>
      <xdr:spPr>
        <a:xfrm>
          <a:off x="18605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160020</xdr:rowOff>
    </xdr:from>
    <xdr:to>
      <xdr:col>102</xdr:col>
      <xdr:colOff>114300</xdr:colOff>
      <xdr:row>41</xdr:row>
      <xdr:rowOff>3810</xdr:rowOff>
    </xdr:to>
    <xdr:cxnSp macro="">
      <xdr:nvCxnSpPr>
        <xdr:cNvPr id="501" name="直線コネクタ 500"/>
        <xdr:cNvCxnSpPr/>
      </xdr:nvCxnSpPr>
      <xdr:spPr>
        <a:xfrm flipV="1">
          <a:off x="18656300" y="7018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502"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3" name="n_2aveValue【認定こども園・幼稚園・保育所】&#10;一人当たり面積"/>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2557</xdr:rowOff>
    </xdr:from>
    <xdr:ext cx="469744" cy="259045"/>
    <xdr:sp macro="" textlink="">
      <xdr:nvSpPr>
        <xdr:cNvPr id="504" name="n_3aveValue【認定こども園・幼稚園・保育所】&#10;一人当たり面積"/>
        <xdr:cNvSpPr txBox="1"/>
      </xdr:nvSpPr>
      <xdr:spPr>
        <a:xfrm>
          <a:off x="19310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128287</xdr:rowOff>
    </xdr:from>
    <xdr:ext cx="469744" cy="259045"/>
    <xdr:sp macro="" textlink="">
      <xdr:nvSpPr>
        <xdr:cNvPr id="505" name="n_4aveValue【認定こども園・幼稚園・保育所】&#10;一人当たり面積"/>
        <xdr:cNvSpPr txBox="1"/>
      </xdr:nvSpPr>
      <xdr:spPr>
        <a:xfrm>
          <a:off x="18421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506" name="n_1mainValue【認定こども園・幼稚園・保育所】&#10;一人当たり面積"/>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45737</xdr:rowOff>
    </xdr:from>
    <xdr:ext cx="469744" cy="259045"/>
    <xdr:sp macro="" textlink="">
      <xdr:nvSpPr>
        <xdr:cNvPr id="507" name="n_2mainValue【認定こども園・幼稚園・保育所】&#10;一人当たり面積"/>
        <xdr:cNvSpPr txBox="1"/>
      </xdr:nvSpPr>
      <xdr:spPr>
        <a:xfrm>
          <a:off x="20199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30497</xdr:rowOff>
    </xdr:from>
    <xdr:ext cx="469744" cy="259045"/>
    <xdr:sp macro="" textlink="">
      <xdr:nvSpPr>
        <xdr:cNvPr id="508" name="n_3mainValue【認定こども園・幼稚園・保育所】&#10;一人当たり面積"/>
        <xdr:cNvSpPr txBox="1"/>
      </xdr:nvSpPr>
      <xdr:spPr>
        <a:xfrm>
          <a:off x="19310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45737</xdr:rowOff>
    </xdr:from>
    <xdr:ext cx="469744" cy="259045"/>
    <xdr:sp macro="" textlink="">
      <xdr:nvSpPr>
        <xdr:cNvPr id="509" name="n_4mainValue【認定こども園・幼稚園・保育所】&#10;一人当たり面積"/>
        <xdr:cNvSpPr txBox="1"/>
      </xdr:nvSpPr>
      <xdr:spPr>
        <a:xfrm>
          <a:off x="18421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4" name="直線コネクタ 53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6" name="直線コネクタ 53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8" name="直線コネクタ 53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39"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40" name="フローチャート: 判断 53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41" name="フローチャート: 判断 540"/>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59690</xdr:rowOff>
    </xdr:from>
    <xdr:to>
      <xdr:col>76</xdr:col>
      <xdr:colOff>165100</xdr:colOff>
      <xdr:row>60</xdr:row>
      <xdr:rowOff>161290</xdr:rowOff>
    </xdr:to>
    <xdr:sp macro="" textlink="">
      <xdr:nvSpPr>
        <xdr:cNvPr id="542" name="フローチャート: 判断 541"/>
        <xdr:cNvSpPr/>
      </xdr:nvSpPr>
      <xdr:spPr>
        <a:xfrm>
          <a:off x="145415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71120</xdr:rowOff>
    </xdr:from>
    <xdr:to>
      <xdr:col>72</xdr:col>
      <xdr:colOff>38100</xdr:colOff>
      <xdr:row>61</xdr:row>
      <xdr:rowOff>1270</xdr:rowOff>
    </xdr:to>
    <xdr:sp macro="" textlink="">
      <xdr:nvSpPr>
        <xdr:cNvPr id="543" name="フローチャート: 判断 542"/>
        <xdr:cNvSpPr/>
      </xdr:nvSpPr>
      <xdr:spPr>
        <a:xfrm>
          <a:off x="13652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151130</xdr:rowOff>
    </xdr:from>
    <xdr:to>
      <xdr:col>67</xdr:col>
      <xdr:colOff>101600</xdr:colOff>
      <xdr:row>60</xdr:row>
      <xdr:rowOff>81280</xdr:rowOff>
    </xdr:to>
    <xdr:sp macro="" textlink="">
      <xdr:nvSpPr>
        <xdr:cNvPr id="544" name="フローチャート: 判断 543"/>
        <xdr:cNvSpPr/>
      </xdr:nvSpPr>
      <xdr:spPr>
        <a:xfrm>
          <a:off x="12763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21590</xdr:rowOff>
    </xdr:from>
    <xdr:to>
      <xdr:col>85</xdr:col>
      <xdr:colOff>177800</xdr:colOff>
      <xdr:row>55</xdr:row>
      <xdr:rowOff>123190</xdr:rowOff>
    </xdr:to>
    <xdr:sp macro="" textlink="">
      <xdr:nvSpPr>
        <xdr:cNvPr id="550" name="楕円 549"/>
        <xdr:cNvSpPr/>
      </xdr:nvSpPr>
      <xdr:spPr>
        <a:xfrm>
          <a:off x="162687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146067</xdr:rowOff>
    </xdr:from>
    <xdr:ext cx="405111" cy="259045"/>
    <xdr:sp macro="" textlink="">
      <xdr:nvSpPr>
        <xdr:cNvPr id="551" name="【学校施設】&#10;有形固定資産減価償却率該当値テキスト"/>
        <xdr:cNvSpPr txBox="1"/>
      </xdr:nvSpPr>
      <xdr:spPr>
        <a:xfrm>
          <a:off x="16357600" y="940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124460</xdr:rowOff>
    </xdr:from>
    <xdr:to>
      <xdr:col>81</xdr:col>
      <xdr:colOff>101600</xdr:colOff>
      <xdr:row>56</xdr:row>
      <xdr:rowOff>54610</xdr:rowOff>
    </xdr:to>
    <xdr:sp macro="" textlink="">
      <xdr:nvSpPr>
        <xdr:cNvPr id="552" name="楕円 551"/>
        <xdr:cNvSpPr/>
      </xdr:nvSpPr>
      <xdr:spPr>
        <a:xfrm>
          <a:off x="15430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72390</xdr:rowOff>
    </xdr:from>
    <xdr:to>
      <xdr:col>85</xdr:col>
      <xdr:colOff>127000</xdr:colOff>
      <xdr:row>56</xdr:row>
      <xdr:rowOff>3810</xdr:rowOff>
    </xdr:to>
    <xdr:cxnSp macro="">
      <xdr:nvCxnSpPr>
        <xdr:cNvPr id="553" name="直線コネクタ 552"/>
        <xdr:cNvCxnSpPr/>
      </xdr:nvCxnSpPr>
      <xdr:spPr>
        <a:xfrm flipV="1">
          <a:off x="15481300" y="95021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105410</xdr:rowOff>
    </xdr:from>
    <xdr:to>
      <xdr:col>76</xdr:col>
      <xdr:colOff>165100</xdr:colOff>
      <xdr:row>56</xdr:row>
      <xdr:rowOff>35560</xdr:rowOff>
    </xdr:to>
    <xdr:sp macro="" textlink="">
      <xdr:nvSpPr>
        <xdr:cNvPr id="554" name="楕円 553"/>
        <xdr:cNvSpPr/>
      </xdr:nvSpPr>
      <xdr:spPr>
        <a:xfrm>
          <a:off x="14541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156210</xdr:rowOff>
    </xdr:from>
    <xdr:to>
      <xdr:col>81</xdr:col>
      <xdr:colOff>50800</xdr:colOff>
      <xdr:row>56</xdr:row>
      <xdr:rowOff>3810</xdr:rowOff>
    </xdr:to>
    <xdr:cxnSp macro="">
      <xdr:nvCxnSpPr>
        <xdr:cNvPr id="555" name="直線コネクタ 554"/>
        <xdr:cNvCxnSpPr/>
      </xdr:nvCxnSpPr>
      <xdr:spPr>
        <a:xfrm>
          <a:off x="14592300" y="95859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29210</xdr:rowOff>
    </xdr:from>
    <xdr:to>
      <xdr:col>72</xdr:col>
      <xdr:colOff>38100</xdr:colOff>
      <xdr:row>55</xdr:row>
      <xdr:rowOff>130810</xdr:rowOff>
    </xdr:to>
    <xdr:sp macro="" textlink="">
      <xdr:nvSpPr>
        <xdr:cNvPr id="556" name="楕円 555"/>
        <xdr:cNvSpPr/>
      </xdr:nvSpPr>
      <xdr:spPr>
        <a:xfrm>
          <a:off x="1365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80010</xdr:rowOff>
    </xdr:from>
    <xdr:to>
      <xdr:col>76</xdr:col>
      <xdr:colOff>114300</xdr:colOff>
      <xdr:row>55</xdr:row>
      <xdr:rowOff>156210</xdr:rowOff>
    </xdr:to>
    <xdr:cxnSp macro="">
      <xdr:nvCxnSpPr>
        <xdr:cNvPr id="557" name="直線コネクタ 556"/>
        <xdr:cNvCxnSpPr/>
      </xdr:nvCxnSpPr>
      <xdr:spPr>
        <a:xfrm>
          <a:off x="13703300" y="9509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116840</xdr:rowOff>
    </xdr:from>
    <xdr:to>
      <xdr:col>67</xdr:col>
      <xdr:colOff>101600</xdr:colOff>
      <xdr:row>55</xdr:row>
      <xdr:rowOff>46990</xdr:rowOff>
    </xdr:to>
    <xdr:sp macro="" textlink="">
      <xdr:nvSpPr>
        <xdr:cNvPr id="558" name="楕円 557"/>
        <xdr:cNvSpPr/>
      </xdr:nvSpPr>
      <xdr:spPr>
        <a:xfrm>
          <a:off x="12763500" y="9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167640</xdr:rowOff>
    </xdr:from>
    <xdr:to>
      <xdr:col>71</xdr:col>
      <xdr:colOff>177800</xdr:colOff>
      <xdr:row>55</xdr:row>
      <xdr:rowOff>80010</xdr:rowOff>
    </xdr:to>
    <xdr:cxnSp macro="">
      <xdr:nvCxnSpPr>
        <xdr:cNvPr id="559" name="直線コネクタ 558"/>
        <xdr:cNvCxnSpPr/>
      </xdr:nvCxnSpPr>
      <xdr:spPr>
        <a:xfrm>
          <a:off x="12814300" y="9425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60" name="n_1ave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561" name="n_2ave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562" name="n_3aveValue【学校施設】&#10;有形固定資産減価償却率"/>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563" name="n_4aveValue【学校施設】&#10;有形固定資産減価償却率"/>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71137</xdr:rowOff>
    </xdr:from>
    <xdr:ext cx="405111" cy="259045"/>
    <xdr:sp macro="" textlink="">
      <xdr:nvSpPr>
        <xdr:cNvPr id="564" name="n_1mainValue【学校施設】&#10;有形固定資産減価償却率"/>
        <xdr:cNvSpPr txBox="1"/>
      </xdr:nvSpPr>
      <xdr:spPr>
        <a:xfrm>
          <a:off x="15266044" y="932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52087</xdr:rowOff>
    </xdr:from>
    <xdr:ext cx="405111" cy="259045"/>
    <xdr:sp macro="" textlink="">
      <xdr:nvSpPr>
        <xdr:cNvPr id="565" name="n_2mainValue【学校施設】&#10;有形固定資産減価償却率"/>
        <xdr:cNvSpPr txBox="1"/>
      </xdr:nvSpPr>
      <xdr:spPr>
        <a:xfrm>
          <a:off x="143897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147337</xdr:rowOff>
    </xdr:from>
    <xdr:ext cx="405111" cy="259045"/>
    <xdr:sp macro="" textlink="">
      <xdr:nvSpPr>
        <xdr:cNvPr id="566" name="n_3mainValue【学校施設】&#10;有形固定資産減価償却率"/>
        <xdr:cNvSpPr txBox="1"/>
      </xdr:nvSpPr>
      <xdr:spPr>
        <a:xfrm>
          <a:off x="13500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63517</xdr:rowOff>
    </xdr:from>
    <xdr:ext cx="405111" cy="259045"/>
    <xdr:sp macro="" textlink="">
      <xdr:nvSpPr>
        <xdr:cNvPr id="567" name="n_4mainValue【学校施設】&#10;有形固定資産減価償却率"/>
        <xdr:cNvSpPr txBox="1"/>
      </xdr:nvSpPr>
      <xdr:spPr>
        <a:xfrm>
          <a:off x="12611744" y="915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0" name="テキスト ボックス 5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4" name="直線コネクタ 593"/>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5"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6" name="直線コネクタ 595"/>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7"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8" name="直線コネクタ 597"/>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99"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00" name="フローチャート: 判断 599"/>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112485</xdr:rowOff>
    </xdr:from>
    <xdr:to>
      <xdr:col>112</xdr:col>
      <xdr:colOff>38100</xdr:colOff>
      <xdr:row>60</xdr:row>
      <xdr:rowOff>42635</xdr:rowOff>
    </xdr:to>
    <xdr:sp macro="" textlink="">
      <xdr:nvSpPr>
        <xdr:cNvPr id="601" name="フローチャート: 判断 600"/>
        <xdr:cNvSpPr/>
      </xdr:nvSpPr>
      <xdr:spPr>
        <a:xfrm>
          <a:off x="21272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132080</xdr:rowOff>
    </xdr:from>
    <xdr:to>
      <xdr:col>107</xdr:col>
      <xdr:colOff>101600</xdr:colOff>
      <xdr:row>60</xdr:row>
      <xdr:rowOff>62230</xdr:rowOff>
    </xdr:to>
    <xdr:sp macro="" textlink="">
      <xdr:nvSpPr>
        <xdr:cNvPr id="602" name="フローチャート: 判断 601"/>
        <xdr:cNvSpPr/>
      </xdr:nvSpPr>
      <xdr:spPr>
        <a:xfrm>
          <a:off x="2038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03" name="フローチャート: 判断 602"/>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156573</xdr:rowOff>
    </xdr:from>
    <xdr:to>
      <xdr:col>98</xdr:col>
      <xdr:colOff>38100</xdr:colOff>
      <xdr:row>60</xdr:row>
      <xdr:rowOff>86723</xdr:rowOff>
    </xdr:to>
    <xdr:sp macro="" textlink="">
      <xdr:nvSpPr>
        <xdr:cNvPr id="604" name="フローチャート: 判断 603"/>
        <xdr:cNvSpPr/>
      </xdr:nvSpPr>
      <xdr:spPr>
        <a:xfrm>
          <a:off x="18605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138612</xdr:rowOff>
    </xdr:from>
    <xdr:to>
      <xdr:col>116</xdr:col>
      <xdr:colOff>114300</xdr:colOff>
      <xdr:row>59</xdr:row>
      <xdr:rowOff>68762</xdr:rowOff>
    </xdr:to>
    <xdr:sp macro="" textlink="">
      <xdr:nvSpPr>
        <xdr:cNvPr id="610" name="楕円 609"/>
        <xdr:cNvSpPr/>
      </xdr:nvSpPr>
      <xdr:spPr>
        <a:xfrm>
          <a:off x="22110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161489</xdr:rowOff>
    </xdr:from>
    <xdr:ext cx="469744" cy="259045"/>
    <xdr:sp macro="" textlink="">
      <xdr:nvSpPr>
        <xdr:cNvPr id="611" name="【学校施設】&#10;一人当たり面積該当値テキスト"/>
        <xdr:cNvSpPr txBox="1"/>
      </xdr:nvSpPr>
      <xdr:spPr>
        <a:xfrm>
          <a:off x="22199600" y="99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122283</xdr:rowOff>
    </xdr:from>
    <xdr:to>
      <xdr:col>112</xdr:col>
      <xdr:colOff>38100</xdr:colOff>
      <xdr:row>59</xdr:row>
      <xdr:rowOff>52433</xdr:rowOff>
    </xdr:to>
    <xdr:sp macro="" textlink="">
      <xdr:nvSpPr>
        <xdr:cNvPr id="612" name="楕円 611"/>
        <xdr:cNvSpPr/>
      </xdr:nvSpPr>
      <xdr:spPr>
        <a:xfrm>
          <a:off x="2127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1633</xdr:rowOff>
    </xdr:from>
    <xdr:to>
      <xdr:col>116</xdr:col>
      <xdr:colOff>63500</xdr:colOff>
      <xdr:row>59</xdr:row>
      <xdr:rowOff>17962</xdr:rowOff>
    </xdr:to>
    <xdr:cxnSp macro="">
      <xdr:nvCxnSpPr>
        <xdr:cNvPr id="613" name="直線コネクタ 612"/>
        <xdr:cNvCxnSpPr/>
      </xdr:nvCxnSpPr>
      <xdr:spPr>
        <a:xfrm>
          <a:off x="21323300" y="1011718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169635</xdr:rowOff>
    </xdr:from>
    <xdr:to>
      <xdr:col>107</xdr:col>
      <xdr:colOff>101600</xdr:colOff>
      <xdr:row>59</xdr:row>
      <xdr:rowOff>99785</xdr:rowOff>
    </xdr:to>
    <xdr:sp macro="" textlink="">
      <xdr:nvSpPr>
        <xdr:cNvPr id="614" name="楕円 613"/>
        <xdr:cNvSpPr/>
      </xdr:nvSpPr>
      <xdr:spPr>
        <a:xfrm>
          <a:off x="20383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1633</xdr:rowOff>
    </xdr:from>
    <xdr:to>
      <xdr:col>111</xdr:col>
      <xdr:colOff>177800</xdr:colOff>
      <xdr:row>59</xdr:row>
      <xdr:rowOff>48985</xdr:rowOff>
    </xdr:to>
    <xdr:cxnSp macro="">
      <xdr:nvCxnSpPr>
        <xdr:cNvPr id="615" name="直線コネクタ 614"/>
        <xdr:cNvCxnSpPr/>
      </xdr:nvCxnSpPr>
      <xdr:spPr>
        <a:xfrm flipV="1">
          <a:off x="20434300" y="1011718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24312</xdr:rowOff>
    </xdr:from>
    <xdr:to>
      <xdr:col>102</xdr:col>
      <xdr:colOff>165100</xdr:colOff>
      <xdr:row>59</xdr:row>
      <xdr:rowOff>125912</xdr:rowOff>
    </xdr:to>
    <xdr:sp macro="" textlink="">
      <xdr:nvSpPr>
        <xdr:cNvPr id="616" name="楕円 615"/>
        <xdr:cNvSpPr/>
      </xdr:nvSpPr>
      <xdr:spPr>
        <a:xfrm>
          <a:off x="19494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48985</xdr:rowOff>
    </xdr:from>
    <xdr:to>
      <xdr:col>107</xdr:col>
      <xdr:colOff>50800</xdr:colOff>
      <xdr:row>59</xdr:row>
      <xdr:rowOff>75112</xdr:rowOff>
    </xdr:to>
    <xdr:cxnSp macro="">
      <xdr:nvCxnSpPr>
        <xdr:cNvPr id="617" name="直線コネクタ 616"/>
        <xdr:cNvCxnSpPr/>
      </xdr:nvCxnSpPr>
      <xdr:spPr>
        <a:xfrm flipV="1">
          <a:off x="19545300" y="101645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158206</xdr:rowOff>
    </xdr:from>
    <xdr:to>
      <xdr:col>98</xdr:col>
      <xdr:colOff>38100</xdr:colOff>
      <xdr:row>59</xdr:row>
      <xdr:rowOff>88356</xdr:rowOff>
    </xdr:to>
    <xdr:sp macro="" textlink="">
      <xdr:nvSpPr>
        <xdr:cNvPr id="618" name="楕円 617"/>
        <xdr:cNvSpPr/>
      </xdr:nvSpPr>
      <xdr:spPr>
        <a:xfrm>
          <a:off x="18605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37556</xdr:rowOff>
    </xdr:from>
    <xdr:to>
      <xdr:col>102</xdr:col>
      <xdr:colOff>114300</xdr:colOff>
      <xdr:row>59</xdr:row>
      <xdr:rowOff>75112</xdr:rowOff>
    </xdr:to>
    <xdr:cxnSp macro="">
      <xdr:nvCxnSpPr>
        <xdr:cNvPr id="619" name="直線コネクタ 618"/>
        <xdr:cNvCxnSpPr/>
      </xdr:nvCxnSpPr>
      <xdr:spPr>
        <a:xfrm>
          <a:off x="18656300" y="101531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33762</xdr:rowOff>
    </xdr:from>
    <xdr:ext cx="469744" cy="259045"/>
    <xdr:sp macro="" textlink="">
      <xdr:nvSpPr>
        <xdr:cNvPr id="620" name="n_1aveValue【学校施設】&#10;一人当たり面積"/>
        <xdr:cNvSpPr txBox="1"/>
      </xdr:nvSpPr>
      <xdr:spPr>
        <a:xfrm>
          <a:off x="21075727" y="103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53357</xdr:rowOff>
    </xdr:from>
    <xdr:ext cx="469744" cy="259045"/>
    <xdr:sp macro="" textlink="">
      <xdr:nvSpPr>
        <xdr:cNvPr id="621" name="n_2aveValue【学校施設】&#10;一人当たり面積"/>
        <xdr:cNvSpPr txBox="1"/>
      </xdr:nvSpPr>
      <xdr:spPr>
        <a:xfrm>
          <a:off x="201994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622" name="n_3aveValue【学校施設】&#10;一人当たり面積"/>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77850</xdr:rowOff>
    </xdr:from>
    <xdr:ext cx="469744" cy="259045"/>
    <xdr:sp macro="" textlink="">
      <xdr:nvSpPr>
        <xdr:cNvPr id="623" name="n_4aveValue【学校施設】&#10;一人当たり面積"/>
        <xdr:cNvSpPr txBox="1"/>
      </xdr:nvSpPr>
      <xdr:spPr>
        <a:xfrm>
          <a:off x="18421427" y="103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68960</xdr:rowOff>
    </xdr:from>
    <xdr:ext cx="469744" cy="259045"/>
    <xdr:sp macro="" textlink="">
      <xdr:nvSpPr>
        <xdr:cNvPr id="624" name="n_1mainValue【学校施設】&#10;一人当たり面積"/>
        <xdr:cNvSpPr txBox="1"/>
      </xdr:nvSpPr>
      <xdr:spPr>
        <a:xfrm>
          <a:off x="21075727" y="98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116312</xdr:rowOff>
    </xdr:from>
    <xdr:ext cx="469744" cy="259045"/>
    <xdr:sp macro="" textlink="">
      <xdr:nvSpPr>
        <xdr:cNvPr id="625" name="n_2mainValue【学校施設】&#10;一人当たり面積"/>
        <xdr:cNvSpPr txBox="1"/>
      </xdr:nvSpPr>
      <xdr:spPr>
        <a:xfrm>
          <a:off x="20199427" y="988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142439</xdr:rowOff>
    </xdr:from>
    <xdr:ext cx="469744" cy="259045"/>
    <xdr:sp macro="" textlink="">
      <xdr:nvSpPr>
        <xdr:cNvPr id="626" name="n_3mainValue【学校施設】&#10;一人当たり面積"/>
        <xdr:cNvSpPr txBox="1"/>
      </xdr:nvSpPr>
      <xdr:spPr>
        <a:xfrm>
          <a:off x="19310427" y="9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104883</xdr:rowOff>
    </xdr:from>
    <xdr:ext cx="469744" cy="259045"/>
    <xdr:sp macro="" textlink="">
      <xdr:nvSpPr>
        <xdr:cNvPr id="627" name="n_4mainValue【学校施設】&#10;一人当たり面積"/>
        <xdr:cNvSpPr txBox="1"/>
      </xdr:nvSpPr>
      <xdr:spPr>
        <a:xfrm>
          <a:off x="18421427"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83820</xdr:rowOff>
    </xdr:from>
    <xdr:to>
      <xdr:col>85</xdr:col>
      <xdr:colOff>126364</xdr:colOff>
      <xdr:row>86</xdr:row>
      <xdr:rowOff>121376</xdr:rowOff>
    </xdr:to>
    <xdr:cxnSp macro="">
      <xdr:nvCxnSpPr>
        <xdr:cNvPr id="653" name="直線コネクタ 652"/>
        <xdr:cNvCxnSpPr/>
      </xdr:nvCxnSpPr>
      <xdr:spPr>
        <a:xfrm flipV="1">
          <a:off x="16318864" y="13628370"/>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125203</xdr:rowOff>
    </xdr:from>
    <xdr:ext cx="405111" cy="259045"/>
    <xdr:sp macro="" textlink="">
      <xdr:nvSpPr>
        <xdr:cNvPr id="654" name="【児童館】&#10;有形固定資産減価償却率最小値テキスト"/>
        <xdr:cNvSpPr txBox="1"/>
      </xdr:nvSpPr>
      <xdr:spPr>
        <a:xfrm>
          <a:off x="16357600" y="1486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121376</xdr:rowOff>
    </xdr:from>
    <xdr:to>
      <xdr:col>86</xdr:col>
      <xdr:colOff>25400</xdr:colOff>
      <xdr:row>86</xdr:row>
      <xdr:rowOff>121376</xdr:rowOff>
    </xdr:to>
    <xdr:cxnSp macro="">
      <xdr:nvCxnSpPr>
        <xdr:cNvPr id="655" name="直線コネクタ 654"/>
        <xdr:cNvCxnSpPr/>
      </xdr:nvCxnSpPr>
      <xdr:spPr>
        <a:xfrm>
          <a:off x="16230600" y="1486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30497</xdr:rowOff>
    </xdr:from>
    <xdr:ext cx="405111" cy="259045"/>
    <xdr:sp macro="" textlink="">
      <xdr:nvSpPr>
        <xdr:cNvPr id="656" name="【児童館】&#10;有形固定資産減価償却率最大値テキスト"/>
        <xdr:cNvSpPr txBox="1"/>
      </xdr:nvSpPr>
      <xdr:spPr>
        <a:xfrm>
          <a:off x="16357600" y="1340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83820</xdr:rowOff>
    </xdr:from>
    <xdr:to>
      <xdr:col>86</xdr:col>
      <xdr:colOff>25400</xdr:colOff>
      <xdr:row>79</xdr:row>
      <xdr:rowOff>83820</xdr:rowOff>
    </xdr:to>
    <xdr:cxnSp macro="">
      <xdr:nvCxnSpPr>
        <xdr:cNvPr id="657" name="直線コネクタ 656"/>
        <xdr:cNvCxnSpPr/>
      </xdr:nvCxnSpPr>
      <xdr:spPr>
        <a:xfrm>
          <a:off x="16230600" y="1362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658"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59" name="フローチャート: 判断 658"/>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64044</xdr:rowOff>
    </xdr:from>
    <xdr:to>
      <xdr:col>81</xdr:col>
      <xdr:colOff>101600</xdr:colOff>
      <xdr:row>82</xdr:row>
      <xdr:rowOff>165644</xdr:rowOff>
    </xdr:to>
    <xdr:sp macro="" textlink="">
      <xdr:nvSpPr>
        <xdr:cNvPr id="660" name="フローチャート: 判断 659"/>
        <xdr:cNvSpPr/>
      </xdr:nvSpPr>
      <xdr:spPr>
        <a:xfrm>
          <a:off x="15430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61" name="フローチャート: 判断 660"/>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46082</xdr:rowOff>
    </xdr:from>
    <xdr:to>
      <xdr:col>72</xdr:col>
      <xdr:colOff>38100</xdr:colOff>
      <xdr:row>82</xdr:row>
      <xdr:rowOff>147682</xdr:rowOff>
    </xdr:to>
    <xdr:sp macro="" textlink="">
      <xdr:nvSpPr>
        <xdr:cNvPr id="662" name="フローチャート: 判断 661"/>
        <xdr:cNvSpPr/>
      </xdr:nvSpPr>
      <xdr:spPr>
        <a:xfrm>
          <a:off x="13652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63" name="フローチャート: 判断 662"/>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60779</xdr:rowOff>
    </xdr:from>
    <xdr:to>
      <xdr:col>85</xdr:col>
      <xdr:colOff>177800</xdr:colOff>
      <xdr:row>79</xdr:row>
      <xdr:rowOff>162379</xdr:rowOff>
    </xdr:to>
    <xdr:sp macro="" textlink="">
      <xdr:nvSpPr>
        <xdr:cNvPr id="669" name="楕円 668"/>
        <xdr:cNvSpPr/>
      </xdr:nvSpPr>
      <xdr:spPr>
        <a:xfrm>
          <a:off x="162687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157497</xdr:rowOff>
    </xdr:from>
    <xdr:ext cx="405111" cy="259045"/>
    <xdr:sp macro="" textlink="">
      <xdr:nvSpPr>
        <xdr:cNvPr id="670" name="【児童館】&#10;有形固定資産減価償却率該当値テキスト"/>
        <xdr:cNvSpPr txBox="1"/>
      </xdr:nvSpPr>
      <xdr:spPr>
        <a:xfrm>
          <a:off x="16357600" y="1353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163649</xdr:rowOff>
    </xdr:from>
    <xdr:to>
      <xdr:col>81</xdr:col>
      <xdr:colOff>101600</xdr:colOff>
      <xdr:row>79</xdr:row>
      <xdr:rowOff>93799</xdr:rowOff>
    </xdr:to>
    <xdr:sp macro="" textlink="">
      <xdr:nvSpPr>
        <xdr:cNvPr id="671" name="楕円 670"/>
        <xdr:cNvSpPr/>
      </xdr:nvSpPr>
      <xdr:spPr>
        <a:xfrm>
          <a:off x="15430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42999</xdr:rowOff>
    </xdr:from>
    <xdr:to>
      <xdr:col>85</xdr:col>
      <xdr:colOff>127000</xdr:colOff>
      <xdr:row>79</xdr:row>
      <xdr:rowOff>111579</xdr:rowOff>
    </xdr:to>
    <xdr:cxnSp macro="">
      <xdr:nvCxnSpPr>
        <xdr:cNvPr id="672" name="直線コネクタ 671"/>
        <xdr:cNvCxnSpPr/>
      </xdr:nvCxnSpPr>
      <xdr:spPr>
        <a:xfrm>
          <a:off x="15481300" y="1358754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95069</xdr:rowOff>
    </xdr:from>
    <xdr:to>
      <xdr:col>76</xdr:col>
      <xdr:colOff>165100</xdr:colOff>
      <xdr:row>79</xdr:row>
      <xdr:rowOff>25219</xdr:rowOff>
    </xdr:to>
    <xdr:sp macro="" textlink="">
      <xdr:nvSpPr>
        <xdr:cNvPr id="673" name="楕円 672"/>
        <xdr:cNvSpPr/>
      </xdr:nvSpPr>
      <xdr:spPr>
        <a:xfrm>
          <a:off x="14541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145869</xdr:rowOff>
    </xdr:from>
    <xdr:to>
      <xdr:col>81</xdr:col>
      <xdr:colOff>50800</xdr:colOff>
      <xdr:row>79</xdr:row>
      <xdr:rowOff>42999</xdr:rowOff>
    </xdr:to>
    <xdr:cxnSp macro="">
      <xdr:nvCxnSpPr>
        <xdr:cNvPr id="674" name="直線コネクタ 673"/>
        <xdr:cNvCxnSpPr/>
      </xdr:nvCxnSpPr>
      <xdr:spPr>
        <a:xfrm>
          <a:off x="14592300" y="135189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28121</xdr:rowOff>
    </xdr:from>
    <xdr:to>
      <xdr:col>72</xdr:col>
      <xdr:colOff>38100</xdr:colOff>
      <xdr:row>78</xdr:row>
      <xdr:rowOff>129721</xdr:rowOff>
    </xdr:to>
    <xdr:sp macro="" textlink="">
      <xdr:nvSpPr>
        <xdr:cNvPr id="675" name="楕円 674"/>
        <xdr:cNvSpPr/>
      </xdr:nvSpPr>
      <xdr:spPr>
        <a:xfrm>
          <a:off x="136525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78921</xdr:rowOff>
    </xdr:from>
    <xdr:to>
      <xdr:col>76</xdr:col>
      <xdr:colOff>114300</xdr:colOff>
      <xdr:row>78</xdr:row>
      <xdr:rowOff>145869</xdr:rowOff>
    </xdr:to>
    <xdr:cxnSp macro="">
      <xdr:nvCxnSpPr>
        <xdr:cNvPr id="676" name="直線コネクタ 675"/>
        <xdr:cNvCxnSpPr/>
      </xdr:nvCxnSpPr>
      <xdr:spPr>
        <a:xfrm>
          <a:off x="13703300" y="1345202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130992</xdr:rowOff>
    </xdr:from>
    <xdr:to>
      <xdr:col>67</xdr:col>
      <xdr:colOff>101600</xdr:colOff>
      <xdr:row>78</xdr:row>
      <xdr:rowOff>61142</xdr:rowOff>
    </xdr:to>
    <xdr:sp macro="" textlink="">
      <xdr:nvSpPr>
        <xdr:cNvPr id="677" name="楕円 676"/>
        <xdr:cNvSpPr/>
      </xdr:nvSpPr>
      <xdr:spPr>
        <a:xfrm>
          <a:off x="127635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10342</xdr:rowOff>
    </xdr:from>
    <xdr:to>
      <xdr:col>71</xdr:col>
      <xdr:colOff>177800</xdr:colOff>
      <xdr:row>78</xdr:row>
      <xdr:rowOff>78921</xdr:rowOff>
    </xdr:to>
    <xdr:cxnSp macro="">
      <xdr:nvCxnSpPr>
        <xdr:cNvPr id="678" name="直線コネクタ 677"/>
        <xdr:cNvCxnSpPr/>
      </xdr:nvCxnSpPr>
      <xdr:spPr>
        <a:xfrm>
          <a:off x="12814300" y="1338344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156771</xdr:rowOff>
    </xdr:from>
    <xdr:ext cx="405111" cy="259045"/>
    <xdr:sp macro="" textlink="">
      <xdr:nvSpPr>
        <xdr:cNvPr id="679" name="n_1aveValue【児童館】&#10;有形固定資産減価償却率"/>
        <xdr:cNvSpPr txBox="1"/>
      </xdr:nvSpPr>
      <xdr:spPr>
        <a:xfrm>
          <a:off x="15266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80"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138809</xdr:rowOff>
    </xdr:from>
    <xdr:ext cx="405111" cy="259045"/>
    <xdr:sp macro="" textlink="">
      <xdr:nvSpPr>
        <xdr:cNvPr id="681" name="n_3aveValue【児童館】&#10;有形固定資産減価償却率"/>
        <xdr:cNvSpPr txBox="1"/>
      </xdr:nvSpPr>
      <xdr:spPr>
        <a:xfrm>
          <a:off x="13500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81659</xdr:rowOff>
    </xdr:from>
    <xdr:ext cx="405111" cy="259045"/>
    <xdr:sp macro="" textlink="">
      <xdr:nvSpPr>
        <xdr:cNvPr id="682" name="n_4aveValue【児童館】&#10;有形固定資産減価償却率"/>
        <xdr:cNvSpPr txBox="1"/>
      </xdr:nvSpPr>
      <xdr:spPr>
        <a:xfrm>
          <a:off x="12611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110326</xdr:rowOff>
    </xdr:from>
    <xdr:ext cx="405111" cy="259045"/>
    <xdr:sp macro="" textlink="">
      <xdr:nvSpPr>
        <xdr:cNvPr id="683" name="n_1mainValue【児童館】&#10;有形固定資産減価償却率"/>
        <xdr:cNvSpPr txBox="1"/>
      </xdr:nvSpPr>
      <xdr:spPr>
        <a:xfrm>
          <a:off x="152660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41746</xdr:rowOff>
    </xdr:from>
    <xdr:ext cx="405111" cy="259045"/>
    <xdr:sp macro="" textlink="">
      <xdr:nvSpPr>
        <xdr:cNvPr id="684" name="n_2mainValue【児童館】&#10;有形固定資産減価償却率"/>
        <xdr:cNvSpPr txBox="1"/>
      </xdr:nvSpPr>
      <xdr:spPr>
        <a:xfrm>
          <a:off x="143897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146248</xdr:rowOff>
    </xdr:from>
    <xdr:ext cx="405111" cy="259045"/>
    <xdr:sp macro="" textlink="">
      <xdr:nvSpPr>
        <xdr:cNvPr id="685" name="n_3mainValue【児童館】&#10;有形固定資産減価償却率"/>
        <xdr:cNvSpPr txBox="1"/>
      </xdr:nvSpPr>
      <xdr:spPr>
        <a:xfrm>
          <a:off x="13500744" y="1317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77669</xdr:rowOff>
    </xdr:from>
    <xdr:ext cx="340478" cy="259045"/>
    <xdr:sp macro="" textlink="">
      <xdr:nvSpPr>
        <xdr:cNvPr id="686" name="n_4mainValue【児童館】&#10;有形固定資産減価償却率"/>
        <xdr:cNvSpPr txBox="1"/>
      </xdr:nvSpPr>
      <xdr:spPr>
        <a:xfrm>
          <a:off x="12644061" y="1310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8" name="直線コネクタ 707"/>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9"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10" name="直線コネクタ 70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11"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12" name="直線コネクタ 711"/>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13"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4" name="フローチャート: 判断 713"/>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3302</xdr:rowOff>
    </xdr:from>
    <xdr:to>
      <xdr:col>112</xdr:col>
      <xdr:colOff>38100</xdr:colOff>
      <xdr:row>85</xdr:row>
      <xdr:rowOff>104902</xdr:rowOff>
    </xdr:to>
    <xdr:sp macro="" textlink="">
      <xdr:nvSpPr>
        <xdr:cNvPr id="715" name="フローチャート: 判断 714"/>
        <xdr:cNvSpPr/>
      </xdr:nvSpPr>
      <xdr:spPr>
        <a:xfrm>
          <a:off x="21272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16" name="フローチャート: 判断 715"/>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17" name="フローチャート: 判断 716"/>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12446</xdr:rowOff>
    </xdr:from>
    <xdr:to>
      <xdr:col>98</xdr:col>
      <xdr:colOff>38100</xdr:colOff>
      <xdr:row>85</xdr:row>
      <xdr:rowOff>114046</xdr:rowOff>
    </xdr:to>
    <xdr:sp macro="" textlink="">
      <xdr:nvSpPr>
        <xdr:cNvPr id="718" name="フローチャート: 判断 717"/>
        <xdr:cNvSpPr/>
      </xdr:nvSpPr>
      <xdr:spPr>
        <a:xfrm>
          <a:off x="18605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24" name="楕円 723"/>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725" name="【児童館】&#10;一人当たり面積該当値テキスト"/>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26" name="楕円 725"/>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727" name="直線コネクタ 726"/>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28" name="楕円 727"/>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729" name="直線コネクタ 728"/>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30" name="楕円 729"/>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731" name="直線コネクタ 730"/>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32" name="楕円 731"/>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72389</xdr:rowOff>
    </xdr:to>
    <xdr:cxnSp macro="">
      <xdr:nvCxnSpPr>
        <xdr:cNvPr id="733" name="直線コネクタ 732"/>
        <xdr:cNvCxnSpPr/>
      </xdr:nvCxnSpPr>
      <xdr:spPr>
        <a:xfrm>
          <a:off x="18656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121429</xdr:rowOff>
    </xdr:from>
    <xdr:ext cx="469744" cy="259045"/>
    <xdr:sp macro="" textlink="">
      <xdr:nvSpPr>
        <xdr:cNvPr id="734" name="n_1aveValue【児童館】&#10;一人当たり面積"/>
        <xdr:cNvSpPr txBox="1"/>
      </xdr:nvSpPr>
      <xdr:spPr>
        <a:xfrm>
          <a:off x="210757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35"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36"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130573</xdr:rowOff>
    </xdr:from>
    <xdr:ext cx="469744" cy="259045"/>
    <xdr:sp macro="" textlink="">
      <xdr:nvSpPr>
        <xdr:cNvPr id="737" name="n_4aveValue【児童館】&#10;一人当たり面積"/>
        <xdr:cNvSpPr txBox="1"/>
      </xdr:nvSpPr>
      <xdr:spPr>
        <a:xfrm>
          <a:off x="18421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38"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39" name="n_2main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40" name="n_3mainValue【児童館】&#10;一人当たり面積"/>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41" name="n_4main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3" name="直線コネクタ 75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4" name="テキスト ボックス 75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5" name="直線コネクタ 75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6" name="テキスト ボックス 75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7" name="直線コネクタ 75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8" name="テキスト ボックス 75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9" name="直線コネクタ 75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0" name="テキスト ボックス 75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2" name="テキスト ボックス 7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4" name="直線コネクタ 763"/>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6" name="直線コネクタ 76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7"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8" name="直線コネクタ 767"/>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69"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70" name="フローチャート: 判断 769"/>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105411</xdr:rowOff>
    </xdr:from>
    <xdr:to>
      <xdr:col>81</xdr:col>
      <xdr:colOff>101600</xdr:colOff>
      <xdr:row>102</xdr:row>
      <xdr:rowOff>35561</xdr:rowOff>
    </xdr:to>
    <xdr:sp macro="" textlink="">
      <xdr:nvSpPr>
        <xdr:cNvPr id="771" name="フローチャート: 判断 770"/>
        <xdr:cNvSpPr/>
      </xdr:nvSpPr>
      <xdr:spPr>
        <a:xfrm>
          <a:off x="154305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73406</xdr:rowOff>
    </xdr:from>
    <xdr:to>
      <xdr:col>76</xdr:col>
      <xdr:colOff>165100</xdr:colOff>
      <xdr:row>102</xdr:row>
      <xdr:rowOff>3556</xdr:rowOff>
    </xdr:to>
    <xdr:sp macro="" textlink="">
      <xdr:nvSpPr>
        <xdr:cNvPr id="772" name="フローチャート: 判断 771"/>
        <xdr:cNvSpPr/>
      </xdr:nvSpPr>
      <xdr:spPr>
        <a:xfrm>
          <a:off x="145415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773" name="フローチャート: 判断 772"/>
        <xdr:cNvSpPr/>
      </xdr:nvSpPr>
      <xdr:spPr>
        <a:xfrm>
          <a:off x="13652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254</xdr:rowOff>
    </xdr:from>
    <xdr:to>
      <xdr:col>67</xdr:col>
      <xdr:colOff>101600</xdr:colOff>
      <xdr:row>101</xdr:row>
      <xdr:rowOff>101854</xdr:rowOff>
    </xdr:to>
    <xdr:sp macro="" textlink="">
      <xdr:nvSpPr>
        <xdr:cNvPr id="774" name="フローチャート: 判断 773"/>
        <xdr:cNvSpPr/>
      </xdr:nvSpPr>
      <xdr:spPr>
        <a:xfrm>
          <a:off x="1276350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146558</xdr:rowOff>
    </xdr:from>
    <xdr:to>
      <xdr:col>85</xdr:col>
      <xdr:colOff>177800</xdr:colOff>
      <xdr:row>100</xdr:row>
      <xdr:rowOff>76708</xdr:rowOff>
    </xdr:to>
    <xdr:sp macro="" textlink="">
      <xdr:nvSpPr>
        <xdr:cNvPr id="780" name="楕円 779"/>
        <xdr:cNvSpPr/>
      </xdr:nvSpPr>
      <xdr:spPr>
        <a:xfrm>
          <a:off x="16268700" y="171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99585</xdr:rowOff>
    </xdr:from>
    <xdr:ext cx="405111" cy="259045"/>
    <xdr:sp macro="" textlink="">
      <xdr:nvSpPr>
        <xdr:cNvPr id="781" name="【公民館】&#10;有形固定資産減価償却率該当値テキスト"/>
        <xdr:cNvSpPr txBox="1"/>
      </xdr:nvSpPr>
      <xdr:spPr>
        <a:xfrm>
          <a:off x="16357600" y="1707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151130</xdr:rowOff>
    </xdr:from>
    <xdr:to>
      <xdr:col>81</xdr:col>
      <xdr:colOff>101600</xdr:colOff>
      <xdr:row>100</xdr:row>
      <xdr:rowOff>81280</xdr:rowOff>
    </xdr:to>
    <xdr:sp macro="" textlink="">
      <xdr:nvSpPr>
        <xdr:cNvPr id="782" name="楕円 781"/>
        <xdr:cNvSpPr/>
      </xdr:nvSpPr>
      <xdr:spPr>
        <a:xfrm>
          <a:off x="15430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25908</xdr:rowOff>
    </xdr:from>
    <xdr:to>
      <xdr:col>85</xdr:col>
      <xdr:colOff>127000</xdr:colOff>
      <xdr:row>100</xdr:row>
      <xdr:rowOff>30480</xdr:rowOff>
    </xdr:to>
    <xdr:cxnSp macro="">
      <xdr:nvCxnSpPr>
        <xdr:cNvPr id="783" name="直線コネクタ 782"/>
        <xdr:cNvCxnSpPr/>
      </xdr:nvCxnSpPr>
      <xdr:spPr>
        <a:xfrm flipV="1">
          <a:off x="15481300" y="17170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105411</xdr:rowOff>
    </xdr:from>
    <xdr:to>
      <xdr:col>76</xdr:col>
      <xdr:colOff>165100</xdr:colOff>
      <xdr:row>100</xdr:row>
      <xdr:rowOff>35561</xdr:rowOff>
    </xdr:to>
    <xdr:sp macro="" textlink="">
      <xdr:nvSpPr>
        <xdr:cNvPr id="784" name="楕円 783"/>
        <xdr:cNvSpPr/>
      </xdr:nvSpPr>
      <xdr:spPr>
        <a:xfrm>
          <a:off x="14541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156211</xdr:rowOff>
    </xdr:from>
    <xdr:to>
      <xdr:col>81</xdr:col>
      <xdr:colOff>50800</xdr:colOff>
      <xdr:row>100</xdr:row>
      <xdr:rowOff>30480</xdr:rowOff>
    </xdr:to>
    <xdr:cxnSp macro="">
      <xdr:nvCxnSpPr>
        <xdr:cNvPr id="785" name="直線コネクタ 784"/>
        <xdr:cNvCxnSpPr/>
      </xdr:nvCxnSpPr>
      <xdr:spPr>
        <a:xfrm>
          <a:off x="14592300" y="17129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59689</xdr:rowOff>
    </xdr:from>
    <xdr:to>
      <xdr:col>72</xdr:col>
      <xdr:colOff>38100</xdr:colOff>
      <xdr:row>99</xdr:row>
      <xdr:rowOff>161289</xdr:rowOff>
    </xdr:to>
    <xdr:sp macro="" textlink="">
      <xdr:nvSpPr>
        <xdr:cNvPr id="786" name="楕円 785"/>
        <xdr:cNvSpPr/>
      </xdr:nvSpPr>
      <xdr:spPr>
        <a:xfrm>
          <a:off x="13652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110489</xdr:rowOff>
    </xdr:from>
    <xdr:to>
      <xdr:col>76</xdr:col>
      <xdr:colOff>114300</xdr:colOff>
      <xdr:row>99</xdr:row>
      <xdr:rowOff>156211</xdr:rowOff>
    </xdr:to>
    <xdr:cxnSp macro="">
      <xdr:nvCxnSpPr>
        <xdr:cNvPr id="787" name="直線コネクタ 786"/>
        <xdr:cNvCxnSpPr/>
      </xdr:nvCxnSpPr>
      <xdr:spPr>
        <a:xfrm>
          <a:off x="13703300" y="17084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59689</xdr:rowOff>
    </xdr:from>
    <xdr:to>
      <xdr:col>67</xdr:col>
      <xdr:colOff>101600</xdr:colOff>
      <xdr:row>99</xdr:row>
      <xdr:rowOff>161289</xdr:rowOff>
    </xdr:to>
    <xdr:sp macro="" textlink="">
      <xdr:nvSpPr>
        <xdr:cNvPr id="788" name="楕円 787"/>
        <xdr:cNvSpPr/>
      </xdr:nvSpPr>
      <xdr:spPr>
        <a:xfrm>
          <a:off x="12763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110489</xdr:rowOff>
    </xdr:from>
    <xdr:to>
      <xdr:col>71</xdr:col>
      <xdr:colOff>177800</xdr:colOff>
      <xdr:row>99</xdr:row>
      <xdr:rowOff>110489</xdr:rowOff>
    </xdr:to>
    <xdr:cxnSp macro="">
      <xdr:nvCxnSpPr>
        <xdr:cNvPr id="789" name="直線コネクタ 788"/>
        <xdr:cNvCxnSpPr/>
      </xdr:nvCxnSpPr>
      <xdr:spPr>
        <a:xfrm>
          <a:off x="12814300" y="17084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26688</xdr:rowOff>
    </xdr:from>
    <xdr:ext cx="405111" cy="259045"/>
    <xdr:sp macro="" textlink="">
      <xdr:nvSpPr>
        <xdr:cNvPr id="790" name="n_1aveValue【公民館】&#10;有形固定資産減価償却率"/>
        <xdr:cNvSpPr txBox="1"/>
      </xdr:nvSpPr>
      <xdr:spPr>
        <a:xfrm>
          <a:off x="152660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166133</xdr:rowOff>
    </xdr:from>
    <xdr:ext cx="405111" cy="259045"/>
    <xdr:sp macro="" textlink="">
      <xdr:nvSpPr>
        <xdr:cNvPr id="791" name="n_2aveValue【公民館】&#10;有形固定資産減価償却率"/>
        <xdr:cNvSpPr txBox="1"/>
      </xdr:nvSpPr>
      <xdr:spPr>
        <a:xfrm>
          <a:off x="14389744" y="17482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152416</xdr:rowOff>
    </xdr:from>
    <xdr:ext cx="405111" cy="259045"/>
    <xdr:sp macro="" textlink="">
      <xdr:nvSpPr>
        <xdr:cNvPr id="792" name="n_3aveValue【公民館】&#10;有形固定資産減価償却率"/>
        <xdr:cNvSpPr txBox="1"/>
      </xdr:nvSpPr>
      <xdr:spPr>
        <a:xfrm>
          <a:off x="135007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92981</xdr:rowOff>
    </xdr:from>
    <xdr:ext cx="405111" cy="259045"/>
    <xdr:sp macro="" textlink="">
      <xdr:nvSpPr>
        <xdr:cNvPr id="793" name="n_4aveValue【公民館】&#10;有形固定資産減価償却率"/>
        <xdr:cNvSpPr txBox="1"/>
      </xdr:nvSpPr>
      <xdr:spPr>
        <a:xfrm>
          <a:off x="12611744" y="174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97807</xdr:rowOff>
    </xdr:from>
    <xdr:ext cx="405111" cy="259045"/>
    <xdr:sp macro="" textlink="">
      <xdr:nvSpPr>
        <xdr:cNvPr id="794" name="n_1mainValue【公民館】&#10;有形固定資産減価償却率"/>
        <xdr:cNvSpPr txBox="1"/>
      </xdr:nvSpPr>
      <xdr:spPr>
        <a:xfrm>
          <a:off x="152660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52088</xdr:rowOff>
    </xdr:from>
    <xdr:ext cx="405111" cy="259045"/>
    <xdr:sp macro="" textlink="">
      <xdr:nvSpPr>
        <xdr:cNvPr id="795" name="n_2mainValue【公民館】&#10;有形固定資産減価償却率"/>
        <xdr:cNvSpPr txBox="1"/>
      </xdr:nvSpPr>
      <xdr:spPr>
        <a:xfrm>
          <a:off x="143897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6366</xdr:rowOff>
    </xdr:from>
    <xdr:ext cx="405111" cy="259045"/>
    <xdr:sp macro="" textlink="">
      <xdr:nvSpPr>
        <xdr:cNvPr id="796" name="n_3mainValue【公民館】&#10;有形固定資産減価償却率"/>
        <xdr:cNvSpPr txBox="1"/>
      </xdr:nvSpPr>
      <xdr:spPr>
        <a:xfrm>
          <a:off x="135007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6366</xdr:rowOff>
    </xdr:from>
    <xdr:ext cx="405111" cy="259045"/>
    <xdr:sp macro="" textlink="">
      <xdr:nvSpPr>
        <xdr:cNvPr id="797" name="n_4mainValue【公民館】&#10;有形固定資産減価償却率"/>
        <xdr:cNvSpPr txBox="1"/>
      </xdr:nvSpPr>
      <xdr:spPr>
        <a:xfrm>
          <a:off x="126117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21" name="直線コネクタ 820"/>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22"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3" name="直線コネクタ 822"/>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4"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5" name="直線コネクタ 824"/>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6"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7" name="フローチャート: 判断 82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828" name="フローチャート: 判断 827"/>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29" name="フローチャート: 判断 828"/>
        <xdr:cNvSpPr/>
      </xdr:nvSpPr>
      <xdr:spPr>
        <a:xfrm>
          <a:off x="20383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0" name="フローチャート: 判断 829"/>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831" name="フローチャート: 判断 830"/>
        <xdr:cNvSpPr/>
      </xdr:nvSpPr>
      <xdr:spPr>
        <a:xfrm>
          <a:off x="18605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37" name="楕円 836"/>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38116</xdr:rowOff>
    </xdr:from>
    <xdr:ext cx="469744" cy="259045"/>
    <xdr:sp macro="" textlink="">
      <xdr:nvSpPr>
        <xdr:cNvPr id="838" name="【公民館】&#10;一人当たり面積該当値テキスト"/>
        <xdr:cNvSpPr txBox="1"/>
      </xdr:nvSpPr>
      <xdr:spPr>
        <a:xfrm>
          <a:off x="221996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839" name="楕円 838"/>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118111</xdr:rowOff>
    </xdr:to>
    <xdr:cxnSp macro="">
      <xdr:nvCxnSpPr>
        <xdr:cNvPr id="840" name="直線コネクタ 839"/>
        <xdr:cNvCxnSpPr/>
      </xdr:nvCxnSpPr>
      <xdr:spPr>
        <a:xfrm flipV="1">
          <a:off x="21323300" y="18112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41" name="楕円 840"/>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118111</xdr:rowOff>
    </xdr:to>
    <xdr:cxnSp macro="">
      <xdr:nvCxnSpPr>
        <xdr:cNvPr id="842" name="直線コネクタ 841"/>
        <xdr:cNvCxnSpPr/>
      </xdr:nvCxnSpPr>
      <xdr:spPr>
        <a:xfrm>
          <a:off x="20434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843" name="楕円 842"/>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118111</xdr:rowOff>
    </xdr:to>
    <xdr:cxnSp macro="">
      <xdr:nvCxnSpPr>
        <xdr:cNvPr id="844" name="直線コネクタ 843"/>
        <xdr:cNvCxnSpPr/>
      </xdr:nvCxnSpPr>
      <xdr:spPr>
        <a:xfrm>
          <a:off x="19545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45" name="楕円 844"/>
        <xdr:cNvSpPr/>
      </xdr:nvSpPr>
      <xdr:spPr>
        <a:xfrm>
          <a:off x="18605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125730</xdr:rowOff>
    </xdr:to>
    <xdr:cxnSp macro="">
      <xdr:nvCxnSpPr>
        <xdr:cNvPr id="846" name="直線コネクタ 845"/>
        <xdr:cNvCxnSpPr/>
      </xdr:nvCxnSpPr>
      <xdr:spPr>
        <a:xfrm flipV="1">
          <a:off x="18656300" y="18120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847"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48" name="n_2aveValue【公民館】&#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49" name="n_3ave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850" name="n_4aveValue【公民館】&#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160038</xdr:rowOff>
    </xdr:from>
    <xdr:ext cx="469744" cy="259045"/>
    <xdr:sp macro="" textlink="">
      <xdr:nvSpPr>
        <xdr:cNvPr id="851" name="n_1main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52" name="n_2main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160038</xdr:rowOff>
    </xdr:from>
    <xdr:ext cx="469744" cy="259045"/>
    <xdr:sp macro="" textlink="">
      <xdr:nvSpPr>
        <xdr:cNvPr id="853" name="n_3mainValue【公民館】&#10;一人当たり面積"/>
        <xdr:cNvSpPr txBox="1"/>
      </xdr:nvSpPr>
      <xdr:spPr>
        <a:xfrm>
          <a:off x="19310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54" name="n_4main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有形固定資産減価償却率は類似団体内平均値を下回っているが、公営住宅や学校施設については昭和４０年代後半から５０年代に建築された施設も多いため、老朽化対策を検討する必要がある。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244,998
243,559
381.30
101,031,577
98,187,145
2,000,317
51,968,178
102,671,129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41728</xdr:rowOff>
    </xdr:from>
    <xdr:to>
      <xdr:col>24</xdr:col>
      <xdr:colOff>114300</xdr:colOff>
      <xdr:row>36</xdr:row>
      <xdr:rowOff>143328</xdr:rowOff>
    </xdr:to>
    <xdr:sp macro="" textlink="">
      <xdr:nvSpPr>
        <xdr:cNvPr id="74" name="楕円 73"/>
        <xdr:cNvSpPr/>
      </xdr:nvSpPr>
      <xdr:spPr>
        <a:xfrm>
          <a:off x="4584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64605</xdr:rowOff>
    </xdr:from>
    <xdr:ext cx="405111" cy="259045"/>
    <xdr:sp macro="" textlink="">
      <xdr:nvSpPr>
        <xdr:cNvPr id="75" name="【図書館】&#10;有形固定資産減価償却率該当値テキスト"/>
        <xdr:cNvSpPr txBox="1"/>
      </xdr:nvSpPr>
      <xdr:spPr>
        <a:xfrm>
          <a:off x="4673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92528</xdr:rowOff>
    </xdr:from>
    <xdr:to>
      <xdr:col>24</xdr:col>
      <xdr:colOff>63500</xdr:colOff>
      <xdr:row>36</xdr:row>
      <xdr:rowOff>141514</xdr:rowOff>
    </xdr:to>
    <xdr:cxnSp macro="">
      <xdr:nvCxnSpPr>
        <xdr:cNvPr id="77" name="直線コネクタ 76"/>
        <xdr:cNvCxnSpPr/>
      </xdr:nvCxnSpPr>
      <xdr:spPr>
        <a:xfrm flipV="1">
          <a:off x="3797300" y="626472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8" name="楕円 77"/>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141514</xdr:rowOff>
    </xdr:to>
    <xdr:cxnSp macro="">
      <xdr:nvCxnSpPr>
        <xdr:cNvPr id="79" name="直線コネクタ 78"/>
        <xdr:cNvCxnSpPr/>
      </xdr:nvCxnSpPr>
      <xdr:spPr>
        <a:xfrm>
          <a:off x="2908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81" name="直線コネクタ 80"/>
        <xdr:cNvCxnSpPr/>
      </xdr:nvCxnSpPr>
      <xdr:spPr>
        <a:xfrm>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76200</xdr:rowOff>
    </xdr:to>
    <xdr:cxnSp macro="">
      <xdr:nvCxnSpPr>
        <xdr:cNvPr id="83" name="直線コネクタ 82"/>
        <xdr:cNvCxnSpPr/>
      </xdr:nvCxnSpPr>
      <xdr:spPr>
        <a:xfrm>
          <a:off x="1130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4" name="n_1ave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9" name="n_2mainValue【図書館】&#10;有形固定資産減価償却率"/>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9" name="楕円 128"/>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30"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1" name="楕円 130"/>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2" name="直線コネクタ 131"/>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3" name="楕円 132"/>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4" name="直線コネクタ 133"/>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5" name="楕円 134"/>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6" name="直線コネクタ 135"/>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7" name="楕円 136"/>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8" name="直線コネクタ 137"/>
        <xdr:cNvCxnSpPr/>
      </xdr:nvCxnSpPr>
      <xdr:spPr>
        <a:xfrm>
          <a:off x="6972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2"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3"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4"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5" name="n_3mainValue【図書館】&#10;一人当たり面積"/>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6" name="n_4mainValue【図書館】&#10;一人当たり面積"/>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6"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87" name="楕円 186"/>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88" name="【体育館・プール】&#10;有形固定資産減価償却率該当値テキスト"/>
        <xdr:cNvSpPr txBox="1"/>
      </xdr:nvSpPr>
      <xdr:spPr>
        <a:xfrm>
          <a:off x="4673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164465</xdr:rowOff>
    </xdr:from>
    <xdr:to>
      <xdr:col>20</xdr:col>
      <xdr:colOff>38100</xdr:colOff>
      <xdr:row>57</xdr:row>
      <xdr:rowOff>94615</xdr:rowOff>
    </xdr:to>
    <xdr:sp macro="" textlink="">
      <xdr:nvSpPr>
        <xdr:cNvPr id="189" name="楕円 188"/>
        <xdr:cNvSpPr/>
      </xdr:nvSpPr>
      <xdr:spPr>
        <a:xfrm>
          <a:off x="3746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43815</xdr:rowOff>
    </xdr:from>
    <xdr:to>
      <xdr:col>24</xdr:col>
      <xdr:colOff>63500</xdr:colOff>
      <xdr:row>57</xdr:row>
      <xdr:rowOff>80010</xdr:rowOff>
    </xdr:to>
    <xdr:cxnSp macro="">
      <xdr:nvCxnSpPr>
        <xdr:cNvPr id="190" name="直線コネクタ 189"/>
        <xdr:cNvCxnSpPr/>
      </xdr:nvCxnSpPr>
      <xdr:spPr>
        <a:xfrm>
          <a:off x="3797300" y="98164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114935</xdr:rowOff>
    </xdr:from>
    <xdr:to>
      <xdr:col>15</xdr:col>
      <xdr:colOff>101600</xdr:colOff>
      <xdr:row>57</xdr:row>
      <xdr:rowOff>45085</xdr:rowOff>
    </xdr:to>
    <xdr:sp macro="" textlink="">
      <xdr:nvSpPr>
        <xdr:cNvPr id="191" name="楕円 190"/>
        <xdr:cNvSpPr/>
      </xdr:nvSpPr>
      <xdr:spPr>
        <a:xfrm>
          <a:off x="2857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165735</xdr:rowOff>
    </xdr:from>
    <xdr:to>
      <xdr:col>19</xdr:col>
      <xdr:colOff>177800</xdr:colOff>
      <xdr:row>57</xdr:row>
      <xdr:rowOff>43815</xdr:rowOff>
    </xdr:to>
    <xdr:cxnSp macro="">
      <xdr:nvCxnSpPr>
        <xdr:cNvPr id="192" name="直線コネクタ 191"/>
        <xdr:cNvCxnSpPr/>
      </xdr:nvCxnSpPr>
      <xdr:spPr>
        <a:xfrm>
          <a:off x="2908300" y="97669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65405</xdr:rowOff>
    </xdr:from>
    <xdr:to>
      <xdr:col>10</xdr:col>
      <xdr:colOff>165100</xdr:colOff>
      <xdr:row>57</xdr:row>
      <xdr:rowOff>167005</xdr:rowOff>
    </xdr:to>
    <xdr:sp macro="" textlink="">
      <xdr:nvSpPr>
        <xdr:cNvPr id="193" name="楕円 192"/>
        <xdr:cNvSpPr/>
      </xdr:nvSpPr>
      <xdr:spPr>
        <a:xfrm>
          <a:off x="1968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165735</xdr:rowOff>
    </xdr:from>
    <xdr:to>
      <xdr:col>15</xdr:col>
      <xdr:colOff>50800</xdr:colOff>
      <xdr:row>57</xdr:row>
      <xdr:rowOff>116205</xdr:rowOff>
    </xdr:to>
    <xdr:cxnSp macro="">
      <xdr:nvCxnSpPr>
        <xdr:cNvPr id="194" name="直線コネクタ 193"/>
        <xdr:cNvCxnSpPr/>
      </xdr:nvCxnSpPr>
      <xdr:spPr>
        <a:xfrm flipV="1">
          <a:off x="2019300" y="976693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23495</xdr:rowOff>
    </xdr:from>
    <xdr:to>
      <xdr:col>6</xdr:col>
      <xdr:colOff>38100</xdr:colOff>
      <xdr:row>57</xdr:row>
      <xdr:rowOff>125095</xdr:rowOff>
    </xdr:to>
    <xdr:sp macro="" textlink="">
      <xdr:nvSpPr>
        <xdr:cNvPr id="195" name="楕円 194"/>
        <xdr:cNvSpPr/>
      </xdr:nvSpPr>
      <xdr:spPr>
        <a:xfrm>
          <a:off x="1079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74295</xdr:rowOff>
    </xdr:from>
    <xdr:to>
      <xdr:col>10</xdr:col>
      <xdr:colOff>114300</xdr:colOff>
      <xdr:row>57</xdr:row>
      <xdr:rowOff>116205</xdr:rowOff>
    </xdr:to>
    <xdr:cxnSp macro="">
      <xdr:nvCxnSpPr>
        <xdr:cNvPr id="196" name="直線コネクタ 195"/>
        <xdr:cNvCxnSpPr/>
      </xdr:nvCxnSpPr>
      <xdr:spPr>
        <a:xfrm>
          <a:off x="1130300" y="9846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49547</xdr:rowOff>
    </xdr:from>
    <xdr:ext cx="405111" cy="259045"/>
    <xdr:sp macro="" textlink="">
      <xdr:nvSpPr>
        <xdr:cNvPr id="197" name="n_1aveValue【体育館・プール】&#10;有形固定資産減価償却率"/>
        <xdr:cNvSpPr txBox="1"/>
      </xdr:nvSpPr>
      <xdr:spPr>
        <a:xfrm>
          <a:off x="3582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8" name="n_2aveValue【体育館・プール】&#10;有形固定資産減価償却率"/>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9" name="n_3aveValue【体育館・プール】&#10;有形固定資産減価償却率"/>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13352</xdr:rowOff>
    </xdr:from>
    <xdr:ext cx="405111" cy="259045"/>
    <xdr:sp macro="" textlink="">
      <xdr:nvSpPr>
        <xdr:cNvPr id="200" name="n_4aveValue【体育館・プール】&#10;有形固定資産減価償却率"/>
        <xdr:cNvSpPr txBox="1"/>
      </xdr:nvSpPr>
      <xdr:spPr>
        <a:xfrm>
          <a:off x="927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111142</xdr:rowOff>
    </xdr:from>
    <xdr:ext cx="405111" cy="259045"/>
    <xdr:sp macro="" textlink="">
      <xdr:nvSpPr>
        <xdr:cNvPr id="201" name="n_1mainValue【体育館・プール】&#10;有形固定資産減価償却率"/>
        <xdr:cNvSpPr txBox="1"/>
      </xdr:nvSpPr>
      <xdr:spPr>
        <a:xfrm>
          <a:off x="35820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61612</xdr:rowOff>
    </xdr:from>
    <xdr:ext cx="405111" cy="259045"/>
    <xdr:sp macro="" textlink="">
      <xdr:nvSpPr>
        <xdr:cNvPr id="202" name="n_2mainValue【体育館・プール】&#10;有形固定資産減価償却率"/>
        <xdr:cNvSpPr txBox="1"/>
      </xdr:nvSpPr>
      <xdr:spPr>
        <a:xfrm>
          <a:off x="2705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12082</xdr:rowOff>
    </xdr:from>
    <xdr:ext cx="405111" cy="259045"/>
    <xdr:sp macro="" textlink="">
      <xdr:nvSpPr>
        <xdr:cNvPr id="203" name="n_3mainValue【体育館・プール】&#10;有形固定資産減価償却率"/>
        <xdr:cNvSpPr txBox="1"/>
      </xdr:nvSpPr>
      <xdr:spPr>
        <a:xfrm>
          <a:off x="1816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141622</xdr:rowOff>
    </xdr:from>
    <xdr:ext cx="405111" cy="259045"/>
    <xdr:sp macro="" textlink="">
      <xdr:nvSpPr>
        <xdr:cNvPr id="204" name="n_4mainValue【体育館・プール】&#10;有形固定資産減価償却率"/>
        <xdr:cNvSpPr txBox="1"/>
      </xdr:nvSpPr>
      <xdr:spPr>
        <a:xfrm>
          <a:off x="927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1"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13208</xdr:rowOff>
    </xdr:from>
    <xdr:to>
      <xdr:col>50</xdr:col>
      <xdr:colOff>165100</xdr:colOff>
      <xdr:row>62</xdr:row>
      <xdr:rowOff>114808</xdr:rowOff>
    </xdr:to>
    <xdr:sp macro="" textlink="">
      <xdr:nvSpPr>
        <xdr:cNvPr id="233" name="フローチャート: 判断 232"/>
        <xdr:cNvSpPr/>
      </xdr:nvSpPr>
      <xdr:spPr>
        <a:xfrm>
          <a:off x="9588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34" name="フローチャート: 判断 233"/>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20066</xdr:rowOff>
    </xdr:from>
    <xdr:to>
      <xdr:col>41</xdr:col>
      <xdr:colOff>101600</xdr:colOff>
      <xdr:row>62</xdr:row>
      <xdr:rowOff>121666</xdr:rowOff>
    </xdr:to>
    <xdr:sp macro="" textlink="">
      <xdr:nvSpPr>
        <xdr:cNvPr id="235" name="フローチャート: 判断 234"/>
        <xdr:cNvSpPr/>
      </xdr:nvSpPr>
      <xdr:spPr>
        <a:xfrm>
          <a:off x="7810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36" name="フローチャート: 判断 235"/>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17780</xdr:rowOff>
    </xdr:from>
    <xdr:to>
      <xdr:col>55</xdr:col>
      <xdr:colOff>50800</xdr:colOff>
      <xdr:row>61</xdr:row>
      <xdr:rowOff>119380</xdr:rowOff>
    </xdr:to>
    <xdr:sp macro="" textlink="">
      <xdr:nvSpPr>
        <xdr:cNvPr id="242" name="楕円 241"/>
        <xdr:cNvSpPr/>
      </xdr:nvSpPr>
      <xdr:spPr>
        <a:xfrm>
          <a:off x="10426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40657</xdr:rowOff>
    </xdr:from>
    <xdr:ext cx="469744" cy="259045"/>
    <xdr:sp macro="" textlink="">
      <xdr:nvSpPr>
        <xdr:cNvPr id="243" name="【体育館・プール】&#10;一人当たり面積該当値テキスト"/>
        <xdr:cNvSpPr txBox="1"/>
      </xdr:nvSpPr>
      <xdr:spPr>
        <a:xfrm>
          <a:off x="10515600"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22352</xdr:rowOff>
    </xdr:from>
    <xdr:to>
      <xdr:col>50</xdr:col>
      <xdr:colOff>165100</xdr:colOff>
      <xdr:row>61</xdr:row>
      <xdr:rowOff>123952</xdr:rowOff>
    </xdr:to>
    <xdr:sp macro="" textlink="">
      <xdr:nvSpPr>
        <xdr:cNvPr id="244" name="楕円 243"/>
        <xdr:cNvSpPr/>
      </xdr:nvSpPr>
      <xdr:spPr>
        <a:xfrm>
          <a:off x="9588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68580</xdr:rowOff>
    </xdr:from>
    <xdr:to>
      <xdr:col>55</xdr:col>
      <xdr:colOff>0</xdr:colOff>
      <xdr:row>61</xdr:row>
      <xdr:rowOff>73152</xdr:rowOff>
    </xdr:to>
    <xdr:cxnSp macro="">
      <xdr:nvCxnSpPr>
        <xdr:cNvPr id="245" name="直線コネクタ 244"/>
        <xdr:cNvCxnSpPr/>
      </xdr:nvCxnSpPr>
      <xdr:spPr>
        <a:xfrm flipV="1">
          <a:off x="9639300" y="105270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22352</xdr:rowOff>
    </xdr:from>
    <xdr:to>
      <xdr:col>46</xdr:col>
      <xdr:colOff>38100</xdr:colOff>
      <xdr:row>61</xdr:row>
      <xdr:rowOff>123952</xdr:rowOff>
    </xdr:to>
    <xdr:sp macro="" textlink="">
      <xdr:nvSpPr>
        <xdr:cNvPr id="246" name="楕円 245"/>
        <xdr:cNvSpPr/>
      </xdr:nvSpPr>
      <xdr:spPr>
        <a:xfrm>
          <a:off x="8699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73152</xdr:rowOff>
    </xdr:from>
    <xdr:to>
      <xdr:col>50</xdr:col>
      <xdr:colOff>114300</xdr:colOff>
      <xdr:row>61</xdr:row>
      <xdr:rowOff>73152</xdr:rowOff>
    </xdr:to>
    <xdr:cxnSp macro="">
      <xdr:nvCxnSpPr>
        <xdr:cNvPr id="247" name="直線コネクタ 246"/>
        <xdr:cNvCxnSpPr/>
      </xdr:nvCxnSpPr>
      <xdr:spPr>
        <a:xfrm>
          <a:off x="8750300" y="10531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93218</xdr:rowOff>
    </xdr:from>
    <xdr:to>
      <xdr:col>41</xdr:col>
      <xdr:colOff>101600</xdr:colOff>
      <xdr:row>62</xdr:row>
      <xdr:rowOff>23368</xdr:rowOff>
    </xdr:to>
    <xdr:sp macro="" textlink="">
      <xdr:nvSpPr>
        <xdr:cNvPr id="248" name="楕円 247"/>
        <xdr:cNvSpPr/>
      </xdr:nvSpPr>
      <xdr:spPr>
        <a:xfrm>
          <a:off x="7810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73152</xdr:rowOff>
    </xdr:from>
    <xdr:to>
      <xdr:col>45</xdr:col>
      <xdr:colOff>177800</xdr:colOff>
      <xdr:row>61</xdr:row>
      <xdr:rowOff>144018</xdr:rowOff>
    </xdr:to>
    <xdr:cxnSp macro="">
      <xdr:nvCxnSpPr>
        <xdr:cNvPr id="249" name="直線コネクタ 248"/>
        <xdr:cNvCxnSpPr/>
      </xdr:nvCxnSpPr>
      <xdr:spPr>
        <a:xfrm flipV="1">
          <a:off x="7861300" y="1053160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106934</xdr:rowOff>
    </xdr:from>
    <xdr:to>
      <xdr:col>36</xdr:col>
      <xdr:colOff>165100</xdr:colOff>
      <xdr:row>62</xdr:row>
      <xdr:rowOff>37084</xdr:rowOff>
    </xdr:to>
    <xdr:sp macro="" textlink="">
      <xdr:nvSpPr>
        <xdr:cNvPr id="250" name="楕円 249"/>
        <xdr:cNvSpPr/>
      </xdr:nvSpPr>
      <xdr:spPr>
        <a:xfrm>
          <a:off x="6921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144018</xdr:rowOff>
    </xdr:from>
    <xdr:to>
      <xdr:col>41</xdr:col>
      <xdr:colOff>50800</xdr:colOff>
      <xdr:row>61</xdr:row>
      <xdr:rowOff>157734</xdr:rowOff>
    </xdr:to>
    <xdr:cxnSp macro="">
      <xdr:nvCxnSpPr>
        <xdr:cNvPr id="251" name="直線コネクタ 250"/>
        <xdr:cNvCxnSpPr/>
      </xdr:nvCxnSpPr>
      <xdr:spPr>
        <a:xfrm flipV="1">
          <a:off x="6972300" y="10602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105935</xdr:rowOff>
    </xdr:from>
    <xdr:ext cx="469744" cy="259045"/>
    <xdr:sp macro="" textlink="">
      <xdr:nvSpPr>
        <xdr:cNvPr id="252" name="n_1aveValue【体育館・プール】&#10;一人当たり面積"/>
        <xdr:cNvSpPr txBox="1"/>
      </xdr:nvSpPr>
      <xdr:spPr>
        <a:xfrm>
          <a:off x="9391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99077</xdr:rowOff>
    </xdr:from>
    <xdr:ext cx="469744" cy="259045"/>
    <xdr:sp macro="" textlink="">
      <xdr:nvSpPr>
        <xdr:cNvPr id="253" name="n_2aveValue【体育館・プール】&#10;一人当たり面積"/>
        <xdr:cNvSpPr txBox="1"/>
      </xdr:nvSpPr>
      <xdr:spPr>
        <a:xfrm>
          <a:off x="8515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112793</xdr:rowOff>
    </xdr:from>
    <xdr:ext cx="469744" cy="259045"/>
    <xdr:sp macro="" textlink="">
      <xdr:nvSpPr>
        <xdr:cNvPr id="254" name="n_3aveValue【体育館・プール】&#10;一人当たり面積"/>
        <xdr:cNvSpPr txBox="1"/>
      </xdr:nvSpPr>
      <xdr:spPr>
        <a:xfrm>
          <a:off x="7626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87647</xdr:rowOff>
    </xdr:from>
    <xdr:ext cx="469744" cy="259045"/>
    <xdr:sp macro="" textlink="">
      <xdr:nvSpPr>
        <xdr:cNvPr id="255" name="n_4aveValue【体育館・プール】&#10;一人当たり面積"/>
        <xdr:cNvSpPr txBox="1"/>
      </xdr:nvSpPr>
      <xdr:spPr>
        <a:xfrm>
          <a:off x="6737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140479</xdr:rowOff>
    </xdr:from>
    <xdr:ext cx="469744" cy="259045"/>
    <xdr:sp macro="" textlink="">
      <xdr:nvSpPr>
        <xdr:cNvPr id="256" name="n_1mainValue【体育館・プール】&#10;一人当たり面積"/>
        <xdr:cNvSpPr txBox="1"/>
      </xdr:nvSpPr>
      <xdr:spPr>
        <a:xfrm>
          <a:off x="93917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140479</xdr:rowOff>
    </xdr:from>
    <xdr:ext cx="469744" cy="259045"/>
    <xdr:sp macro="" textlink="">
      <xdr:nvSpPr>
        <xdr:cNvPr id="257" name="n_2mainValue【体育館・プール】&#10;一人当たり面積"/>
        <xdr:cNvSpPr txBox="1"/>
      </xdr:nvSpPr>
      <xdr:spPr>
        <a:xfrm>
          <a:off x="85154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58" name="n_3mainValue【体育館・プール】&#10;一人当たり面積"/>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53611</xdr:rowOff>
    </xdr:from>
    <xdr:ext cx="469744" cy="259045"/>
    <xdr:sp macro="" textlink="">
      <xdr:nvSpPr>
        <xdr:cNvPr id="259" name="n_4mainValue【体育館・プール】&#10;一人当たり面積"/>
        <xdr:cNvSpPr txBox="1"/>
      </xdr:nvSpPr>
      <xdr:spPr>
        <a:xfrm>
          <a:off x="6737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58165</xdr:rowOff>
    </xdr:from>
    <xdr:to>
      <xdr:col>20</xdr:col>
      <xdr:colOff>38100</xdr:colOff>
      <xdr:row>79</xdr:row>
      <xdr:rowOff>159765</xdr:rowOff>
    </xdr:to>
    <xdr:sp macro="" textlink="">
      <xdr:nvSpPr>
        <xdr:cNvPr id="289" name="フローチャート: 判断 288"/>
        <xdr:cNvSpPr/>
      </xdr:nvSpPr>
      <xdr:spPr>
        <a:xfrm>
          <a:off x="3746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37592</xdr:rowOff>
    </xdr:from>
    <xdr:to>
      <xdr:col>15</xdr:col>
      <xdr:colOff>101600</xdr:colOff>
      <xdr:row>79</xdr:row>
      <xdr:rowOff>139192</xdr:rowOff>
    </xdr:to>
    <xdr:sp macro="" textlink="">
      <xdr:nvSpPr>
        <xdr:cNvPr id="290" name="フローチャート: 判断 289"/>
        <xdr:cNvSpPr/>
      </xdr:nvSpPr>
      <xdr:spPr>
        <a:xfrm>
          <a:off x="2857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167894</xdr:rowOff>
    </xdr:from>
    <xdr:to>
      <xdr:col>10</xdr:col>
      <xdr:colOff>165100</xdr:colOff>
      <xdr:row>79</xdr:row>
      <xdr:rowOff>98044</xdr:rowOff>
    </xdr:to>
    <xdr:sp macro="" textlink="">
      <xdr:nvSpPr>
        <xdr:cNvPr id="291" name="フローチャート: 判断 290"/>
        <xdr:cNvSpPr/>
      </xdr:nvSpPr>
      <xdr:spPr>
        <a:xfrm>
          <a:off x="1968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119887</xdr:rowOff>
    </xdr:from>
    <xdr:to>
      <xdr:col>6</xdr:col>
      <xdr:colOff>38100</xdr:colOff>
      <xdr:row>79</xdr:row>
      <xdr:rowOff>50037</xdr:rowOff>
    </xdr:to>
    <xdr:sp macro="" textlink="">
      <xdr:nvSpPr>
        <xdr:cNvPr id="292" name="フローチャート: 判断 291"/>
        <xdr:cNvSpPr/>
      </xdr:nvSpPr>
      <xdr:spPr>
        <a:xfrm>
          <a:off x="1079500" y="134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85598</xdr:rowOff>
    </xdr:from>
    <xdr:to>
      <xdr:col>24</xdr:col>
      <xdr:colOff>114300</xdr:colOff>
      <xdr:row>79</xdr:row>
      <xdr:rowOff>15748</xdr:rowOff>
    </xdr:to>
    <xdr:sp macro="" textlink="">
      <xdr:nvSpPr>
        <xdr:cNvPr id="298" name="楕円 297"/>
        <xdr:cNvSpPr/>
      </xdr:nvSpPr>
      <xdr:spPr>
        <a:xfrm>
          <a:off x="45847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108475</xdr:rowOff>
    </xdr:from>
    <xdr:ext cx="405111" cy="259045"/>
    <xdr:sp macro="" textlink="">
      <xdr:nvSpPr>
        <xdr:cNvPr id="299" name="【福祉施設】&#10;有形固定資産減価償却率該当値テキスト"/>
        <xdr:cNvSpPr txBox="1"/>
      </xdr:nvSpPr>
      <xdr:spPr>
        <a:xfrm>
          <a:off x="4673600" y="1331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300" name="楕円 299"/>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106680</xdr:rowOff>
    </xdr:from>
    <xdr:to>
      <xdr:col>24</xdr:col>
      <xdr:colOff>63500</xdr:colOff>
      <xdr:row>78</xdr:row>
      <xdr:rowOff>136398</xdr:rowOff>
    </xdr:to>
    <xdr:cxnSp macro="">
      <xdr:nvCxnSpPr>
        <xdr:cNvPr id="301" name="直線コネクタ 300"/>
        <xdr:cNvCxnSpPr/>
      </xdr:nvCxnSpPr>
      <xdr:spPr>
        <a:xfrm>
          <a:off x="3797300" y="134797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5587</xdr:rowOff>
    </xdr:from>
    <xdr:to>
      <xdr:col>15</xdr:col>
      <xdr:colOff>101600</xdr:colOff>
      <xdr:row>78</xdr:row>
      <xdr:rowOff>107187</xdr:rowOff>
    </xdr:to>
    <xdr:sp macro="" textlink="">
      <xdr:nvSpPr>
        <xdr:cNvPr id="302" name="楕円 301"/>
        <xdr:cNvSpPr/>
      </xdr:nvSpPr>
      <xdr:spPr>
        <a:xfrm>
          <a:off x="2857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56387</xdr:rowOff>
    </xdr:from>
    <xdr:to>
      <xdr:col>19</xdr:col>
      <xdr:colOff>177800</xdr:colOff>
      <xdr:row>78</xdr:row>
      <xdr:rowOff>106680</xdr:rowOff>
    </xdr:to>
    <xdr:cxnSp macro="">
      <xdr:nvCxnSpPr>
        <xdr:cNvPr id="303" name="直線コネクタ 302"/>
        <xdr:cNvCxnSpPr/>
      </xdr:nvCxnSpPr>
      <xdr:spPr>
        <a:xfrm>
          <a:off x="2908300" y="13429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126746</xdr:rowOff>
    </xdr:from>
    <xdr:to>
      <xdr:col>10</xdr:col>
      <xdr:colOff>165100</xdr:colOff>
      <xdr:row>78</xdr:row>
      <xdr:rowOff>56896</xdr:rowOff>
    </xdr:to>
    <xdr:sp macro="" textlink="">
      <xdr:nvSpPr>
        <xdr:cNvPr id="304" name="楕円 303"/>
        <xdr:cNvSpPr/>
      </xdr:nvSpPr>
      <xdr:spPr>
        <a:xfrm>
          <a:off x="1968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6096</xdr:rowOff>
    </xdr:from>
    <xdr:to>
      <xdr:col>15</xdr:col>
      <xdr:colOff>50800</xdr:colOff>
      <xdr:row>78</xdr:row>
      <xdr:rowOff>56387</xdr:rowOff>
    </xdr:to>
    <xdr:cxnSp macro="">
      <xdr:nvCxnSpPr>
        <xdr:cNvPr id="305" name="直線コネクタ 304"/>
        <xdr:cNvCxnSpPr/>
      </xdr:nvCxnSpPr>
      <xdr:spPr>
        <a:xfrm>
          <a:off x="2019300" y="133791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76454</xdr:rowOff>
    </xdr:from>
    <xdr:to>
      <xdr:col>6</xdr:col>
      <xdr:colOff>38100</xdr:colOff>
      <xdr:row>78</xdr:row>
      <xdr:rowOff>6604</xdr:rowOff>
    </xdr:to>
    <xdr:sp macro="" textlink="">
      <xdr:nvSpPr>
        <xdr:cNvPr id="306" name="楕円 305"/>
        <xdr:cNvSpPr/>
      </xdr:nvSpPr>
      <xdr:spPr>
        <a:xfrm>
          <a:off x="1079500" y="132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127254</xdr:rowOff>
    </xdr:from>
    <xdr:to>
      <xdr:col>10</xdr:col>
      <xdr:colOff>114300</xdr:colOff>
      <xdr:row>78</xdr:row>
      <xdr:rowOff>6096</xdr:rowOff>
    </xdr:to>
    <xdr:cxnSp macro="">
      <xdr:nvCxnSpPr>
        <xdr:cNvPr id="307" name="直線コネクタ 306"/>
        <xdr:cNvCxnSpPr/>
      </xdr:nvCxnSpPr>
      <xdr:spPr>
        <a:xfrm>
          <a:off x="1130300" y="13328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150892</xdr:rowOff>
    </xdr:from>
    <xdr:ext cx="405111" cy="259045"/>
    <xdr:sp macro="" textlink="">
      <xdr:nvSpPr>
        <xdr:cNvPr id="308" name="n_1aveValue【福祉施設】&#10;有形固定資産減価償却率"/>
        <xdr:cNvSpPr txBox="1"/>
      </xdr:nvSpPr>
      <xdr:spPr>
        <a:xfrm>
          <a:off x="35820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130319</xdr:rowOff>
    </xdr:from>
    <xdr:ext cx="405111" cy="259045"/>
    <xdr:sp macro="" textlink="">
      <xdr:nvSpPr>
        <xdr:cNvPr id="309" name="n_2aveValue【福祉施設】&#10;有形固定資産減価償却率"/>
        <xdr:cNvSpPr txBox="1"/>
      </xdr:nvSpPr>
      <xdr:spPr>
        <a:xfrm>
          <a:off x="2705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89171</xdr:rowOff>
    </xdr:from>
    <xdr:ext cx="405111" cy="259045"/>
    <xdr:sp macro="" textlink="">
      <xdr:nvSpPr>
        <xdr:cNvPr id="310" name="n_3aveValue【福祉施設】&#10;有形固定資産減価償却率"/>
        <xdr:cNvSpPr txBox="1"/>
      </xdr:nvSpPr>
      <xdr:spPr>
        <a:xfrm>
          <a:off x="1816744" y="1363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41164</xdr:rowOff>
    </xdr:from>
    <xdr:ext cx="405111" cy="259045"/>
    <xdr:sp macro="" textlink="">
      <xdr:nvSpPr>
        <xdr:cNvPr id="311" name="n_4aveValue【福祉施設】&#10;有形固定資産減価償却率"/>
        <xdr:cNvSpPr txBox="1"/>
      </xdr:nvSpPr>
      <xdr:spPr>
        <a:xfrm>
          <a:off x="927744" y="135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2557</xdr:rowOff>
    </xdr:from>
    <xdr:ext cx="405111" cy="259045"/>
    <xdr:sp macro="" textlink="">
      <xdr:nvSpPr>
        <xdr:cNvPr id="312" name="n_1mainValue【福祉施設】&#10;有形固定資産減価償却率"/>
        <xdr:cNvSpPr txBox="1"/>
      </xdr:nvSpPr>
      <xdr:spPr>
        <a:xfrm>
          <a:off x="3582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123714</xdr:rowOff>
    </xdr:from>
    <xdr:ext cx="405111" cy="259045"/>
    <xdr:sp macro="" textlink="">
      <xdr:nvSpPr>
        <xdr:cNvPr id="313" name="n_2mainValue【福祉施設】&#10;有形固定資産減価償却率"/>
        <xdr:cNvSpPr txBox="1"/>
      </xdr:nvSpPr>
      <xdr:spPr>
        <a:xfrm>
          <a:off x="2705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73423</xdr:rowOff>
    </xdr:from>
    <xdr:ext cx="405111" cy="259045"/>
    <xdr:sp macro="" textlink="">
      <xdr:nvSpPr>
        <xdr:cNvPr id="314" name="n_3mainValue【福祉施設】&#10;有形固定資産減価償却率"/>
        <xdr:cNvSpPr txBox="1"/>
      </xdr:nvSpPr>
      <xdr:spPr>
        <a:xfrm>
          <a:off x="181674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23131</xdr:rowOff>
    </xdr:from>
    <xdr:ext cx="405111" cy="259045"/>
    <xdr:sp macro="" textlink="">
      <xdr:nvSpPr>
        <xdr:cNvPr id="315" name="n_4mainValue【福祉施設】&#10;有形固定資産減価償却率"/>
        <xdr:cNvSpPr txBox="1"/>
      </xdr:nvSpPr>
      <xdr:spPr>
        <a:xfrm>
          <a:off x="927744" y="1305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8" name="フローチャート: 判断 347"/>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33564</xdr:rowOff>
    </xdr:from>
    <xdr:to>
      <xdr:col>41</xdr:col>
      <xdr:colOff>101600</xdr:colOff>
      <xdr:row>83</xdr:row>
      <xdr:rowOff>135164</xdr:rowOff>
    </xdr:to>
    <xdr:sp macro="" textlink="">
      <xdr:nvSpPr>
        <xdr:cNvPr id="350" name="フローチャート: 判断 349"/>
        <xdr:cNvSpPr/>
      </xdr:nvSpPr>
      <xdr:spPr>
        <a:xfrm>
          <a:off x="7810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51" name="フローチャート: 判断 350"/>
        <xdr:cNvSpPr/>
      </xdr:nvSpPr>
      <xdr:spPr>
        <a:xfrm>
          <a:off x="6921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117929</xdr:rowOff>
    </xdr:from>
    <xdr:to>
      <xdr:col>55</xdr:col>
      <xdr:colOff>50800</xdr:colOff>
      <xdr:row>79</xdr:row>
      <xdr:rowOff>48079</xdr:rowOff>
    </xdr:to>
    <xdr:sp macro="" textlink="">
      <xdr:nvSpPr>
        <xdr:cNvPr id="357" name="楕円 356"/>
        <xdr:cNvSpPr/>
      </xdr:nvSpPr>
      <xdr:spPr>
        <a:xfrm>
          <a:off x="104267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140806</xdr:rowOff>
    </xdr:from>
    <xdr:ext cx="469744" cy="259045"/>
    <xdr:sp macro="" textlink="">
      <xdr:nvSpPr>
        <xdr:cNvPr id="358" name="【福祉施設】&#10;一人当たり面積該当値テキスト"/>
        <xdr:cNvSpPr txBox="1"/>
      </xdr:nvSpPr>
      <xdr:spPr>
        <a:xfrm>
          <a:off x="10515600" y="133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128814</xdr:rowOff>
    </xdr:from>
    <xdr:to>
      <xdr:col>50</xdr:col>
      <xdr:colOff>165100</xdr:colOff>
      <xdr:row>79</xdr:row>
      <xdr:rowOff>58964</xdr:rowOff>
    </xdr:to>
    <xdr:sp macro="" textlink="">
      <xdr:nvSpPr>
        <xdr:cNvPr id="359" name="楕円 358"/>
        <xdr:cNvSpPr/>
      </xdr:nvSpPr>
      <xdr:spPr>
        <a:xfrm>
          <a:off x="9588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168729</xdr:rowOff>
    </xdr:from>
    <xdr:to>
      <xdr:col>55</xdr:col>
      <xdr:colOff>0</xdr:colOff>
      <xdr:row>79</xdr:row>
      <xdr:rowOff>8164</xdr:rowOff>
    </xdr:to>
    <xdr:cxnSp macro="">
      <xdr:nvCxnSpPr>
        <xdr:cNvPr id="360" name="直線コネクタ 359"/>
        <xdr:cNvCxnSpPr/>
      </xdr:nvCxnSpPr>
      <xdr:spPr>
        <a:xfrm flipV="1">
          <a:off x="9639300" y="135418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139700</xdr:rowOff>
    </xdr:from>
    <xdr:to>
      <xdr:col>46</xdr:col>
      <xdr:colOff>38100</xdr:colOff>
      <xdr:row>79</xdr:row>
      <xdr:rowOff>69850</xdr:rowOff>
    </xdr:to>
    <xdr:sp macro="" textlink="">
      <xdr:nvSpPr>
        <xdr:cNvPr id="361" name="楕円 360"/>
        <xdr:cNvSpPr/>
      </xdr:nvSpPr>
      <xdr:spPr>
        <a:xfrm>
          <a:off x="8699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8164</xdr:rowOff>
    </xdr:from>
    <xdr:to>
      <xdr:col>50</xdr:col>
      <xdr:colOff>114300</xdr:colOff>
      <xdr:row>79</xdr:row>
      <xdr:rowOff>19050</xdr:rowOff>
    </xdr:to>
    <xdr:cxnSp macro="">
      <xdr:nvCxnSpPr>
        <xdr:cNvPr id="362" name="直線コネクタ 361"/>
        <xdr:cNvCxnSpPr/>
      </xdr:nvCxnSpPr>
      <xdr:spPr>
        <a:xfrm flipV="1">
          <a:off x="8750300" y="13552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139700</xdr:rowOff>
    </xdr:from>
    <xdr:to>
      <xdr:col>41</xdr:col>
      <xdr:colOff>101600</xdr:colOff>
      <xdr:row>79</xdr:row>
      <xdr:rowOff>69850</xdr:rowOff>
    </xdr:to>
    <xdr:sp macro="" textlink="">
      <xdr:nvSpPr>
        <xdr:cNvPr id="363" name="楕円 362"/>
        <xdr:cNvSpPr/>
      </xdr:nvSpPr>
      <xdr:spPr>
        <a:xfrm>
          <a:off x="781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19050</xdr:rowOff>
    </xdr:from>
    <xdr:to>
      <xdr:col>45</xdr:col>
      <xdr:colOff>177800</xdr:colOff>
      <xdr:row>79</xdr:row>
      <xdr:rowOff>19050</xdr:rowOff>
    </xdr:to>
    <xdr:cxnSp macro="">
      <xdr:nvCxnSpPr>
        <xdr:cNvPr id="364" name="直線コネクタ 363"/>
        <xdr:cNvCxnSpPr/>
      </xdr:nvCxnSpPr>
      <xdr:spPr>
        <a:xfrm>
          <a:off x="7861300" y="1356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11793</xdr:rowOff>
    </xdr:from>
    <xdr:to>
      <xdr:col>36</xdr:col>
      <xdr:colOff>165100</xdr:colOff>
      <xdr:row>79</xdr:row>
      <xdr:rowOff>113393</xdr:rowOff>
    </xdr:to>
    <xdr:sp macro="" textlink="">
      <xdr:nvSpPr>
        <xdr:cNvPr id="365" name="楕円 364"/>
        <xdr:cNvSpPr/>
      </xdr:nvSpPr>
      <xdr:spPr>
        <a:xfrm>
          <a:off x="6921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19050</xdr:rowOff>
    </xdr:from>
    <xdr:to>
      <xdr:col>41</xdr:col>
      <xdr:colOff>50800</xdr:colOff>
      <xdr:row>79</xdr:row>
      <xdr:rowOff>62593</xdr:rowOff>
    </xdr:to>
    <xdr:cxnSp macro="">
      <xdr:nvCxnSpPr>
        <xdr:cNvPr id="366" name="直線コネクタ 365"/>
        <xdr:cNvCxnSpPr/>
      </xdr:nvCxnSpPr>
      <xdr:spPr>
        <a:xfrm flipV="1">
          <a:off x="6972300" y="135636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7"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8"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126291</xdr:rowOff>
    </xdr:from>
    <xdr:ext cx="469744" cy="259045"/>
    <xdr:sp macro="" textlink="">
      <xdr:nvSpPr>
        <xdr:cNvPr id="369" name="n_3aveValue【福祉施設】&#10;一人当たり面積"/>
        <xdr:cNvSpPr txBox="1"/>
      </xdr:nvSpPr>
      <xdr:spPr>
        <a:xfrm>
          <a:off x="7626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85470</xdr:rowOff>
    </xdr:from>
    <xdr:ext cx="469744" cy="259045"/>
    <xdr:sp macro="" textlink="">
      <xdr:nvSpPr>
        <xdr:cNvPr id="370" name="n_4aveValue【福祉施設】&#10;一人当たり面積"/>
        <xdr:cNvSpPr txBox="1"/>
      </xdr:nvSpPr>
      <xdr:spPr>
        <a:xfrm>
          <a:off x="6737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75491</xdr:rowOff>
    </xdr:from>
    <xdr:ext cx="469744" cy="259045"/>
    <xdr:sp macro="" textlink="">
      <xdr:nvSpPr>
        <xdr:cNvPr id="371" name="n_1mainValue【福祉施設】&#10;一人当たり面積"/>
        <xdr:cNvSpPr txBox="1"/>
      </xdr:nvSpPr>
      <xdr:spPr>
        <a:xfrm>
          <a:off x="93917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86377</xdr:rowOff>
    </xdr:from>
    <xdr:ext cx="469744" cy="259045"/>
    <xdr:sp macro="" textlink="">
      <xdr:nvSpPr>
        <xdr:cNvPr id="372" name="n_2mainValue【福祉施設】&#10;一人当たり面積"/>
        <xdr:cNvSpPr txBox="1"/>
      </xdr:nvSpPr>
      <xdr:spPr>
        <a:xfrm>
          <a:off x="8515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86377</xdr:rowOff>
    </xdr:from>
    <xdr:ext cx="469744" cy="259045"/>
    <xdr:sp macro="" textlink="">
      <xdr:nvSpPr>
        <xdr:cNvPr id="373" name="n_3mainValue【福祉施設】&#10;一人当たり面積"/>
        <xdr:cNvSpPr txBox="1"/>
      </xdr:nvSpPr>
      <xdr:spPr>
        <a:xfrm>
          <a:off x="7626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129920</xdr:rowOff>
    </xdr:from>
    <xdr:ext cx="469744" cy="259045"/>
    <xdr:sp macro="" textlink="">
      <xdr:nvSpPr>
        <xdr:cNvPr id="374" name="n_4mainValue【福祉施設】&#10;一人当たり面積"/>
        <xdr:cNvSpPr txBox="1"/>
      </xdr:nvSpPr>
      <xdr:spPr>
        <a:xfrm>
          <a:off x="67374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7" name="フローチャート: 判断 406"/>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08" name="フローチャート: 判断 407"/>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9" name="フローチャート: 判断 408"/>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0" name="フローチャート: 判断 409"/>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6" name="楕円 415"/>
        <xdr:cNvSpPr/>
      </xdr:nvSpPr>
      <xdr:spPr>
        <a:xfrm>
          <a:off x="4584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11991</xdr:rowOff>
    </xdr:from>
    <xdr:ext cx="405111" cy="259045"/>
    <xdr:sp macro="" textlink="">
      <xdr:nvSpPr>
        <xdr:cNvPr id="417" name="【市民会館】&#10;有形固定資産減価償却率該当値テキスト"/>
        <xdr:cNvSpPr txBox="1"/>
      </xdr:nvSpPr>
      <xdr:spPr>
        <a:xfrm>
          <a:off x="4673600"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418" name="楕円 417"/>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84364</xdr:rowOff>
    </xdr:to>
    <xdr:cxnSp macro="">
      <xdr:nvCxnSpPr>
        <xdr:cNvPr id="419" name="直線コネクタ 418"/>
        <xdr:cNvCxnSpPr/>
      </xdr:nvCxnSpPr>
      <xdr:spPr>
        <a:xfrm>
          <a:off x="3797300" y="1790700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156029</xdr:rowOff>
    </xdr:from>
    <xdr:to>
      <xdr:col>15</xdr:col>
      <xdr:colOff>101600</xdr:colOff>
      <xdr:row>104</xdr:row>
      <xdr:rowOff>86179</xdr:rowOff>
    </xdr:to>
    <xdr:sp macro="" textlink="">
      <xdr:nvSpPr>
        <xdr:cNvPr id="420" name="楕円 419"/>
        <xdr:cNvSpPr/>
      </xdr:nvSpPr>
      <xdr:spPr>
        <a:xfrm>
          <a:off x="2857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35379</xdr:rowOff>
    </xdr:from>
    <xdr:to>
      <xdr:col>19</xdr:col>
      <xdr:colOff>177800</xdr:colOff>
      <xdr:row>104</xdr:row>
      <xdr:rowOff>76200</xdr:rowOff>
    </xdr:to>
    <xdr:cxnSp macro="">
      <xdr:nvCxnSpPr>
        <xdr:cNvPr id="421" name="直線コネクタ 420"/>
        <xdr:cNvCxnSpPr/>
      </xdr:nvCxnSpPr>
      <xdr:spPr>
        <a:xfrm>
          <a:off x="2908300" y="178661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115207</xdr:rowOff>
    </xdr:from>
    <xdr:to>
      <xdr:col>10</xdr:col>
      <xdr:colOff>165100</xdr:colOff>
      <xdr:row>104</xdr:row>
      <xdr:rowOff>45357</xdr:rowOff>
    </xdr:to>
    <xdr:sp macro="" textlink="">
      <xdr:nvSpPr>
        <xdr:cNvPr id="422" name="楕円 421"/>
        <xdr:cNvSpPr/>
      </xdr:nvSpPr>
      <xdr:spPr>
        <a:xfrm>
          <a:off x="1968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166007</xdr:rowOff>
    </xdr:from>
    <xdr:to>
      <xdr:col>15</xdr:col>
      <xdr:colOff>50800</xdr:colOff>
      <xdr:row>104</xdr:row>
      <xdr:rowOff>35379</xdr:rowOff>
    </xdr:to>
    <xdr:cxnSp macro="">
      <xdr:nvCxnSpPr>
        <xdr:cNvPr id="423" name="直線コネクタ 422"/>
        <xdr:cNvCxnSpPr/>
      </xdr:nvCxnSpPr>
      <xdr:spPr>
        <a:xfrm>
          <a:off x="2019300" y="1782535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74386</xdr:rowOff>
    </xdr:from>
    <xdr:to>
      <xdr:col>6</xdr:col>
      <xdr:colOff>38100</xdr:colOff>
      <xdr:row>104</xdr:row>
      <xdr:rowOff>4536</xdr:rowOff>
    </xdr:to>
    <xdr:sp macro="" textlink="">
      <xdr:nvSpPr>
        <xdr:cNvPr id="424" name="楕円 423"/>
        <xdr:cNvSpPr/>
      </xdr:nvSpPr>
      <xdr:spPr>
        <a:xfrm>
          <a:off x="1079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125186</xdr:rowOff>
    </xdr:from>
    <xdr:to>
      <xdr:col>10</xdr:col>
      <xdr:colOff>114300</xdr:colOff>
      <xdr:row>103</xdr:row>
      <xdr:rowOff>166007</xdr:rowOff>
    </xdr:to>
    <xdr:cxnSp macro="">
      <xdr:nvCxnSpPr>
        <xdr:cNvPr id="425" name="直線コネクタ 424"/>
        <xdr:cNvCxnSpPr/>
      </xdr:nvCxnSpPr>
      <xdr:spPr>
        <a:xfrm>
          <a:off x="1130300" y="1778453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26" name="n_1ave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27"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28"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29" name="n_4aveValue【市民会館】&#10;有形固定資産減価償却率"/>
        <xdr:cNvSpPr txBox="1"/>
      </xdr:nvSpPr>
      <xdr:spPr>
        <a:xfrm>
          <a:off x="927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143527</xdr:rowOff>
    </xdr:from>
    <xdr:ext cx="405111" cy="259045"/>
    <xdr:sp macro="" textlink="">
      <xdr:nvSpPr>
        <xdr:cNvPr id="430" name="n_1mainValue【市民会館】&#10;有形固定資産減価償却率"/>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431" name="n_2main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61884</xdr:rowOff>
    </xdr:from>
    <xdr:ext cx="405111" cy="259045"/>
    <xdr:sp macro="" textlink="">
      <xdr:nvSpPr>
        <xdr:cNvPr id="432" name="n_3mainValue【市民会館】&#10;有形固定資産減価償却率"/>
        <xdr:cNvSpPr txBox="1"/>
      </xdr:nvSpPr>
      <xdr:spPr>
        <a:xfrm>
          <a:off x="1816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33" name="n_4main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156845</xdr:rowOff>
    </xdr:from>
    <xdr:to>
      <xdr:col>50</xdr:col>
      <xdr:colOff>165100</xdr:colOff>
      <xdr:row>105</xdr:row>
      <xdr:rowOff>86995</xdr:rowOff>
    </xdr:to>
    <xdr:sp macro="" textlink="">
      <xdr:nvSpPr>
        <xdr:cNvPr id="460" name="フローチャート: 判断 459"/>
        <xdr:cNvSpPr/>
      </xdr:nvSpPr>
      <xdr:spPr>
        <a:xfrm>
          <a:off x="9588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61" name="フローチャート: 判断 460"/>
        <xdr:cNvSpPr/>
      </xdr:nvSpPr>
      <xdr:spPr>
        <a:xfrm>
          <a:off x="8699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2" name="フローチャート: 判断 461"/>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63" name="フローチャート: 判断 462"/>
        <xdr:cNvSpPr/>
      </xdr:nvSpPr>
      <xdr:spPr>
        <a:xfrm>
          <a:off x="692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69" name="楕円 468"/>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31766</xdr:rowOff>
    </xdr:from>
    <xdr:ext cx="469744" cy="259045"/>
    <xdr:sp macro="" textlink="">
      <xdr:nvSpPr>
        <xdr:cNvPr id="470" name="【市民会館】&#10;一人当たり面積該当値テキスト"/>
        <xdr:cNvSpPr txBox="1"/>
      </xdr:nvSpPr>
      <xdr:spPr>
        <a:xfrm>
          <a:off x="10515600" y="182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71" name="楕円 470"/>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472" name="直線コネクタ 471"/>
        <xdr:cNvCxnSpPr/>
      </xdr:nvCxnSpPr>
      <xdr:spPr>
        <a:xfrm>
          <a:off x="9639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73" name="楕円 472"/>
        <xdr:cNvSpPr/>
      </xdr:nvSpPr>
      <xdr:spPr>
        <a:xfrm>
          <a:off x="8699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13336</xdr:rowOff>
    </xdr:to>
    <xdr:cxnSp macro="">
      <xdr:nvCxnSpPr>
        <xdr:cNvPr id="474" name="直線コネクタ 473"/>
        <xdr:cNvCxnSpPr/>
      </xdr:nvCxnSpPr>
      <xdr:spPr>
        <a:xfrm flipV="1">
          <a:off x="8750300" y="183413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122555</xdr:rowOff>
    </xdr:from>
    <xdr:to>
      <xdr:col>41</xdr:col>
      <xdr:colOff>101600</xdr:colOff>
      <xdr:row>107</xdr:row>
      <xdr:rowOff>52705</xdr:rowOff>
    </xdr:to>
    <xdr:sp macro="" textlink="">
      <xdr:nvSpPr>
        <xdr:cNvPr id="475" name="楕円 474"/>
        <xdr:cNvSpPr/>
      </xdr:nvSpPr>
      <xdr:spPr>
        <a:xfrm>
          <a:off x="781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xdr:rowOff>
    </xdr:from>
    <xdr:to>
      <xdr:col>45</xdr:col>
      <xdr:colOff>177800</xdr:colOff>
      <xdr:row>107</xdr:row>
      <xdr:rowOff>13336</xdr:rowOff>
    </xdr:to>
    <xdr:cxnSp macro="">
      <xdr:nvCxnSpPr>
        <xdr:cNvPr id="476" name="直線コネクタ 475"/>
        <xdr:cNvCxnSpPr/>
      </xdr:nvCxnSpPr>
      <xdr:spPr>
        <a:xfrm>
          <a:off x="7861300" y="183470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122555</xdr:rowOff>
    </xdr:from>
    <xdr:to>
      <xdr:col>36</xdr:col>
      <xdr:colOff>165100</xdr:colOff>
      <xdr:row>107</xdr:row>
      <xdr:rowOff>52705</xdr:rowOff>
    </xdr:to>
    <xdr:sp macro="" textlink="">
      <xdr:nvSpPr>
        <xdr:cNvPr id="477" name="楕円 476"/>
        <xdr:cNvSpPr/>
      </xdr:nvSpPr>
      <xdr:spPr>
        <a:xfrm>
          <a:off x="692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xdr:rowOff>
    </xdr:from>
    <xdr:to>
      <xdr:col>41</xdr:col>
      <xdr:colOff>50800</xdr:colOff>
      <xdr:row>107</xdr:row>
      <xdr:rowOff>1905</xdr:rowOff>
    </xdr:to>
    <xdr:cxnSp macro="">
      <xdr:nvCxnSpPr>
        <xdr:cNvPr id="478" name="直線コネクタ 477"/>
        <xdr:cNvCxnSpPr/>
      </xdr:nvCxnSpPr>
      <xdr:spPr>
        <a:xfrm>
          <a:off x="6972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103522</xdr:rowOff>
    </xdr:from>
    <xdr:ext cx="469744" cy="259045"/>
    <xdr:sp macro="" textlink="">
      <xdr:nvSpPr>
        <xdr:cNvPr id="479" name="n_1aveValue【市民会館】&#10;一人当たり面積"/>
        <xdr:cNvSpPr txBox="1"/>
      </xdr:nvSpPr>
      <xdr:spPr>
        <a:xfrm>
          <a:off x="93917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480" name="n_2aveValue【市民会館】&#10;一人当たり面積"/>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1" name="n_3aveValue【市民会館】&#10;一人当たり面積"/>
        <xdr:cNvSpPr txBox="1"/>
      </xdr:nvSpPr>
      <xdr:spPr>
        <a:xfrm>
          <a:off x="7626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82" name="n_4aveValue【市民会館】&#10;一人当たり面積"/>
        <xdr:cNvSpPr txBox="1"/>
      </xdr:nvSpPr>
      <xdr:spPr>
        <a:xfrm>
          <a:off x="6737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3"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55263</xdr:rowOff>
    </xdr:from>
    <xdr:ext cx="469744" cy="259045"/>
    <xdr:sp macro="" textlink="">
      <xdr:nvSpPr>
        <xdr:cNvPr id="484" name="n_2mainValue【市民会館】&#10;一人当たり面積"/>
        <xdr:cNvSpPr txBox="1"/>
      </xdr:nvSpPr>
      <xdr:spPr>
        <a:xfrm>
          <a:off x="8515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43832</xdr:rowOff>
    </xdr:from>
    <xdr:ext cx="469744" cy="259045"/>
    <xdr:sp macro="" textlink="">
      <xdr:nvSpPr>
        <xdr:cNvPr id="485" name="n_3mainValue【市民会館】&#10;一人当たり面積"/>
        <xdr:cNvSpPr txBox="1"/>
      </xdr:nvSpPr>
      <xdr:spPr>
        <a:xfrm>
          <a:off x="7626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43832</xdr:rowOff>
    </xdr:from>
    <xdr:ext cx="469744" cy="259045"/>
    <xdr:sp macro="" textlink="">
      <xdr:nvSpPr>
        <xdr:cNvPr id="486" name="n_4mainValue【市民会館】&#10;一人当たり面積"/>
        <xdr:cNvSpPr txBox="1"/>
      </xdr:nvSpPr>
      <xdr:spPr>
        <a:xfrm>
          <a:off x="6737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12337</xdr:rowOff>
    </xdr:from>
    <xdr:to>
      <xdr:col>81</xdr:col>
      <xdr:colOff>101600</xdr:colOff>
      <xdr:row>38</xdr:row>
      <xdr:rowOff>113937</xdr:rowOff>
    </xdr:to>
    <xdr:sp macro="" textlink="">
      <xdr:nvSpPr>
        <xdr:cNvPr id="519" name="フローチャート: 判断 518"/>
        <xdr:cNvSpPr/>
      </xdr:nvSpPr>
      <xdr:spPr>
        <a:xfrm>
          <a:off x="15430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20" name="フローチャート: 判断 519"/>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1" name="フローチャート: 判断 520"/>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66222</xdr:rowOff>
    </xdr:from>
    <xdr:to>
      <xdr:col>67</xdr:col>
      <xdr:colOff>101600</xdr:colOff>
      <xdr:row>37</xdr:row>
      <xdr:rowOff>167822</xdr:rowOff>
    </xdr:to>
    <xdr:sp macro="" textlink="">
      <xdr:nvSpPr>
        <xdr:cNvPr id="522" name="フローチャート: 判断 521"/>
        <xdr:cNvSpPr/>
      </xdr:nvSpPr>
      <xdr:spPr>
        <a:xfrm>
          <a:off x="12763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8" name="楕円 527"/>
        <xdr:cNvSpPr/>
      </xdr:nvSpPr>
      <xdr:spPr>
        <a:xfrm>
          <a:off x="16268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36484</xdr:rowOff>
    </xdr:from>
    <xdr:ext cx="405111" cy="259045"/>
    <xdr:sp macro="" textlink="">
      <xdr:nvSpPr>
        <xdr:cNvPr id="529" name="【一般廃棄物処理施設】&#10;有形固定資産減価償却率該当値テキスト"/>
        <xdr:cNvSpPr txBox="1"/>
      </xdr:nvSpPr>
      <xdr:spPr>
        <a:xfrm>
          <a:off x="163576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xdr:rowOff>
    </xdr:from>
    <xdr:to>
      <xdr:col>81</xdr:col>
      <xdr:colOff>101600</xdr:colOff>
      <xdr:row>38</xdr:row>
      <xdr:rowOff>113937</xdr:rowOff>
    </xdr:to>
    <xdr:sp macro="" textlink="">
      <xdr:nvSpPr>
        <xdr:cNvPr id="530" name="楕円 529"/>
        <xdr:cNvSpPr/>
      </xdr:nvSpPr>
      <xdr:spPr>
        <a:xfrm>
          <a:off x="15430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63137</xdr:rowOff>
    </xdr:from>
    <xdr:to>
      <xdr:col>85</xdr:col>
      <xdr:colOff>127000</xdr:colOff>
      <xdr:row>38</xdr:row>
      <xdr:rowOff>108857</xdr:rowOff>
    </xdr:to>
    <xdr:cxnSp macro="">
      <xdr:nvCxnSpPr>
        <xdr:cNvPr id="531" name="直線コネクタ 530"/>
        <xdr:cNvCxnSpPr/>
      </xdr:nvCxnSpPr>
      <xdr:spPr>
        <a:xfrm>
          <a:off x="15481300" y="65782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32" name="楕円 531"/>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63137</xdr:rowOff>
    </xdr:from>
    <xdr:to>
      <xdr:col>81</xdr:col>
      <xdr:colOff>50800</xdr:colOff>
      <xdr:row>40</xdr:row>
      <xdr:rowOff>19050</xdr:rowOff>
    </xdr:to>
    <xdr:cxnSp macro="">
      <xdr:nvCxnSpPr>
        <xdr:cNvPr id="533" name="直線コネクタ 532"/>
        <xdr:cNvCxnSpPr/>
      </xdr:nvCxnSpPr>
      <xdr:spPr>
        <a:xfrm flipV="1">
          <a:off x="14592300" y="6578237"/>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34" name="楕円 533"/>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19050</xdr:rowOff>
    </xdr:from>
    <xdr:to>
      <xdr:col>76</xdr:col>
      <xdr:colOff>114300</xdr:colOff>
      <xdr:row>40</xdr:row>
      <xdr:rowOff>19050</xdr:rowOff>
    </xdr:to>
    <xdr:cxnSp macro="">
      <xdr:nvCxnSpPr>
        <xdr:cNvPr id="535" name="直線コネクタ 534"/>
        <xdr:cNvCxnSpPr/>
      </xdr:nvCxnSpPr>
      <xdr:spPr>
        <a:xfrm>
          <a:off x="13703300" y="6705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536" name="楕円 535"/>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19050</xdr:rowOff>
    </xdr:to>
    <xdr:cxnSp macro="">
      <xdr:nvCxnSpPr>
        <xdr:cNvPr id="537" name="直線コネクタ 536"/>
        <xdr:cNvCxnSpPr/>
      </xdr:nvCxnSpPr>
      <xdr:spPr>
        <a:xfrm>
          <a:off x="12814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105064</xdr:rowOff>
    </xdr:from>
    <xdr:ext cx="405111" cy="259045"/>
    <xdr:sp macro="" textlink="">
      <xdr:nvSpPr>
        <xdr:cNvPr id="538" name="n_1aveValue【一般廃棄物処理施設】&#10;有形固定資産減価償却率"/>
        <xdr:cNvSpPr txBox="1"/>
      </xdr:nvSpPr>
      <xdr:spPr>
        <a:xfrm>
          <a:off x="15266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73314</xdr:rowOff>
    </xdr:from>
    <xdr:ext cx="405111" cy="259045"/>
    <xdr:sp macro="" textlink="">
      <xdr:nvSpPr>
        <xdr:cNvPr id="539" name="n_2aveValue【一般廃棄物処理施設】&#10;有形固定資産減価償却率"/>
        <xdr:cNvSpPr txBox="1"/>
      </xdr:nvSpPr>
      <xdr:spPr>
        <a:xfrm>
          <a:off x="14389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40" name="n_3aveValue【一般廃棄物処理施設】&#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12899</xdr:rowOff>
    </xdr:from>
    <xdr:ext cx="405111" cy="259045"/>
    <xdr:sp macro="" textlink="">
      <xdr:nvSpPr>
        <xdr:cNvPr id="541" name="n_4aveValue【一般廃棄物処理施設】&#10;有形固定資産減価償却率"/>
        <xdr:cNvSpPr txBox="1"/>
      </xdr:nvSpPr>
      <xdr:spPr>
        <a:xfrm>
          <a:off x="12611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130464</xdr:rowOff>
    </xdr:from>
    <xdr:ext cx="405111" cy="259045"/>
    <xdr:sp macro="" textlink="">
      <xdr:nvSpPr>
        <xdr:cNvPr id="542" name="n_1mainValue【一般廃棄物処理施設】&#10;有形固定資産減価償却率"/>
        <xdr:cNvSpPr txBox="1"/>
      </xdr:nvSpPr>
      <xdr:spPr>
        <a:xfrm>
          <a:off x="1526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43" name="n_2mainValue【一般廃棄物処理施設】&#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544" name="n_3mainValue【一般廃棄物処理施設】&#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545" name="n_4mainValue【一般廃棄物処理施設】&#10;有形固定資産減価償却率"/>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49151</xdr:rowOff>
    </xdr:from>
    <xdr:to>
      <xdr:col>112</xdr:col>
      <xdr:colOff>38100</xdr:colOff>
      <xdr:row>39</xdr:row>
      <xdr:rowOff>150751</xdr:rowOff>
    </xdr:to>
    <xdr:sp macro="" textlink="">
      <xdr:nvSpPr>
        <xdr:cNvPr id="576" name="フローチャート: 判断 575"/>
        <xdr:cNvSpPr/>
      </xdr:nvSpPr>
      <xdr:spPr>
        <a:xfrm>
          <a:off x="21272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92433</xdr:rowOff>
    </xdr:from>
    <xdr:to>
      <xdr:col>107</xdr:col>
      <xdr:colOff>101600</xdr:colOff>
      <xdr:row>40</xdr:row>
      <xdr:rowOff>22583</xdr:rowOff>
    </xdr:to>
    <xdr:sp macro="" textlink="">
      <xdr:nvSpPr>
        <xdr:cNvPr id="577" name="フローチャート: 判断 576"/>
        <xdr:cNvSpPr/>
      </xdr:nvSpPr>
      <xdr:spPr>
        <a:xfrm>
          <a:off x="20383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113152</xdr:rowOff>
    </xdr:from>
    <xdr:to>
      <xdr:col>102</xdr:col>
      <xdr:colOff>165100</xdr:colOff>
      <xdr:row>40</xdr:row>
      <xdr:rowOff>43302</xdr:rowOff>
    </xdr:to>
    <xdr:sp macro="" textlink="">
      <xdr:nvSpPr>
        <xdr:cNvPr id="578" name="フローチャート: 判断 577"/>
        <xdr:cNvSpPr/>
      </xdr:nvSpPr>
      <xdr:spPr>
        <a:xfrm>
          <a:off x="19494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127660</xdr:rowOff>
    </xdr:from>
    <xdr:to>
      <xdr:col>98</xdr:col>
      <xdr:colOff>38100</xdr:colOff>
      <xdr:row>40</xdr:row>
      <xdr:rowOff>57810</xdr:rowOff>
    </xdr:to>
    <xdr:sp macro="" textlink="">
      <xdr:nvSpPr>
        <xdr:cNvPr id="579" name="フローチャート: 判断 578"/>
        <xdr:cNvSpPr/>
      </xdr:nvSpPr>
      <xdr:spPr>
        <a:xfrm>
          <a:off x="18605500" y="681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94170</xdr:rowOff>
    </xdr:from>
    <xdr:to>
      <xdr:col>116</xdr:col>
      <xdr:colOff>114300</xdr:colOff>
      <xdr:row>40</xdr:row>
      <xdr:rowOff>24320</xdr:rowOff>
    </xdr:to>
    <xdr:sp macro="" textlink="">
      <xdr:nvSpPr>
        <xdr:cNvPr id="585" name="楕円 584"/>
        <xdr:cNvSpPr/>
      </xdr:nvSpPr>
      <xdr:spPr>
        <a:xfrm>
          <a:off x="22110700" y="67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72597</xdr:rowOff>
    </xdr:from>
    <xdr:ext cx="534377" cy="259045"/>
    <xdr:sp macro="" textlink="">
      <xdr:nvSpPr>
        <xdr:cNvPr id="586" name="【一般廃棄物処理施設】&#10;一人当たり有形固定資産（償却資産）額該当値テキスト"/>
        <xdr:cNvSpPr txBox="1"/>
      </xdr:nvSpPr>
      <xdr:spPr>
        <a:xfrm>
          <a:off x="22199600" y="67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151123</xdr:rowOff>
    </xdr:from>
    <xdr:to>
      <xdr:col>112</xdr:col>
      <xdr:colOff>38100</xdr:colOff>
      <xdr:row>40</xdr:row>
      <xdr:rowOff>81273</xdr:rowOff>
    </xdr:to>
    <xdr:sp macro="" textlink="">
      <xdr:nvSpPr>
        <xdr:cNvPr id="587" name="楕円 586"/>
        <xdr:cNvSpPr/>
      </xdr:nvSpPr>
      <xdr:spPr>
        <a:xfrm>
          <a:off x="21272500" y="68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144970</xdr:rowOff>
    </xdr:from>
    <xdr:to>
      <xdr:col>116</xdr:col>
      <xdr:colOff>63500</xdr:colOff>
      <xdr:row>40</xdr:row>
      <xdr:rowOff>30473</xdr:rowOff>
    </xdr:to>
    <xdr:cxnSp macro="">
      <xdr:nvCxnSpPr>
        <xdr:cNvPr id="588" name="直線コネクタ 587"/>
        <xdr:cNvCxnSpPr/>
      </xdr:nvCxnSpPr>
      <xdr:spPr>
        <a:xfrm flipV="1">
          <a:off x="21323300" y="6831520"/>
          <a:ext cx="838200" cy="5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79190</xdr:rowOff>
    </xdr:from>
    <xdr:to>
      <xdr:col>107</xdr:col>
      <xdr:colOff>101600</xdr:colOff>
      <xdr:row>41</xdr:row>
      <xdr:rowOff>9340</xdr:rowOff>
    </xdr:to>
    <xdr:sp macro="" textlink="">
      <xdr:nvSpPr>
        <xdr:cNvPr id="589" name="楕円 588"/>
        <xdr:cNvSpPr/>
      </xdr:nvSpPr>
      <xdr:spPr>
        <a:xfrm>
          <a:off x="20383500" y="69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30473</xdr:rowOff>
    </xdr:from>
    <xdr:to>
      <xdr:col>111</xdr:col>
      <xdr:colOff>177800</xdr:colOff>
      <xdr:row>40</xdr:row>
      <xdr:rowOff>129990</xdr:rowOff>
    </xdr:to>
    <xdr:cxnSp macro="">
      <xdr:nvCxnSpPr>
        <xdr:cNvPr id="590" name="直線コネクタ 589"/>
        <xdr:cNvCxnSpPr/>
      </xdr:nvCxnSpPr>
      <xdr:spPr>
        <a:xfrm flipV="1">
          <a:off x="20434300" y="6888473"/>
          <a:ext cx="889000" cy="9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63988</xdr:rowOff>
    </xdr:from>
    <xdr:to>
      <xdr:col>102</xdr:col>
      <xdr:colOff>165100</xdr:colOff>
      <xdr:row>40</xdr:row>
      <xdr:rowOff>165588</xdr:rowOff>
    </xdr:to>
    <xdr:sp macro="" textlink="">
      <xdr:nvSpPr>
        <xdr:cNvPr id="591" name="楕円 590"/>
        <xdr:cNvSpPr/>
      </xdr:nvSpPr>
      <xdr:spPr>
        <a:xfrm>
          <a:off x="19494500" y="69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114788</xdr:rowOff>
    </xdr:from>
    <xdr:to>
      <xdr:col>107</xdr:col>
      <xdr:colOff>50800</xdr:colOff>
      <xdr:row>40</xdr:row>
      <xdr:rowOff>129990</xdr:rowOff>
    </xdr:to>
    <xdr:cxnSp macro="">
      <xdr:nvCxnSpPr>
        <xdr:cNvPr id="592" name="直線コネクタ 591"/>
        <xdr:cNvCxnSpPr/>
      </xdr:nvCxnSpPr>
      <xdr:spPr>
        <a:xfrm>
          <a:off x="19545300" y="697278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64674</xdr:rowOff>
    </xdr:from>
    <xdr:to>
      <xdr:col>98</xdr:col>
      <xdr:colOff>38100</xdr:colOff>
      <xdr:row>40</xdr:row>
      <xdr:rowOff>166274</xdr:rowOff>
    </xdr:to>
    <xdr:sp macro="" textlink="">
      <xdr:nvSpPr>
        <xdr:cNvPr id="593" name="楕円 592"/>
        <xdr:cNvSpPr/>
      </xdr:nvSpPr>
      <xdr:spPr>
        <a:xfrm>
          <a:off x="18605500" y="69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114788</xdr:rowOff>
    </xdr:from>
    <xdr:to>
      <xdr:col>102</xdr:col>
      <xdr:colOff>114300</xdr:colOff>
      <xdr:row>40</xdr:row>
      <xdr:rowOff>115474</xdr:rowOff>
    </xdr:to>
    <xdr:cxnSp macro="">
      <xdr:nvCxnSpPr>
        <xdr:cNvPr id="594" name="直線コネクタ 593"/>
        <xdr:cNvCxnSpPr/>
      </xdr:nvCxnSpPr>
      <xdr:spPr>
        <a:xfrm flipV="1">
          <a:off x="18656300" y="697278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167278</xdr:rowOff>
    </xdr:from>
    <xdr:ext cx="534377" cy="259045"/>
    <xdr:sp macro="" textlink="">
      <xdr:nvSpPr>
        <xdr:cNvPr id="595" name="n_1aveValue【一般廃棄物処理施設】&#10;一人当たり有形固定資産（償却資産）額"/>
        <xdr:cNvSpPr txBox="1"/>
      </xdr:nvSpPr>
      <xdr:spPr>
        <a:xfrm>
          <a:off x="210434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39110</xdr:rowOff>
    </xdr:from>
    <xdr:ext cx="534377" cy="259045"/>
    <xdr:sp macro="" textlink="">
      <xdr:nvSpPr>
        <xdr:cNvPr id="596" name="n_2aveValue【一般廃棄物処理施設】&#10;一人当たり有形固定資産（償却資産）額"/>
        <xdr:cNvSpPr txBox="1"/>
      </xdr:nvSpPr>
      <xdr:spPr>
        <a:xfrm>
          <a:off x="20167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59829</xdr:rowOff>
    </xdr:from>
    <xdr:ext cx="534377" cy="259045"/>
    <xdr:sp macro="" textlink="">
      <xdr:nvSpPr>
        <xdr:cNvPr id="597" name="n_3aveValue【一般廃棄物処理施設】&#10;一人当たり有形固定資産（償却資産）額"/>
        <xdr:cNvSpPr txBox="1"/>
      </xdr:nvSpPr>
      <xdr:spPr>
        <a:xfrm>
          <a:off x="19278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74337</xdr:rowOff>
    </xdr:from>
    <xdr:ext cx="534377" cy="259045"/>
    <xdr:sp macro="" textlink="">
      <xdr:nvSpPr>
        <xdr:cNvPr id="598" name="n_4aveValue【一般廃棄物処理施設】&#10;一人当たり有形固定資産（償却資産）額"/>
        <xdr:cNvSpPr txBox="1"/>
      </xdr:nvSpPr>
      <xdr:spPr>
        <a:xfrm>
          <a:off x="18389111" y="65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72400</xdr:rowOff>
    </xdr:from>
    <xdr:ext cx="534377" cy="259045"/>
    <xdr:sp macro="" textlink="">
      <xdr:nvSpPr>
        <xdr:cNvPr id="599" name="n_1mainValue【一般廃棄物処理施設】&#10;一人当たり有形固定資産（償却資産）額"/>
        <xdr:cNvSpPr txBox="1"/>
      </xdr:nvSpPr>
      <xdr:spPr>
        <a:xfrm>
          <a:off x="21043411" y="693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467</xdr:rowOff>
    </xdr:from>
    <xdr:ext cx="534377" cy="259045"/>
    <xdr:sp macro="" textlink="">
      <xdr:nvSpPr>
        <xdr:cNvPr id="600" name="n_2mainValue【一般廃棄物処理施設】&#10;一人当たり有形固定資産（償却資産）額"/>
        <xdr:cNvSpPr txBox="1"/>
      </xdr:nvSpPr>
      <xdr:spPr>
        <a:xfrm>
          <a:off x="20167111" y="702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156715</xdr:rowOff>
    </xdr:from>
    <xdr:ext cx="534377" cy="259045"/>
    <xdr:sp macro="" textlink="">
      <xdr:nvSpPr>
        <xdr:cNvPr id="601" name="n_3mainValue【一般廃棄物処理施設】&#10;一人当たり有形固定資産（償却資産）額"/>
        <xdr:cNvSpPr txBox="1"/>
      </xdr:nvSpPr>
      <xdr:spPr>
        <a:xfrm>
          <a:off x="19278111" y="70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157401</xdr:rowOff>
    </xdr:from>
    <xdr:ext cx="534377" cy="259045"/>
    <xdr:sp macro="" textlink="">
      <xdr:nvSpPr>
        <xdr:cNvPr id="602" name="n_4mainValue【一般廃棄物処理施設】&#10;一人当たり有形固定資産（償却資産）額"/>
        <xdr:cNvSpPr txBox="1"/>
      </xdr:nvSpPr>
      <xdr:spPr>
        <a:xfrm>
          <a:off x="18389111" y="70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49784</xdr:rowOff>
    </xdr:from>
    <xdr:to>
      <xdr:col>81</xdr:col>
      <xdr:colOff>101600</xdr:colOff>
      <xdr:row>59</xdr:row>
      <xdr:rowOff>151384</xdr:rowOff>
    </xdr:to>
    <xdr:sp macro="" textlink="">
      <xdr:nvSpPr>
        <xdr:cNvPr id="632" name="フローチャート: 判断 631"/>
        <xdr:cNvSpPr/>
      </xdr:nvSpPr>
      <xdr:spPr>
        <a:xfrm>
          <a:off x="15430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33" name="フローチャート: 判断 632"/>
        <xdr:cNvSpPr/>
      </xdr:nvSpPr>
      <xdr:spPr>
        <a:xfrm>
          <a:off x="14541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122936</xdr:rowOff>
    </xdr:from>
    <xdr:to>
      <xdr:col>72</xdr:col>
      <xdr:colOff>38100</xdr:colOff>
      <xdr:row>59</xdr:row>
      <xdr:rowOff>53086</xdr:rowOff>
    </xdr:to>
    <xdr:sp macro="" textlink="">
      <xdr:nvSpPr>
        <xdr:cNvPr id="634" name="フローチャート: 判断 633"/>
        <xdr:cNvSpPr/>
      </xdr:nvSpPr>
      <xdr:spPr>
        <a:xfrm>
          <a:off x="13652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88646</xdr:rowOff>
    </xdr:from>
    <xdr:to>
      <xdr:col>67</xdr:col>
      <xdr:colOff>101600</xdr:colOff>
      <xdr:row>59</xdr:row>
      <xdr:rowOff>18796</xdr:rowOff>
    </xdr:to>
    <xdr:sp macro="" textlink="">
      <xdr:nvSpPr>
        <xdr:cNvPr id="635" name="フローチャート: 判断 634"/>
        <xdr:cNvSpPr/>
      </xdr:nvSpPr>
      <xdr:spPr>
        <a:xfrm>
          <a:off x="12763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152654</xdr:rowOff>
    </xdr:from>
    <xdr:to>
      <xdr:col>85</xdr:col>
      <xdr:colOff>177800</xdr:colOff>
      <xdr:row>57</xdr:row>
      <xdr:rowOff>82804</xdr:rowOff>
    </xdr:to>
    <xdr:sp macro="" textlink="">
      <xdr:nvSpPr>
        <xdr:cNvPr id="641" name="楕円 640"/>
        <xdr:cNvSpPr/>
      </xdr:nvSpPr>
      <xdr:spPr>
        <a:xfrm>
          <a:off x="162687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4081</xdr:rowOff>
    </xdr:from>
    <xdr:ext cx="405111" cy="259045"/>
    <xdr:sp macro="" textlink="">
      <xdr:nvSpPr>
        <xdr:cNvPr id="642" name="【保健センター・保健所】&#10;有形固定資産減価償却率該当値テキスト"/>
        <xdr:cNvSpPr txBox="1"/>
      </xdr:nvSpPr>
      <xdr:spPr>
        <a:xfrm>
          <a:off x="16357600" y="960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90932</xdr:rowOff>
    </xdr:from>
    <xdr:to>
      <xdr:col>81</xdr:col>
      <xdr:colOff>101600</xdr:colOff>
      <xdr:row>58</xdr:row>
      <xdr:rowOff>21082</xdr:rowOff>
    </xdr:to>
    <xdr:sp macro="" textlink="">
      <xdr:nvSpPr>
        <xdr:cNvPr id="643" name="楕円 642"/>
        <xdr:cNvSpPr/>
      </xdr:nvSpPr>
      <xdr:spPr>
        <a:xfrm>
          <a:off x="154305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32004</xdr:rowOff>
    </xdr:from>
    <xdr:to>
      <xdr:col>85</xdr:col>
      <xdr:colOff>127000</xdr:colOff>
      <xdr:row>57</xdr:row>
      <xdr:rowOff>141732</xdr:rowOff>
    </xdr:to>
    <xdr:cxnSp macro="">
      <xdr:nvCxnSpPr>
        <xdr:cNvPr id="644" name="直線コネクタ 643"/>
        <xdr:cNvCxnSpPr/>
      </xdr:nvCxnSpPr>
      <xdr:spPr>
        <a:xfrm flipV="1">
          <a:off x="15481300" y="980465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645" name="楕円 644"/>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141732</xdr:rowOff>
    </xdr:from>
    <xdr:to>
      <xdr:col>81</xdr:col>
      <xdr:colOff>50800</xdr:colOff>
      <xdr:row>57</xdr:row>
      <xdr:rowOff>148590</xdr:rowOff>
    </xdr:to>
    <xdr:cxnSp macro="">
      <xdr:nvCxnSpPr>
        <xdr:cNvPr id="646" name="直線コネクタ 645"/>
        <xdr:cNvCxnSpPr/>
      </xdr:nvCxnSpPr>
      <xdr:spPr>
        <a:xfrm flipV="1">
          <a:off x="14592300" y="991438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47" name="楕円 646"/>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57</xdr:row>
      <xdr:rowOff>148590</xdr:rowOff>
    </xdr:to>
    <xdr:cxnSp macro="">
      <xdr:nvCxnSpPr>
        <xdr:cNvPr id="648" name="直線コネクタ 647"/>
        <xdr:cNvCxnSpPr/>
      </xdr:nvCxnSpPr>
      <xdr:spPr>
        <a:xfrm>
          <a:off x="13703300" y="987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649" name="楕円 648"/>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102870</xdr:rowOff>
    </xdr:to>
    <xdr:cxnSp macro="">
      <xdr:nvCxnSpPr>
        <xdr:cNvPr id="650" name="直線コネクタ 649"/>
        <xdr:cNvCxnSpPr/>
      </xdr:nvCxnSpPr>
      <xdr:spPr>
        <a:xfrm>
          <a:off x="12814300" y="982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142511</xdr:rowOff>
    </xdr:from>
    <xdr:ext cx="405111" cy="259045"/>
    <xdr:sp macro="" textlink="">
      <xdr:nvSpPr>
        <xdr:cNvPr id="651" name="n_1aveValue【保健センター・保健所】&#10;有形固定資産減価償却率"/>
        <xdr:cNvSpPr txBox="1"/>
      </xdr:nvSpPr>
      <xdr:spPr>
        <a:xfrm>
          <a:off x="15266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83075</xdr:rowOff>
    </xdr:from>
    <xdr:ext cx="405111" cy="259045"/>
    <xdr:sp macro="" textlink="">
      <xdr:nvSpPr>
        <xdr:cNvPr id="652" name="n_2aveValue【保健センター・保健所】&#10;有形固定資産減価償却率"/>
        <xdr:cNvSpPr txBox="1"/>
      </xdr:nvSpPr>
      <xdr:spPr>
        <a:xfrm>
          <a:off x="14389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44213</xdr:rowOff>
    </xdr:from>
    <xdr:ext cx="405111" cy="259045"/>
    <xdr:sp macro="" textlink="">
      <xdr:nvSpPr>
        <xdr:cNvPr id="653" name="n_3aveValue【保健センター・保健所】&#10;有形固定資産減価償却率"/>
        <xdr:cNvSpPr txBox="1"/>
      </xdr:nvSpPr>
      <xdr:spPr>
        <a:xfrm>
          <a:off x="13500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9923</xdr:rowOff>
    </xdr:from>
    <xdr:ext cx="405111" cy="259045"/>
    <xdr:sp macro="" textlink="">
      <xdr:nvSpPr>
        <xdr:cNvPr id="654" name="n_4aveValue【保健センター・保健所】&#10;有形固定資産減価償却率"/>
        <xdr:cNvSpPr txBox="1"/>
      </xdr:nvSpPr>
      <xdr:spPr>
        <a:xfrm>
          <a:off x="12611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37609</xdr:rowOff>
    </xdr:from>
    <xdr:ext cx="405111" cy="259045"/>
    <xdr:sp macro="" textlink="">
      <xdr:nvSpPr>
        <xdr:cNvPr id="655" name="n_1mainValue【保健センター・保健所】&#10;有形固定資産減価償却率"/>
        <xdr:cNvSpPr txBox="1"/>
      </xdr:nvSpPr>
      <xdr:spPr>
        <a:xfrm>
          <a:off x="15266044" y="963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656" name="n_2mainValue【保健センター・保健所】&#10;有形固定資産減価償却率"/>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657" name="n_3main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658" name="n_4mainValue【保健センター・保健所】&#10;有形固定資産減価償却率"/>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87"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139700</xdr:rowOff>
    </xdr:from>
    <xdr:to>
      <xdr:col>112</xdr:col>
      <xdr:colOff>38100</xdr:colOff>
      <xdr:row>62</xdr:row>
      <xdr:rowOff>69850</xdr:rowOff>
    </xdr:to>
    <xdr:sp macro="" textlink="">
      <xdr:nvSpPr>
        <xdr:cNvPr id="689" name="フローチャート: 判断 688"/>
        <xdr:cNvSpPr/>
      </xdr:nvSpPr>
      <xdr:spPr>
        <a:xfrm>
          <a:off x="2127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0" name="フローチャート: 判断 68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91" name="フローチャート: 判断 690"/>
        <xdr:cNvSpPr/>
      </xdr:nvSpPr>
      <xdr:spPr>
        <a:xfrm>
          <a:off x="19494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92" name="フローチャート: 判断 691"/>
        <xdr:cNvSpPr/>
      </xdr:nvSpPr>
      <xdr:spPr>
        <a:xfrm>
          <a:off x="18605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98" name="楕円 697"/>
        <xdr:cNvSpPr/>
      </xdr:nvSpPr>
      <xdr:spPr>
        <a:xfrm>
          <a:off x="22110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10177</xdr:rowOff>
    </xdr:from>
    <xdr:ext cx="469744" cy="259045"/>
    <xdr:sp macro="" textlink="">
      <xdr:nvSpPr>
        <xdr:cNvPr id="699" name="【保健センター・保健所】&#10;一人当たり面積該当値テキスト"/>
        <xdr:cNvSpPr txBox="1"/>
      </xdr:nvSpPr>
      <xdr:spPr>
        <a:xfrm>
          <a:off x="22199600"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82550</xdr:rowOff>
    </xdr:from>
    <xdr:to>
      <xdr:col>112</xdr:col>
      <xdr:colOff>38100</xdr:colOff>
      <xdr:row>61</xdr:row>
      <xdr:rowOff>12700</xdr:rowOff>
    </xdr:to>
    <xdr:sp macro="" textlink="">
      <xdr:nvSpPr>
        <xdr:cNvPr id="700" name="楕円 699"/>
        <xdr:cNvSpPr/>
      </xdr:nvSpPr>
      <xdr:spPr>
        <a:xfrm>
          <a:off x="2127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38100</xdr:rowOff>
    </xdr:from>
    <xdr:to>
      <xdr:col>116</xdr:col>
      <xdr:colOff>63500</xdr:colOff>
      <xdr:row>60</xdr:row>
      <xdr:rowOff>133350</xdr:rowOff>
    </xdr:to>
    <xdr:cxnSp macro="">
      <xdr:nvCxnSpPr>
        <xdr:cNvPr id="701" name="直線コネクタ 700"/>
        <xdr:cNvCxnSpPr/>
      </xdr:nvCxnSpPr>
      <xdr:spPr>
        <a:xfrm flipV="1">
          <a:off x="21323300" y="10325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120650</xdr:rowOff>
    </xdr:from>
    <xdr:to>
      <xdr:col>107</xdr:col>
      <xdr:colOff>101600</xdr:colOff>
      <xdr:row>61</xdr:row>
      <xdr:rowOff>50800</xdr:rowOff>
    </xdr:to>
    <xdr:sp macro="" textlink="">
      <xdr:nvSpPr>
        <xdr:cNvPr id="702" name="楕円 701"/>
        <xdr:cNvSpPr/>
      </xdr:nvSpPr>
      <xdr:spPr>
        <a:xfrm>
          <a:off x="2038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133350</xdr:rowOff>
    </xdr:from>
    <xdr:to>
      <xdr:col>111</xdr:col>
      <xdr:colOff>177800</xdr:colOff>
      <xdr:row>61</xdr:row>
      <xdr:rowOff>0</xdr:rowOff>
    </xdr:to>
    <xdr:cxnSp macro="">
      <xdr:nvCxnSpPr>
        <xdr:cNvPr id="703" name="直線コネクタ 702"/>
        <xdr:cNvCxnSpPr/>
      </xdr:nvCxnSpPr>
      <xdr:spPr>
        <a:xfrm flipV="1">
          <a:off x="20434300" y="1042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704" name="楕円 703"/>
        <xdr:cNvSpPr/>
      </xdr:nvSpPr>
      <xdr:spPr>
        <a:xfrm>
          <a:off x="19494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0</xdr:rowOff>
    </xdr:from>
    <xdr:to>
      <xdr:col>107</xdr:col>
      <xdr:colOff>50800</xdr:colOff>
      <xdr:row>61</xdr:row>
      <xdr:rowOff>0</xdr:rowOff>
    </xdr:to>
    <xdr:cxnSp macro="">
      <xdr:nvCxnSpPr>
        <xdr:cNvPr id="705" name="直線コネクタ 704"/>
        <xdr:cNvCxnSpPr/>
      </xdr:nvCxnSpPr>
      <xdr:spPr>
        <a:xfrm>
          <a:off x="19545300" y="1045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120650</xdr:rowOff>
    </xdr:from>
    <xdr:to>
      <xdr:col>98</xdr:col>
      <xdr:colOff>38100</xdr:colOff>
      <xdr:row>61</xdr:row>
      <xdr:rowOff>50800</xdr:rowOff>
    </xdr:to>
    <xdr:sp macro="" textlink="">
      <xdr:nvSpPr>
        <xdr:cNvPr id="706" name="楕円 705"/>
        <xdr:cNvSpPr/>
      </xdr:nvSpPr>
      <xdr:spPr>
        <a:xfrm>
          <a:off x="18605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0</xdr:rowOff>
    </xdr:from>
    <xdr:to>
      <xdr:col>102</xdr:col>
      <xdr:colOff>114300</xdr:colOff>
      <xdr:row>61</xdr:row>
      <xdr:rowOff>0</xdr:rowOff>
    </xdr:to>
    <xdr:cxnSp macro="">
      <xdr:nvCxnSpPr>
        <xdr:cNvPr id="707" name="直線コネクタ 706"/>
        <xdr:cNvCxnSpPr/>
      </xdr:nvCxnSpPr>
      <xdr:spPr>
        <a:xfrm>
          <a:off x="18656300" y="1045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60977</xdr:rowOff>
    </xdr:from>
    <xdr:ext cx="469744" cy="259045"/>
    <xdr:sp macro="" textlink="">
      <xdr:nvSpPr>
        <xdr:cNvPr id="708" name="n_1aveValue【保健センター・保健所】&#10;一人当たり面積"/>
        <xdr:cNvSpPr txBox="1"/>
      </xdr:nvSpPr>
      <xdr:spPr>
        <a:xfrm>
          <a:off x="21075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09"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10" name="n_3ave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118127</xdr:rowOff>
    </xdr:from>
    <xdr:ext cx="469744" cy="259045"/>
    <xdr:sp macro="" textlink="">
      <xdr:nvSpPr>
        <xdr:cNvPr id="711" name="n_4aveValue【保健センター・保健所】&#10;一人当たり面積"/>
        <xdr:cNvSpPr txBox="1"/>
      </xdr:nvSpPr>
      <xdr:spPr>
        <a:xfrm>
          <a:off x="18421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29227</xdr:rowOff>
    </xdr:from>
    <xdr:ext cx="469744" cy="259045"/>
    <xdr:sp macro="" textlink="">
      <xdr:nvSpPr>
        <xdr:cNvPr id="712" name="n_1mainValue【保健センター・保健所】&#10;一人当たり面積"/>
        <xdr:cNvSpPr txBox="1"/>
      </xdr:nvSpPr>
      <xdr:spPr>
        <a:xfrm>
          <a:off x="210757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713" name="n_2mainValue【保健センター・保健所】&#10;一人当たり面積"/>
        <xdr:cNvSpPr txBox="1"/>
      </xdr:nvSpPr>
      <xdr:spPr>
        <a:xfrm>
          <a:off x="20199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714" name="n_3mainValue【保健センター・保健所】&#10;一人当たり面積"/>
        <xdr:cNvSpPr txBox="1"/>
      </xdr:nvSpPr>
      <xdr:spPr>
        <a:xfrm>
          <a:off x="19310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67327</xdr:rowOff>
    </xdr:from>
    <xdr:ext cx="469744" cy="259045"/>
    <xdr:sp macro="" textlink="">
      <xdr:nvSpPr>
        <xdr:cNvPr id="715" name="n_4mainValue【保健センター・保健所】&#10;一人当たり面積"/>
        <xdr:cNvSpPr txBox="1"/>
      </xdr:nvSpPr>
      <xdr:spPr>
        <a:xfrm>
          <a:off x="18421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45"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47" name="フローチャート: 判断 74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48" name="フローチャート: 判断 747"/>
        <xdr:cNvSpPr/>
      </xdr:nvSpPr>
      <xdr:spPr>
        <a:xfrm>
          <a:off x="14541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49" name="フローチャート: 判断 748"/>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750" name="フローチャート: 判断 749"/>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31114</xdr:rowOff>
    </xdr:from>
    <xdr:to>
      <xdr:col>85</xdr:col>
      <xdr:colOff>177800</xdr:colOff>
      <xdr:row>79</xdr:row>
      <xdr:rowOff>132714</xdr:rowOff>
    </xdr:to>
    <xdr:sp macro="" textlink="">
      <xdr:nvSpPr>
        <xdr:cNvPr id="756" name="楕円 755"/>
        <xdr:cNvSpPr/>
      </xdr:nvSpPr>
      <xdr:spPr>
        <a:xfrm>
          <a:off x="162687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53991</xdr:rowOff>
    </xdr:from>
    <xdr:ext cx="405111" cy="259045"/>
    <xdr:sp macro="" textlink="">
      <xdr:nvSpPr>
        <xdr:cNvPr id="757" name="【消防施設】&#10;有形固定資産減価償却率該当値テキスト"/>
        <xdr:cNvSpPr txBox="1"/>
      </xdr:nvSpPr>
      <xdr:spPr>
        <a:xfrm>
          <a:off x="16357600"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93980</xdr:rowOff>
    </xdr:from>
    <xdr:to>
      <xdr:col>81</xdr:col>
      <xdr:colOff>101600</xdr:colOff>
      <xdr:row>80</xdr:row>
      <xdr:rowOff>24130</xdr:rowOff>
    </xdr:to>
    <xdr:sp macro="" textlink="">
      <xdr:nvSpPr>
        <xdr:cNvPr id="758" name="楕円 757"/>
        <xdr:cNvSpPr/>
      </xdr:nvSpPr>
      <xdr:spPr>
        <a:xfrm>
          <a:off x="15430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81914</xdr:rowOff>
    </xdr:from>
    <xdr:to>
      <xdr:col>85</xdr:col>
      <xdr:colOff>127000</xdr:colOff>
      <xdr:row>79</xdr:row>
      <xdr:rowOff>144780</xdr:rowOff>
    </xdr:to>
    <xdr:cxnSp macro="">
      <xdr:nvCxnSpPr>
        <xdr:cNvPr id="759" name="直線コネクタ 758"/>
        <xdr:cNvCxnSpPr/>
      </xdr:nvCxnSpPr>
      <xdr:spPr>
        <a:xfrm flipV="1">
          <a:off x="15481300" y="1362646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65405</xdr:rowOff>
    </xdr:from>
    <xdr:to>
      <xdr:col>76</xdr:col>
      <xdr:colOff>165100</xdr:colOff>
      <xdr:row>79</xdr:row>
      <xdr:rowOff>167005</xdr:rowOff>
    </xdr:to>
    <xdr:sp macro="" textlink="">
      <xdr:nvSpPr>
        <xdr:cNvPr id="760" name="楕円 759"/>
        <xdr:cNvSpPr/>
      </xdr:nvSpPr>
      <xdr:spPr>
        <a:xfrm>
          <a:off x="14541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116205</xdr:rowOff>
    </xdr:from>
    <xdr:to>
      <xdr:col>81</xdr:col>
      <xdr:colOff>50800</xdr:colOff>
      <xdr:row>79</xdr:row>
      <xdr:rowOff>144780</xdr:rowOff>
    </xdr:to>
    <xdr:cxnSp macro="">
      <xdr:nvCxnSpPr>
        <xdr:cNvPr id="761" name="直線コネクタ 760"/>
        <xdr:cNvCxnSpPr/>
      </xdr:nvCxnSpPr>
      <xdr:spPr>
        <a:xfrm>
          <a:off x="14592300" y="13660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50164</xdr:rowOff>
    </xdr:from>
    <xdr:to>
      <xdr:col>72</xdr:col>
      <xdr:colOff>38100</xdr:colOff>
      <xdr:row>79</xdr:row>
      <xdr:rowOff>151764</xdr:rowOff>
    </xdr:to>
    <xdr:sp macro="" textlink="">
      <xdr:nvSpPr>
        <xdr:cNvPr id="762" name="楕円 761"/>
        <xdr:cNvSpPr/>
      </xdr:nvSpPr>
      <xdr:spPr>
        <a:xfrm>
          <a:off x="13652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100964</xdr:rowOff>
    </xdr:from>
    <xdr:to>
      <xdr:col>76</xdr:col>
      <xdr:colOff>114300</xdr:colOff>
      <xdr:row>79</xdr:row>
      <xdr:rowOff>116205</xdr:rowOff>
    </xdr:to>
    <xdr:cxnSp macro="">
      <xdr:nvCxnSpPr>
        <xdr:cNvPr id="763" name="直線コネクタ 762"/>
        <xdr:cNvCxnSpPr/>
      </xdr:nvCxnSpPr>
      <xdr:spPr>
        <a:xfrm>
          <a:off x="13703300" y="136455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69214</xdr:rowOff>
    </xdr:from>
    <xdr:to>
      <xdr:col>67</xdr:col>
      <xdr:colOff>101600</xdr:colOff>
      <xdr:row>79</xdr:row>
      <xdr:rowOff>170814</xdr:rowOff>
    </xdr:to>
    <xdr:sp macro="" textlink="">
      <xdr:nvSpPr>
        <xdr:cNvPr id="764" name="楕円 763"/>
        <xdr:cNvSpPr/>
      </xdr:nvSpPr>
      <xdr:spPr>
        <a:xfrm>
          <a:off x="12763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100964</xdr:rowOff>
    </xdr:from>
    <xdr:to>
      <xdr:col>71</xdr:col>
      <xdr:colOff>177800</xdr:colOff>
      <xdr:row>79</xdr:row>
      <xdr:rowOff>120014</xdr:rowOff>
    </xdr:to>
    <xdr:cxnSp macro="">
      <xdr:nvCxnSpPr>
        <xdr:cNvPr id="765" name="直線コネクタ 764"/>
        <xdr:cNvCxnSpPr/>
      </xdr:nvCxnSpPr>
      <xdr:spPr>
        <a:xfrm flipV="1">
          <a:off x="12814300" y="136455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66"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51452</xdr:rowOff>
    </xdr:from>
    <xdr:ext cx="405111" cy="259045"/>
    <xdr:sp macro="" textlink="">
      <xdr:nvSpPr>
        <xdr:cNvPr id="767" name="n_2aveValue【消防施設】&#10;有形固定資産減価償却率"/>
        <xdr:cNvSpPr txBox="1"/>
      </xdr:nvSpPr>
      <xdr:spPr>
        <a:xfrm>
          <a:off x="14389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768" name="n_3aveValue【消防施設】&#10;有形固定資産減価償却率"/>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24782</xdr:rowOff>
    </xdr:from>
    <xdr:ext cx="405111" cy="259045"/>
    <xdr:sp macro="" textlink="">
      <xdr:nvSpPr>
        <xdr:cNvPr id="769" name="n_4aveValue【消防施設】&#10;有形固定資産減価償却率"/>
        <xdr:cNvSpPr txBox="1"/>
      </xdr:nvSpPr>
      <xdr:spPr>
        <a:xfrm>
          <a:off x="12611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40657</xdr:rowOff>
    </xdr:from>
    <xdr:ext cx="405111" cy="259045"/>
    <xdr:sp macro="" textlink="">
      <xdr:nvSpPr>
        <xdr:cNvPr id="770" name="n_1mainValue【消防施設】&#10;有形固定資産減価償却率"/>
        <xdr:cNvSpPr txBox="1"/>
      </xdr:nvSpPr>
      <xdr:spPr>
        <a:xfrm>
          <a:off x="15266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12082</xdr:rowOff>
    </xdr:from>
    <xdr:ext cx="405111" cy="259045"/>
    <xdr:sp macro="" textlink="">
      <xdr:nvSpPr>
        <xdr:cNvPr id="771" name="n_2mainValue【消防施設】&#10;有形固定資産減価償却率"/>
        <xdr:cNvSpPr txBox="1"/>
      </xdr:nvSpPr>
      <xdr:spPr>
        <a:xfrm>
          <a:off x="14389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168291</xdr:rowOff>
    </xdr:from>
    <xdr:ext cx="405111" cy="259045"/>
    <xdr:sp macro="" textlink="">
      <xdr:nvSpPr>
        <xdr:cNvPr id="772" name="n_3mainValue【消防施設】&#10;有形固定資産減価償却率"/>
        <xdr:cNvSpPr txBox="1"/>
      </xdr:nvSpPr>
      <xdr:spPr>
        <a:xfrm>
          <a:off x="13500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15891</xdr:rowOff>
    </xdr:from>
    <xdr:ext cx="405111" cy="259045"/>
    <xdr:sp macro="" textlink="">
      <xdr:nvSpPr>
        <xdr:cNvPr id="773" name="n_4mainValue【消防施設】&#10;有形固定資産減価償却率"/>
        <xdr:cNvSpPr txBox="1"/>
      </xdr:nvSpPr>
      <xdr:spPr>
        <a:xfrm>
          <a:off x="126117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2"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4" name="フローチャート: 判断 803"/>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805" name="フローチャート: 判断 804"/>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06" name="フローチャート: 判断 805"/>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127000</xdr:rowOff>
    </xdr:from>
    <xdr:to>
      <xdr:col>98</xdr:col>
      <xdr:colOff>38100</xdr:colOff>
      <xdr:row>83</xdr:row>
      <xdr:rowOff>57150</xdr:rowOff>
    </xdr:to>
    <xdr:sp macro="" textlink="">
      <xdr:nvSpPr>
        <xdr:cNvPr id="807" name="フローチャート: 判断 806"/>
        <xdr:cNvSpPr/>
      </xdr:nvSpPr>
      <xdr:spPr>
        <a:xfrm>
          <a:off x="18605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0</xdr:rowOff>
    </xdr:from>
    <xdr:to>
      <xdr:col>116</xdr:col>
      <xdr:colOff>114300</xdr:colOff>
      <xdr:row>82</xdr:row>
      <xdr:rowOff>101600</xdr:rowOff>
    </xdr:to>
    <xdr:sp macro="" textlink="">
      <xdr:nvSpPr>
        <xdr:cNvPr id="813" name="楕円 812"/>
        <xdr:cNvSpPr/>
      </xdr:nvSpPr>
      <xdr:spPr>
        <a:xfrm>
          <a:off x="221107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22877</xdr:rowOff>
    </xdr:from>
    <xdr:ext cx="469744" cy="259045"/>
    <xdr:sp macro="" textlink="">
      <xdr:nvSpPr>
        <xdr:cNvPr id="814" name="【消防施設】&#10;一人当たり面積該当値テキスト"/>
        <xdr:cNvSpPr txBox="1"/>
      </xdr:nvSpPr>
      <xdr:spPr>
        <a:xfrm>
          <a:off x="22199600"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12700</xdr:rowOff>
    </xdr:from>
    <xdr:to>
      <xdr:col>112</xdr:col>
      <xdr:colOff>38100</xdr:colOff>
      <xdr:row>82</xdr:row>
      <xdr:rowOff>114300</xdr:rowOff>
    </xdr:to>
    <xdr:sp macro="" textlink="">
      <xdr:nvSpPr>
        <xdr:cNvPr id="815" name="楕円 814"/>
        <xdr:cNvSpPr/>
      </xdr:nvSpPr>
      <xdr:spPr>
        <a:xfrm>
          <a:off x="21272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50800</xdr:rowOff>
    </xdr:from>
    <xdr:to>
      <xdr:col>116</xdr:col>
      <xdr:colOff>63500</xdr:colOff>
      <xdr:row>82</xdr:row>
      <xdr:rowOff>63500</xdr:rowOff>
    </xdr:to>
    <xdr:cxnSp macro="">
      <xdr:nvCxnSpPr>
        <xdr:cNvPr id="816" name="直線コネクタ 815"/>
        <xdr:cNvCxnSpPr/>
      </xdr:nvCxnSpPr>
      <xdr:spPr>
        <a:xfrm flipV="1">
          <a:off x="21323300" y="14109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12700</xdr:rowOff>
    </xdr:from>
    <xdr:to>
      <xdr:col>107</xdr:col>
      <xdr:colOff>101600</xdr:colOff>
      <xdr:row>82</xdr:row>
      <xdr:rowOff>114300</xdr:rowOff>
    </xdr:to>
    <xdr:sp macro="" textlink="">
      <xdr:nvSpPr>
        <xdr:cNvPr id="817" name="楕円 816"/>
        <xdr:cNvSpPr/>
      </xdr:nvSpPr>
      <xdr:spPr>
        <a:xfrm>
          <a:off x="20383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63500</xdr:rowOff>
    </xdr:from>
    <xdr:to>
      <xdr:col>111</xdr:col>
      <xdr:colOff>177800</xdr:colOff>
      <xdr:row>82</xdr:row>
      <xdr:rowOff>63500</xdr:rowOff>
    </xdr:to>
    <xdr:cxnSp macro="">
      <xdr:nvCxnSpPr>
        <xdr:cNvPr id="818" name="直線コネクタ 817"/>
        <xdr:cNvCxnSpPr/>
      </xdr:nvCxnSpPr>
      <xdr:spPr>
        <a:xfrm>
          <a:off x="204343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12700</xdr:rowOff>
    </xdr:from>
    <xdr:to>
      <xdr:col>102</xdr:col>
      <xdr:colOff>165100</xdr:colOff>
      <xdr:row>82</xdr:row>
      <xdr:rowOff>114300</xdr:rowOff>
    </xdr:to>
    <xdr:sp macro="" textlink="">
      <xdr:nvSpPr>
        <xdr:cNvPr id="819" name="楕円 818"/>
        <xdr:cNvSpPr/>
      </xdr:nvSpPr>
      <xdr:spPr>
        <a:xfrm>
          <a:off x="19494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63500</xdr:rowOff>
    </xdr:from>
    <xdr:to>
      <xdr:col>107</xdr:col>
      <xdr:colOff>50800</xdr:colOff>
      <xdr:row>82</xdr:row>
      <xdr:rowOff>63500</xdr:rowOff>
    </xdr:to>
    <xdr:cxnSp macro="">
      <xdr:nvCxnSpPr>
        <xdr:cNvPr id="820" name="直線コネクタ 819"/>
        <xdr:cNvCxnSpPr/>
      </xdr:nvCxnSpPr>
      <xdr:spPr>
        <a:xfrm>
          <a:off x="195453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21" name="楕円 820"/>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63500</xdr:rowOff>
    </xdr:from>
    <xdr:to>
      <xdr:col>102</xdr:col>
      <xdr:colOff>114300</xdr:colOff>
      <xdr:row>82</xdr:row>
      <xdr:rowOff>114300</xdr:rowOff>
    </xdr:to>
    <xdr:cxnSp macro="">
      <xdr:nvCxnSpPr>
        <xdr:cNvPr id="822" name="直線コネクタ 821"/>
        <xdr:cNvCxnSpPr/>
      </xdr:nvCxnSpPr>
      <xdr:spPr>
        <a:xfrm flipV="1">
          <a:off x="18656300" y="1412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3"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130827</xdr:rowOff>
    </xdr:from>
    <xdr:ext cx="469744" cy="259045"/>
    <xdr:sp macro="" textlink="">
      <xdr:nvSpPr>
        <xdr:cNvPr id="824" name="n_2aveValue【消防施設】&#10;一人当たり面積"/>
        <xdr:cNvSpPr txBox="1"/>
      </xdr:nvSpPr>
      <xdr:spPr>
        <a:xfrm>
          <a:off x="20199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25" name="n_3aveValue【消防施設】&#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26"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130827</xdr:rowOff>
    </xdr:from>
    <xdr:ext cx="469744" cy="259045"/>
    <xdr:sp macro="" textlink="">
      <xdr:nvSpPr>
        <xdr:cNvPr id="827" name="n_1mainValue【消防施設】&#10;一人当たり面積"/>
        <xdr:cNvSpPr txBox="1"/>
      </xdr:nvSpPr>
      <xdr:spPr>
        <a:xfrm>
          <a:off x="210757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130827</xdr:rowOff>
    </xdr:from>
    <xdr:ext cx="469744" cy="259045"/>
    <xdr:sp macro="" textlink="">
      <xdr:nvSpPr>
        <xdr:cNvPr id="828" name="n_2mainValue【消防施設】&#10;一人当たり面積"/>
        <xdr:cNvSpPr txBox="1"/>
      </xdr:nvSpPr>
      <xdr:spPr>
        <a:xfrm>
          <a:off x="20199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130827</xdr:rowOff>
    </xdr:from>
    <xdr:ext cx="469744" cy="259045"/>
    <xdr:sp macro="" textlink="">
      <xdr:nvSpPr>
        <xdr:cNvPr id="829" name="n_3mainValue【消防施設】&#10;一人当たり面積"/>
        <xdr:cNvSpPr txBox="1"/>
      </xdr:nvSpPr>
      <xdr:spPr>
        <a:xfrm>
          <a:off x="19310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0" name="n_4main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61"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63" name="フローチャート: 判断 862"/>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64" name="フローチャート: 判断 863"/>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5" name="フローチャート: 判断 864"/>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66" name="フローチャート: 判断 865"/>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53158</xdr:rowOff>
    </xdr:from>
    <xdr:to>
      <xdr:col>85</xdr:col>
      <xdr:colOff>177800</xdr:colOff>
      <xdr:row>103</xdr:row>
      <xdr:rowOff>154758</xdr:rowOff>
    </xdr:to>
    <xdr:sp macro="" textlink="">
      <xdr:nvSpPr>
        <xdr:cNvPr id="872" name="楕円 871"/>
        <xdr:cNvSpPr/>
      </xdr:nvSpPr>
      <xdr:spPr>
        <a:xfrm>
          <a:off x="16268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76035</xdr:rowOff>
    </xdr:from>
    <xdr:ext cx="405111" cy="259045"/>
    <xdr:sp macro="" textlink="">
      <xdr:nvSpPr>
        <xdr:cNvPr id="873" name="【庁舎】&#10;有形固定資産減価償却率該当値テキスト"/>
        <xdr:cNvSpPr txBox="1"/>
      </xdr:nvSpPr>
      <xdr:spPr>
        <a:xfrm>
          <a:off x="16357600" y="1756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27032</xdr:rowOff>
    </xdr:from>
    <xdr:to>
      <xdr:col>81</xdr:col>
      <xdr:colOff>101600</xdr:colOff>
      <xdr:row>103</xdr:row>
      <xdr:rowOff>128632</xdr:rowOff>
    </xdr:to>
    <xdr:sp macro="" textlink="">
      <xdr:nvSpPr>
        <xdr:cNvPr id="874" name="楕円 873"/>
        <xdr:cNvSpPr/>
      </xdr:nvSpPr>
      <xdr:spPr>
        <a:xfrm>
          <a:off x="15430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77832</xdr:rowOff>
    </xdr:from>
    <xdr:to>
      <xdr:col>85</xdr:col>
      <xdr:colOff>127000</xdr:colOff>
      <xdr:row>103</xdr:row>
      <xdr:rowOff>103958</xdr:rowOff>
    </xdr:to>
    <xdr:cxnSp macro="">
      <xdr:nvCxnSpPr>
        <xdr:cNvPr id="875" name="直線コネクタ 874"/>
        <xdr:cNvCxnSpPr/>
      </xdr:nvCxnSpPr>
      <xdr:spPr>
        <a:xfrm>
          <a:off x="15481300" y="177371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876" name="楕円 875"/>
        <xdr:cNvSpPr/>
      </xdr:nvSpPr>
      <xdr:spPr>
        <a:xfrm>
          <a:off x="14541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43543</xdr:rowOff>
    </xdr:from>
    <xdr:to>
      <xdr:col>81</xdr:col>
      <xdr:colOff>50800</xdr:colOff>
      <xdr:row>103</xdr:row>
      <xdr:rowOff>77832</xdr:rowOff>
    </xdr:to>
    <xdr:cxnSp macro="">
      <xdr:nvCxnSpPr>
        <xdr:cNvPr id="877" name="直線コネクタ 876"/>
        <xdr:cNvCxnSpPr/>
      </xdr:nvCxnSpPr>
      <xdr:spPr>
        <a:xfrm>
          <a:off x="14592300" y="177028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129902</xdr:rowOff>
    </xdr:from>
    <xdr:to>
      <xdr:col>72</xdr:col>
      <xdr:colOff>38100</xdr:colOff>
      <xdr:row>103</xdr:row>
      <xdr:rowOff>60052</xdr:rowOff>
    </xdr:to>
    <xdr:sp macro="" textlink="">
      <xdr:nvSpPr>
        <xdr:cNvPr id="878" name="楕円 877"/>
        <xdr:cNvSpPr/>
      </xdr:nvSpPr>
      <xdr:spPr>
        <a:xfrm>
          <a:off x="13652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xdr:rowOff>
    </xdr:from>
    <xdr:to>
      <xdr:col>76</xdr:col>
      <xdr:colOff>114300</xdr:colOff>
      <xdr:row>103</xdr:row>
      <xdr:rowOff>43543</xdr:rowOff>
    </xdr:to>
    <xdr:cxnSp macro="">
      <xdr:nvCxnSpPr>
        <xdr:cNvPr id="879" name="直線コネクタ 878"/>
        <xdr:cNvCxnSpPr/>
      </xdr:nvCxnSpPr>
      <xdr:spPr>
        <a:xfrm>
          <a:off x="13703300" y="1766860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107043</xdr:rowOff>
    </xdr:from>
    <xdr:to>
      <xdr:col>67</xdr:col>
      <xdr:colOff>101600</xdr:colOff>
      <xdr:row>103</xdr:row>
      <xdr:rowOff>37193</xdr:rowOff>
    </xdr:to>
    <xdr:sp macro="" textlink="">
      <xdr:nvSpPr>
        <xdr:cNvPr id="880" name="楕円 879"/>
        <xdr:cNvSpPr/>
      </xdr:nvSpPr>
      <xdr:spPr>
        <a:xfrm>
          <a:off x="12763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157843</xdr:rowOff>
    </xdr:from>
    <xdr:to>
      <xdr:col>71</xdr:col>
      <xdr:colOff>177800</xdr:colOff>
      <xdr:row>103</xdr:row>
      <xdr:rowOff>9252</xdr:rowOff>
    </xdr:to>
    <xdr:cxnSp macro="">
      <xdr:nvCxnSpPr>
        <xdr:cNvPr id="881" name="直線コネクタ 880"/>
        <xdr:cNvCxnSpPr/>
      </xdr:nvCxnSpPr>
      <xdr:spPr>
        <a:xfrm>
          <a:off x="12814300" y="176457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882" name="n_1aveValue【庁舎】&#10;有形固定資産減価償却率"/>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83" name="n_2ave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84"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52813</xdr:rowOff>
    </xdr:from>
    <xdr:ext cx="405111" cy="259045"/>
    <xdr:sp macro="" textlink="">
      <xdr:nvSpPr>
        <xdr:cNvPr id="885" name="n_4aveValue【庁舎】&#10;有形固定資産減価償却率"/>
        <xdr:cNvSpPr txBox="1"/>
      </xdr:nvSpPr>
      <xdr:spPr>
        <a:xfrm>
          <a:off x="12611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145159</xdr:rowOff>
    </xdr:from>
    <xdr:ext cx="405111" cy="259045"/>
    <xdr:sp macro="" textlink="">
      <xdr:nvSpPr>
        <xdr:cNvPr id="886" name="n_1mainValue【庁舎】&#10;有形固定資産減価償却率"/>
        <xdr:cNvSpPr txBox="1"/>
      </xdr:nvSpPr>
      <xdr:spPr>
        <a:xfrm>
          <a:off x="15266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887" name="n_2mainValue【庁舎】&#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76579</xdr:rowOff>
    </xdr:from>
    <xdr:ext cx="405111" cy="259045"/>
    <xdr:sp macro="" textlink="">
      <xdr:nvSpPr>
        <xdr:cNvPr id="888" name="n_3mainValue【庁舎】&#10;有形固定資産減価償却率"/>
        <xdr:cNvSpPr txBox="1"/>
      </xdr:nvSpPr>
      <xdr:spPr>
        <a:xfrm>
          <a:off x="13500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53720</xdr:rowOff>
    </xdr:from>
    <xdr:ext cx="405111" cy="259045"/>
    <xdr:sp macro="" textlink="">
      <xdr:nvSpPr>
        <xdr:cNvPr id="889" name="n_4mainValue【庁舎】&#10;有形固定資産減価償却率"/>
        <xdr:cNvSpPr txBox="1"/>
      </xdr:nvSpPr>
      <xdr:spPr>
        <a:xfrm>
          <a:off x="12611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66548</xdr:rowOff>
    </xdr:from>
    <xdr:to>
      <xdr:col>112</xdr:col>
      <xdr:colOff>38100</xdr:colOff>
      <xdr:row>104</xdr:row>
      <xdr:rowOff>168148</xdr:rowOff>
    </xdr:to>
    <xdr:sp macro="" textlink="">
      <xdr:nvSpPr>
        <xdr:cNvPr id="918" name="フローチャート: 判断 917"/>
        <xdr:cNvSpPr/>
      </xdr:nvSpPr>
      <xdr:spPr>
        <a:xfrm>
          <a:off x="21272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66548</xdr:rowOff>
    </xdr:from>
    <xdr:to>
      <xdr:col>107</xdr:col>
      <xdr:colOff>101600</xdr:colOff>
      <xdr:row>104</xdr:row>
      <xdr:rowOff>168148</xdr:rowOff>
    </xdr:to>
    <xdr:sp macro="" textlink="">
      <xdr:nvSpPr>
        <xdr:cNvPr id="919" name="フローチャート: 判断 918"/>
        <xdr:cNvSpPr/>
      </xdr:nvSpPr>
      <xdr:spPr>
        <a:xfrm>
          <a:off x="20383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920" name="フローチャート: 判断 919"/>
        <xdr:cNvSpPr/>
      </xdr:nvSpPr>
      <xdr:spPr>
        <a:xfrm>
          <a:off x="19494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21" name="フローチャート: 判断 920"/>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107696</xdr:rowOff>
    </xdr:from>
    <xdr:to>
      <xdr:col>116</xdr:col>
      <xdr:colOff>114300</xdr:colOff>
      <xdr:row>105</xdr:row>
      <xdr:rowOff>37846</xdr:rowOff>
    </xdr:to>
    <xdr:sp macro="" textlink="">
      <xdr:nvSpPr>
        <xdr:cNvPr id="927" name="楕円 926"/>
        <xdr:cNvSpPr/>
      </xdr:nvSpPr>
      <xdr:spPr>
        <a:xfrm>
          <a:off x="22110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86123</xdr:rowOff>
    </xdr:from>
    <xdr:ext cx="469744" cy="259045"/>
    <xdr:sp macro="" textlink="">
      <xdr:nvSpPr>
        <xdr:cNvPr id="928" name="【庁舎】&#10;一人当たり面積該当値テキスト"/>
        <xdr:cNvSpPr txBox="1"/>
      </xdr:nvSpPr>
      <xdr:spPr>
        <a:xfrm>
          <a:off x="22199600" y="179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112268</xdr:rowOff>
    </xdr:from>
    <xdr:to>
      <xdr:col>112</xdr:col>
      <xdr:colOff>38100</xdr:colOff>
      <xdr:row>105</xdr:row>
      <xdr:rowOff>42418</xdr:rowOff>
    </xdr:to>
    <xdr:sp macro="" textlink="">
      <xdr:nvSpPr>
        <xdr:cNvPr id="929" name="楕円 928"/>
        <xdr:cNvSpPr/>
      </xdr:nvSpPr>
      <xdr:spPr>
        <a:xfrm>
          <a:off x="21272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158496</xdr:rowOff>
    </xdr:from>
    <xdr:to>
      <xdr:col>116</xdr:col>
      <xdr:colOff>63500</xdr:colOff>
      <xdr:row>104</xdr:row>
      <xdr:rowOff>163068</xdr:rowOff>
    </xdr:to>
    <xdr:cxnSp macro="">
      <xdr:nvCxnSpPr>
        <xdr:cNvPr id="930" name="直線コネクタ 929"/>
        <xdr:cNvCxnSpPr/>
      </xdr:nvCxnSpPr>
      <xdr:spPr>
        <a:xfrm flipV="1">
          <a:off x="21323300" y="17989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931" name="楕円 930"/>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163068</xdr:rowOff>
    </xdr:from>
    <xdr:to>
      <xdr:col>111</xdr:col>
      <xdr:colOff>177800</xdr:colOff>
      <xdr:row>104</xdr:row>
      <xdr:rowOff>167639</xdr:rowOff>
    </xdr:to>
    <xdr:cxnSp macro="">
      <xdr:nvCxnSpPr>
        <xdr:cNvPr id="932" name="直線コネクタ 931"/>
        <xdr:cNvCxnSpPr/>
      </xdr:nvCxnSpPr>
      <xdr:spPr>
        <a:xfrm flipV="1">
          <a:off x="20434300" y="1799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33" name="楕円 932"/>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104</xdr:row>
      <xdr:rowOff>167639</xdr:rowOff>
    </xdr:to>
    <xdr:cxnSp macro="">
      <xdr:nvCxnSpPr>
        <xdr:cNvPr id="934" name="直線コネクタ 933"/>
        <xdr:cNvCxnSpPr/>
      </xdr:nvCxnSpPr>
      <xdr:spPr>
        <a:xfrm>
          <a:off x="19545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89408</xdr:rowOff>
    </xdr:from>
    <xdr:to>
      <xdr:col>98</xdr:col>
      <xdr:colOff>38100</xdr:colOff>
      <xdr:row>105</xdr:row>
      <xdr:rowOff>19558</xdr:rowOff>
    </xdr:to>
    <xdr:sp macro="" textlink="">
      <xdr:nvSpPr>
        <xdr:cNvPr id="935" name="楕円 934"/>
        <xdr:cNvSpPr/>
      </xdr:nvSpPr>
      <xdr:spPr>
        <a:xfrm>
          <a:off x="18605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140208</xdr:rowOff>
    </xdr:from>
    <xdr:to>
      <xdr:col>102</xdr:col>
      <xdr:colOff>114300</xdr:colOff>
      <xdr:row>104</xdr:row>
      <xdr:rowOff>167639</xdr:rowOff>
    </xdr:to>
    <xdr:cxnSp macro="">
      <xdr:nvCxnSpPr>
        <xdr:cNvPr id="936" name="直線コネクタ 935"/>
        <xdr:cNvCxnSpPr/>
      </xdr:nvCxnSpPr>
      <xdr:spPr>
        <a:xfrm>
          <a:off x="18656300" y="179710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13225</xdr:rowOff>
    </xdr:from>
    <xdr:ext cx="469744" cy="259045"/>
    <xdr:sp macro="" textlink="">
      <xdr:nvSpPr>
        <xdr:cNvPr id="937" name="n_1aveValue【庁舎】&#10;一人当たり面積"/>
        <xdr:cNvSpPr txBox="1"/>
      </xdr:nvSpPr>
      <xdr:spPr>
        <a:xfrm>
          <a:off x="21075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13225</xdr:rowOff>
    </xdr:from>
    <xdr:ext cx="469744" cy="259045"/>
    <xdr:sp macro="" textlink="">
      <xdr:nvSpPr>
        <xdr:cNvPr id="938" name="n_2aveValue【庁舎】&#10;一人当たり面積"/>
        <xdr:cNvSpPr txBox="1"/>
      </xdr:nvSpPr>
      <xdr:spPr>
        <a:xfrm>
          <a:off x="20199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939" name="n_3aveValue【庁舎】&#10;一人当たり面積"/>
        <xdr:cNvSpPr txBox="1"/>
      </xdr:nvSpPr>
      <xdr:spPr>
        <a:xfrm>
          <a:off x="19310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22369</xdr:rowOff>
    </xdr:from>
    <xdr:ext cx="469744" cy="259045"/>
    <xdr:sp macro="" textlink="">
      <xdr:nvSpPr>
        <xdr:cNvPr id="940" name="n_4aveValue【庁舎】&#10;一人当たり面積"/>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33545</xdr:rowOff>
    </xdr:from>
    <xdr:ext cx="469744" cy="259045"/>
    <xdr:sp macro="" textlink="">
      <xdr:nvSpPr>
        <xdr:cNvPr id="941" name="n_1mainValue【庁舎】&#10;一人当たり面積"/>
        <xdr:cNvSpPr txBox="1"/>
      </xdr:nvSpPr>
      <xdr:spPr>
        <a:xfrm>
          <a:off x="210757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38116</xdr:rowOff>
    </xdr:from>
    <xdr:ext cx="469744" cy="259045"/>
    <xdr:sp macro="" textlink="">
      <xdr:nvSpPr>
        <xdr:cNvPr id="942" name="n_2mainValue【庁舎】&#10;一人当たり面積"/>
        <xdr:cNvSpPr txBox="1"/>
      </xdr:nvSpPr>
      <xdr:spPr>
        <a:xfrm>
          <a:off x="20199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3" name="n_3main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10685</xdr:rowOff>
    </xdr:from>
    <xdr:ext cx="469744" cy="259045"/>
    <xdr:sp macro="" textlink="">
      <xdr:nvSpPr>
        <xdr:cNvPr id="944" name="n_4mainValue【庁舎】&#10;一人当たり面積"/>
        <xdr:cNvSpPr txBox="1"/>
      </xdr:nvSpPr>
      <xdr:spPr>
        <a:xfrm>
          <a:off x="18421427"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有形固定資産減価償却率は類似団体内平均値を下回っているが、福祉施設や市民会館、庁舎等、減価償却率が増加し続けている施設も多いため、老朽化対策の検討が必要であると考えられる。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244,998
243,559
381.30
101,031,577
98,187,145
2,000,317
51,968,178
102,671,129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平成２５年度以降増加傾向であり、令和元年度は横ばいとなっている。しかし、類似団体平均を下回っている状況であるため、市税等の多様な納付手段の拡充による収納率向上を目指すとともに、第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次行財政改革プランに基づき、事務事業と職員体制の見直しを継続的に行うことにより、更なる財政の健全化を図る。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103011</xdr:rowOff>
    </xdr:from>
    <xdr:to>
      <xdr:col>19</xdr:col>
      <xdr:colOff>184150</xdr:colOff>
      <xdr:row>41</xdr:row>
      <xdr:rowOff>33161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健康医療部新設に伴う人員増等による人件費の増加や物件費等の増により経常経費は増加した。また、地方税や普通交付税等の増加により財源については増加となった。</a:t>
          </a:r>
        </a:p>
        <a:p>
          <a:r>
            <a:rPr kumimoji="1" lang="ja-JP" altLang="en-US" sz="1300">
              <a:latin typeface="ＭＳ Ｐゴシック" panose="020B0600070205080204" pitchFamily="50" charset="-128"/>
              <a:ea typeface="ＭＳ Ｐゴシック" panose="020B0600070205080204" pitchFamily="50" charset="-128"/>
            </a:rPr>
            <a:t>その結果、経常収支比率は前年度より０．１ポイント増加した。</a:t>
          </a:r>
        </a:p>
        <a:p>
          <a:r>
            <a:rPr kumimoji="1" lang="ja-JP" altLang="en-US" sz="1300">
              <a:latin typeface="ＭＳ Ｐゴシック" panose="020B0600070205080204" pitchFamily="50" charset="-128"/>
              <a:ea typeface="ＭＳ Ｐゴシック" panose="020B0600070205080204" pitchFamily="50" charset="-128"/>
            </a:rPr>
            <a:t>今後も引き続き財政の硬直化が懸念されるため、経常経費の削減と収入の確保を図りながら、健全な財政運営に努める。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64</xdr:row>
      <xdr:rowOff>140716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0869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7874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086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65</xdr:row>
      <xdr:rowOff>7874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3147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58674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301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106443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119651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健康医療部新設に伴う人員増等により人件費は増加した。物件費についてはふるさと納税事業費の増等により増加したため、人口一人当たりの決算額は前年度から６，９４９円増加の１２０，２８３円となっている。</a:t>
          </a:r>
        </a:p>
        <a:p>
          <a:r>
            <a:rPr kumimoji="1" lang="ja-JP" altLang="en-US" sz="1300">
              <a:latin typeface="ＭＳ Ｐゴシック" panose="020B0600070205080204" pitchFamily="50" charset="-128"/>
              <a:ea typeface="ＭＳ Ｐゴシック" panose="020B0600070205080204" pitchFamily="50" charset="-128"/>
            </a:rPr>
            <a:t>職員の定員適正化と時間外勤務の削減を図るとともに、指定管理者制度の継続や内部管理経費の削減により、一層の節減に努める。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87399</xdr:rowOff>
    </xdr:from>
    <xdr:to>
      <xdr:col>23</xdr:col>
      <xdr:colOff>133350</xdr:colOff>
      <xdr:row>84</xdr:row>
      <xdr:rowOff>35720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17749"/>
          <a:ext cx="838200" cy="11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87399</xdr:rowOff>
    </xdr:from>
    <xdr:to>
      <xdr:col>19</xdr:col>
      <xdr:colOff>133350</xdr:colOff>
      <xdr:row>83</xdr:row>
      <xdr:rowOff>91346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17749"/>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108530</xdr:rowOff>
    </xdr:from>
    <xdr:to>
      <xdr:col>19</xdr:col>
      <xdr:colOff>184150</xdr:colOff>
      <xdr:row>83</xdr:row>
      <xdr:rowOff>38680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48857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3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169689</xdr:rowOff>
    </xdr:from>
    <xdr:to>
      <xdr:col>15</xdr:col>
      <xdr:colOff>82550</xdr:colOff>
      <xdr:row>83</xdr:row>
      <xdr:rowOff>91346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28589"/>
          <a:ext cx="889000" cy="9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32259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107451</xdr:rowOff>
    </xdr:from>
    <xdr:to>
      <xdr:col>11</xdr:col>
      <xdr:colOff>31750</xdr:colOff>
      <xdr:row>82</xdr:row>
      <xdr:rowOff>169689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66351"/>
          <a:ext cx="889000" cy="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170341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149905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156370</xdr:rowOff>
    </xdr:from>
    <xdr:to>
      <xdr:col>23</xdr:col>
      <xdr:colOff>184150</xdr:colOff>
      <xdr:row>84</xdr:row>
      <xdr:rowOff>86520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128447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5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36599</xdr:rowOff>
    </xdr:from>
    <xdr:to>
      <xdr:col>19</xdr:col>
      <xdr:colOff>184150</xdr:colOff>
      <xdr:row>83</xdr:row>
      <xdr:rowOff>138199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6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122976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53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40546</xdr:rowOff>
    </xdr:from>
    <xdr:to>
      <xdr:col>15</xdr:col>
      <xdr:colOff>133350</xdr:colOff>
      <xdr:row>83</xdr:row>
      <xdr:rowOff>142146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126923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5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118889</xdr:rowOff>
    </xdr:from>
    <xdr:to>
      <xdr:col>11</xdr:col>
      <xdr:colOff>82550</xdr:colOff>
      <xdr:row>83</xdr:row>
      <xdr:rowOff>49039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33816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56651</xdr:rowOff>
    </xdr:from>
    <xdr:to>
      <xdr:col>7</xdr:col>
      <xdr:colOff>31750</xdr:colOff>
      <xdr:row>82</xdr:row>
      <xdr:rowOff>158251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168428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8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２年度以降、類似団体平均を上回っているが、ラスパイレス指数上昇の要因である高齢層職員の退職等により、近年は下降の傾向にある。今後も地域における民間給与等の状況を勘案し、国及び県の勧告を参考に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41275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658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161925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859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10584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期間を延長して実施している第３次職員定員適正化計画により職員数の適正化を図っているが、平成３１年４月の中核市移行に伴い、増加する事務事業の必要職員の配置を平成２９年度から行っているため、前年度と比べ０．１人増の６．５６人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今後も事務事業の負担に対して適正な職員配置の推進を図る。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159596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778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119380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73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38946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61</xdr:row>
      <xdr:rowOff>2752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0892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80873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74523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123402</xdr:rowOff>
    </xdr:from>
    <xdr:to>
      <xdr:col>68</xdr:col>
      <xdr:colOff>203200</xdr:colOff>
      <xdr:row>61</xdr:row>
      <xdr:rowOff>53552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平成２６年度以降減少傾向であり、平成１０年度の臨時地方道整備事業、減税補てん債の償還が終了したことに伴い、前年度と比べ０．１ポイント減少し７．９％となった。</a:t>
          </a:r>
        </a:p>
        <a:p>
          <a:r>
            <a:rPr kumimoji="1" lang="ja-JP" altLang="en-US" sz="1300">
              <a:latin typeface="ＭＳ Ｐゴシック" panose="020B0600070205080204" pitchFamily="50" charset="-128"/>
              <a:ea typeface="ＭＳ Ｐゴシック" panose="020B0600070205080204" pitchFamily="50" charset="-128"/>
            </a:rPr>
            <a:t>今後も地方債の発行に当たっては、交付税措置される有利な起債を活用するとともに、新たな債務負担については、内容を精査することにより財源の確保に努める。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3810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2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32766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3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100584</xdr:rowOff>
    </xdr:from>
    <xdr:to>
      <xdr:col>77</xdr:col>
      <xdr:colOff>95250</xdr:colOff>
      <xdr:row>39</xdr:row>
      <xdr:rowOff>30734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6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42418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61722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718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充当可能基金の減少や充当可能財源等の減少等により、前年度と比べ３．９ポイント増加している。</a:t>
          </a:r>
        </a:p>
        <a:p>
          <a:r>
            <a:rPr kumimoji="1" lang="ja-JP" altLang="en-US" sz="1300">
              <a:latin typeface="ＭＳ Ｐゴシック" panose="020B0600070205080204" pitchFamily="50" charset="-128"/>
              <a:ea typeface="ＭＳ Ｐゴシック" panose="020B0600070205080204" pitchFamily="50" charset="-128"/>
            </a:rPr>
            <a:t>今後は児童遊戯施設や道の駅の整備などハード整備による増加が見込まれることから、交付税措置される有利な起債の活用や充当可能基金の確保、積み増し等を行い、現在の負担と将来の負担のバランスを念頭に置いた財政運営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132461</xdr:rowOff>
    </xdr:from>
    <xdr:to>
      <xdr:col>81</xdr:col>
      <xdr:colOff>44450</xdr:colOff>
      <xdr:row>17</xdr:row>
      <xdr:rowOff>163830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304711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132461</xdr:rowOff>
    </xdr:from>
    <xdr:to>
      <xdr:col>77</xdr:col>
      <xdr:colOff>44450</xdr:colOff>
      <xdr:row>17</xdr:row>
      <xdr:rowOff>165439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047111"/>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105368</xdr:rowOff>
    </xdr:from>
    <xdr:to>
      <xdr:col>77</xdr:col>
      <xdr:colOff>95250</xdr:colOff>
      <xdr:row>15</xdr:row>
      <xdr:rowOff>35518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45695</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7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82592</xdr:rowOff>
    </xdr:from>
    <xdr:to>
      <xdr:col>72</xdr:col>
      <xdr:colOff>203200</xdr:colOff>
      <xdr:row>17</xdr:row>
      <xdr:rowOff>165439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997242"/>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23876</xdr:rowOff>
    </xdr:from>
    <xdr:to>
      <xdr:col>68</xdr:col>
      <xdr:colOff>152400</xdr:colOff>
      <xdr:row>17</xdr:row>
      <xdr:rowOff>82592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938526"/>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113030</xdr:rowOff>
    </xdr:from>
    <xdr:to>
      <xdr:col>81</xdr:col>
      <xdr:colOff>95250</xdr:colOff>
      <xdr:row>18</xdr:row>
      <xdr:rowOff>43180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85107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9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81661</xdr:rowOff>
    </xdr:from>
    <xdr:to>
      <xdr:col>77</xdr:col>
      <xdr:colOff>95250</xdr:colOff>
      <xdr:row>18</xdr:row>
      <xdr:rowOff>11811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168038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08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114639</xdr:rowOff>
    </xdr:from>
    <xdr:to>
      <xdr:col>73</xdr:col>
      <xdr:colOff>44450</xdr:colOff>
      <xdr:row>18</xdr:row>
      <xdr:rowOff>44789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29566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1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31792</xdr:rowOff>
    </xdr:from>
    <xdr:to>
      <xdr:col>68</xdr:col>
      <xdr:colOff>203200</xdr:colOff>
      <xdr:row>17</xdr:row>
      <xdr:rowOff>133392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118169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144526</xdr:rowOff>
    </xdr:from>
    <xdr:to>
      <xdr:col>64</xdr:col>
      <xdr:colOff>152400</xdr:colOff>
      <xdr:row>17</xdr:row>
      <xdr:rowOff>74676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59453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244,998
243,559
381.30
101,031,577
98,187,145
2,000,317
51,968,178
102,671,129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平成３１年４月の中核市移行に伴い設置した保健所の運営業務等の要因により人件費が増加したことで、構成比は前年度比０．７ポイント増の２４．６％となった。</a:t>
          </a:r>
        </a:p>
        <a:p>
          <a:r>
            <a:rPr kumimoji="1" lang="ja-JP" altLang="en-US" sz="1300">
              <a:latin typeface="ＭＳ Ｐゴシック" panose="020B0600070205080204" pitchFamily="50" charset="-128"/>
              <a:ea typeface="ＭＳ Ｐゴシック" panose="020B0600070205080204" pitchFamily="50" charset="-128"/>
            </a:rPr>
            <a:t>事務事業の負担に対して適正な職員配置を行うとともに時間外勤務の削減を図り、人件費節減に努める。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令和元年度は、情報システム運用に要する経費及び人事管理に要する経費の増などにより、前年度と比べ０．７ポイント増加の１５．２％となった。</a:t>
          </a:r>
        </a:p>
        <a:p>
          <a:r>
            <a:rPr kumimoji="1" lang="ja-JP" altLang="en-US" sz="1300">
              <a:latin typeface="ＭＳ Ｐゴシック" panose="020B0600070205080204" pitchFamily="50" charset="-128"/>
              <a:ea typeface="ＭＳ Ｐゴシック" panose="020B0600070205080204" pitchFamily="50" charset="-128"/>
            </a:rPr>
            <a:t>今後も行政評価による事業見直し、指定管理者制度の継続、内部管理経費の削減等を図り、より一層の削減に努める。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99786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667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34471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66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34471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77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34471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平成２０年度以降増加傾向であり、令和元年度についても施設型給付費、障がい者自立支援事業及び生活保護費の増などにより、前年度と比べ０．３ポイント増加の１２．１％となった。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105228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30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72572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46265</xdr:rowOff>
    </xdr:from>
    <xdr:to>
      <xdr:col>20</xdr:col>
      <xdr:colOff>38100</xdr:colOff>
      <xdr:row>55</xdr:row>
      <xdr:rowOff>147865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132642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58965</xdr:rowOff>
    </xdr:from>
    <xdr:to>
      <xdr:col>11</xdr:col>
      <xdr:colOff>9525</xdr:colOff>
      <xdr:row>53</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45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8165</xdr:rowOff>
    </xdr:from>
    <xdr:to>
      <xdr:col>6</xdr:col>
      <xdr:colOff>171450</xdr:colOff>
      <xdr:row>53</xdr:row>
      <xdr:rowOff>109765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119942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令和元年度は、特別会計等への繰出金が前年度と比較し大きな増減はなく、全体としての比率は前年度と比べ０．４ポイント減少しているが、類似団体平均より高い水準になっている。</a:t>
          </a:r>
        </a:p>
        <a:p>
          <a:r>
            <a:rPr kumimoji="1" lang="ja-JP" altLang="en-US" sz="1300">
              <a:latin typeface="ＭＳ Ｐゴシック" panose="020B0600070205080204" pitchFamily="50" charset="-128"/>
              <a:ea typeface="ＭＳ Ｐゴシック" panose="020B0600070205080204" pitchFamily="50" charset="-128"/>
            </a:rPr>
            <a:t>各会計への繰出しが赤字補てん的なものにならないよう経費削減を行うとともに、使用料や保険料の徴収率向上に努める。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6350</xdr:rowOff>
    </xdr:from>
    <xdr:to>
      <xdr:col>82</xdr:col>
      <xdr:colOff>107950</xdr:colOff>
      <xdr:row>59</xdr:row>
      <xdr:rowOff>57150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21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6350</xdr:rowOff>
    </xdr:from>
    <xdr:to>
      <xdr:col>78</xdr:col>
      <xdr:colOff>69850</xdr:colOff>
      <xdr:row>59</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59</xdr:row>
      <xdr:rowOff>6350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5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76200</xdr:rowOff>
    </xdr:from>
    <xdr:to>
      <xdr:col>69</xdr:col>
      <xdr:colOff>92075</xdr:colOff>
      <xdr:row>58</xdr:row>
      <xdr:rowOff>114300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127000</xdr:rowOff>
    </xdr:from>
    <xdr:to>
      <xdr:col>74</xdr:col>
      <xdr:colOff>31750</xdr:colOff>
      <xdr:row>59</xdr:row>
      <xdr:rowOff>57150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令和元年度は、山形広域事務組合負担金の減等により、０．６ポイント減少し９．２％となった。</a:t>
          </a:r>
        </a:p>
        <a:p>
          <a:r>
            <a:rPr kumimoji="1" lang="ja-JP" altLang="en-US" sz="1300">
              <a:latin typeface="ＭＳ Ｐゴシック" panose="020B0600070205080204" pitchFamily="50" charset="-128"/>
              <a:ea typeface="ＭＳ Ｐゴシック" panose="020B0600070205080204" pitchFamily="50" charset="-128"/>
            </a:rPr>
            <a:t>引き続き補助金の合理化、適正化に努める。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16510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7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xdr:rowOff>
    </xdr:from>
    <xdr:to>
      <xdr:col>78</xdr:col>
      <xdr:colOff>69850</xdr:colOff>
      <xdr:row>35</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35</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941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127000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94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63517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89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137160</xdr:rowOff>
    </xdr:from>
    <xdr:to>
      <xdr:col>78</xdr:col>
      <xdr:colOff>120650</xdr:colOff>
      <xdr:row>35</xdr:row>
      <xdr:rowOff>67310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82567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の臨時財政対策債や体育施設整備事業（新野球場整備事業等）の償還が開始したが、平成１０年度の臨時地方道整備事業、減税補てん債の償還が終了したこと及び高金利時代に借り入れた市債の償還が進んでいること等により、総額は前年度に比べて減少し、前年度と比べ０．６ポイント減少の１６．３％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78</xdr:row>
      <xdr:rowOff>43180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3705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119380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78</xdr:row>
      <xdr:rowOff>149861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492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78</xdr:row>
      <xdr:rowOff>149861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515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令和元年度は、全体としての比率は前年度と比べ０．７ポイント増加したものの、類似団体平均を下回っている。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行政評価の活用による事業の見直しや内部管理経費の削減、職員の定員適正化を図り、より一層の経費削減に努める。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83565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2532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51563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46989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1160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85852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0246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83871</xdr:rowOff>
    </xdr:from>
    <xdr:to>
      <xdr:col>29</xdr:col>
      <xdr:colOff>127000</xdr:colOff>
      <xdr:row>17</xdr:row>
      <xdr:rowOff>86202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03246"/>
          <a:ext cx="647700" cy="345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86202</xdr:rowOff>
    </xdr:from>
    <xdr:to>
      <xdr:col>26</xdr:col>
      <xdr:colOff>50800</xdr:colOff>
      <xdr:row>17</xdr:row>
      <xdr:rowOff>87986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48477"/>
          <a:ext cx="698500" cy="1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29962</xdr:rowOff>
    </xdr:from>
    <xdr:to>
      <xdr:col>26</xdr:col>
      <xdr:colOff>101600</xdr:colOff>
      <xdr:row>16</xdr:row>
      <xdr:rowOff>131562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141739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8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87986</xdr:rowOff>
    </xdr:from>
    <xdr:to>
      <xdr:col>22</xdr:col>
      <xdr:colOff>114300</xdr:colOff>
      <xdr:row>17</xdr:row>
      <xdr:rowOff>123556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50261"/>
          <a:ext cx="698500" cy="35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107051</xdr:rowOff>
    </xdr:from>
    <xdr:to>
      <xdr:col>18</xdr:col>
      <xdr:colOff>177800</xdr:colOff>
      <xdr:row>17</xdr:row>
      <xdr:rowOff>123556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69326"/>
          <a:ext cx="698500" cy="1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43532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3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33071</xdr:rowOff>
    </xdr:from>
    <xdr:to>
      <xdr:col>29</xdr:col>
      <xdr:colOff>177800</xdr:colOff>
      <xdr:row>15</xdr:row>
      <xdr:rowOff>134671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52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49598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9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35402</xdr:rowOff>
    </xdr:from>
    <xdr:to>
      <xdr:col>26</xdr:col>
      <xdr:colOff>101600</xdr:colOff>
      <xdr:row>17</xdr:row>
      <xdr:rowOff>137002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7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121779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8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37186</xdr:rowOff>
    </xdr:from>
    <xdr:to>
      <xdr:col>22</xdr:col>
      <xdr:colOff>165100</xdr:colOff>
      <xdr:row>17</xdr:row>
      <xdr:rowOff>138786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123563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8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72756</xdr:rowOff>
    </xdr:from>
    <xdr:to>
      <xdr:col>19</xdr:col>
      <xdr:colOff>38100</xdr:colOff>
      <xdr:row>18</xdr:row>
      <xdr:rowOff>2906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3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159133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56251</xdr:rowOff>
    </xdr:from>
    <xdr:to>
      <xdr:col>15</xdr:col>
      <xdr:colOff>101600</xdr:colOff>
      <xdr:row>17</xdr:row>
      <xdr:rowOff>157851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1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142628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0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229276</xdr:rowOff>
    </xdr:from>
    <xdr:to>
      <xdr:col>29</xdr:col>
      <xdr:colOff>127000</xdr:colOff>
      <xdr:row>35</xdr:row>
      <xdr:rowOff>248066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39626"/>
          <a:ext cx="647700" cy="1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202484</xdr:rowOff>
    </xdr:from>
    <xdr:to>
      <xdr:col>26</xdr:col>
      <xdr:colOff>50800</xdr:colOff>
      <xdr:row>35</xdr:row>
      <xdr:rowOff>248066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12834"/>
          <a:ext cx="698500" cy="4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168691</xdr:rowOff>
    </xdr:from>
    <xdr:to>
      <xdr:col>26</xdr:col>
      <xdr:colOff>101600</xdr:colOff>
      <xdr:row>37</xdr:row>
      <xdr:rowOff>98841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219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83618</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0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202484</xdr:rowOff>
    </xdr:from>
    <xdr:to>
      <xdr:col>22</xdr:col>
      <xdr:colOff>114300</xdr:colOff>
      <xdr:row>35</xdr:row>
      <xdr:rowOff>236042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12834"/>
          <a:ext cx="698500" cy="33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1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203627</xdr:rowOff>
    </xdr:from>
    <xdr:to>
      <xdr:col>18</xdr:col>
      <xdr:colOff>177800</xdr:colOff>
      <xdr:row>35</xdr:row>
      <xdr:rowOff>236042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13977"/>
          <a:ext cx="698500" cy="32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162714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110045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178476</xdr:rowOff>
    </xdr:from>
    <xdr:to>
      <xdr:col>29</xdr:col>
      <xdr:colOff>177800</xdr:colOff>
      <xdr:row>35</xdr:row>
      <xdr:rowOff>280076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88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23553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3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197266</xdr:rowOff>
    </xdr:from>
    <xdr:to>
      <xdr:col>26</xdr:col>
      <xdr:colOff>101600</xdr:colOff>
      <xdr:row>35</xdr:row>
      <xdr:rowOff>298866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0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309043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7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151684</xdr:rowOff>
    </xdr:from>
    <xdr:to>
      <xdr:col>22</xdr:col>
      <xdr:colOff>165100</xdr:colOff>
      <xdr:row>35</xdr:row>
      <xdr:rowOff>253284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6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263461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3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185242</xdr:rowOff>
    </xdr:from>
    <xdr:to>
      <xdr:col>19</xdr:col>
      <xdr:colOff>38100</xdr:colOff>
      <xdr:row>35</xdr:row>
      <xdr:rowOff>286842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297019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152827</xdr:rowOff>
    </xdr:from>
    <xdr:to>
      <xdr:col>15</xdr:col>
      <xdr:colOff>101600</xdr:colOff>
      <xdr:row>35</xdr:row>
      <xdr:rowOff>254427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3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264604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3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244,998
243,559
381.30
101,031,577
98,187,145
2,000,317
51,968,178
102,671,129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5702</xdr:rowOff>
    </xdr:from>
    <xdr:to>
      <xdr:col>24</xdr:col>
      <xdr:colOff>63500</xdr:colOff>
      <xdr:row>35</xdr:row>
      <xdr:rowOff>146215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6452"/>
          <a:ext cx="838200" cy="1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146215</xdr:rowOff>
    </xdr:from>
    <xdr:to>
      <xdr:col>19</xdr:col>
      <xdr:colOff>177800</xdr:colOff>
      <xdr:row>36</xdr:row>
      <xdr:rowOff>1130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6965"/>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51372</xdr:rowOff>
    </xdr:from>
    <xdr:to>
      <xdr:col>20</xdr:col>
      <xdr:colOff>38100</xdr:colOff>
      <xdr:row>35</xdr:row>
      <xdr:rowOff>152972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169499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1130</xdr:rowOff>
    </xdr:from>
    <xdr:to>
      <xdr:col>15</xdr:col>
      <xdr:colOff>50800</xdr:colOff>
      <xdr:row>36</xdr:row>
      <xdr:rowOff>46203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3330"/>
          <a:ext cx="8890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13479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165456</xdr:rowOff>
    </xdr:from>
    <xdr:to>
      <xdr:col>10</xdr:col>
      <xdr:colOff>114300</xdr:colOff>
      <xdr:row>36</xdr:row>
      <xdr:rowOff>46203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66206"/>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23537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133418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126352</xdr:rowOff>
    </xdr:from>
    <xdr:to>
      <xdr:col>24</xdr:col>
      <xdr:colOff>114300</xdr:colOff>
      <xdr:row>35</xdr:row>
      <xdr:rowOff>56502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149229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95415</xdr:rowOff>
    </xdr:from>
    <xdr:to>
      <xdr:col>20</xdr:col>
      <xdr:colOff>38100</xdr:colOff>
      <xdr:row>36</xdr:row>
      <xdr:rowOff>25565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16692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121780</xdr:rowOff>
    </xdr:from>
    <xdr:to>
      <xdr:col>15</xdr:col>
      <xdr:colOff>101600</xdr:colOff>
      <xdr:row>36</xdr:row>
      <xdr:rowOff>51930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43057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1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166853</xdr:rowOff>
    </xdr:from>
    <xdr:to>
      <xdr:col>10</xdr:col>
      <xdr:colOff>165100</xdr:colOff>
      <xdr:row>36</xdr:row>
      <xdr:rowOff>97003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88130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6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114656</xdr:rowOff>
    </xdr:from>
    <xdr:to>
      <xdr:col>6</xdr:col>
      <xdr:colOff>38100</xdr:colOff>
      <xdr:row>36</xdr:row>
      <xdr:rowOff>44806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110992</xdr:rowOff>
    </xdr:from>
    <xdr:to>
      <xdr:col>24</xdr:col>
      <xdr:colOff>63500</xdr:colOff>
      <xdr:row>55</xdr:row>
      <xdr:rowOff>43479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69292"/>
          <a:ext cx="8382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43479</xdr:rowOff>
    </xdr:from>
    <xdr:to>
      <xdr:col>19</xdr:col>
      <xdr:colOff>177800</xdr:colOff>
      <xdr:row>55</xdr:row>
      <xdr:rowOff>54832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73229"/>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121285</xdr:rowOff>
    </xdr:from>
    <xdr:to>
      <xdr:col>20</xdr:col>
      <xdr:colOff>38100</xdr:colOff>
      <xdr:row>56</xdr:row>
      <xdr:rowOff>51435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42562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54832</xdr:rowOff>
    </xdr:from>
    <xdr:to>
      <xdr:col>15</xdr:col>
      <xdr:colOff>50800</xdr:colOff>
      <xdr:row>55</xdr:row>
      <xdr:rowOff>104210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8458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65917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104210</xdr:rowOff>
    </xdr:from>
    <xdr:to>
      <xdr:col>10</xdr:col>
      <xdr:colOff>114300</xdr:colOff>
      <xdr:row>55</xdr:row>
      <xdr:rowOff>160274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33960"/>
          <a:ext cx="889000" cy="5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73842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82719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8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60192</xdr:rowOff>
    </xdr:from>
    <xdr:to>
      <xdr:col>24</xdr:col>
      <xdr:colOff>114300</xdr:colOff>
      <xdr:row>54</xdr:row>
      <xdr:rowOff>161792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83069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164129</xdr:rowOff>
    </xdr:from>
    <xdr:to>
      <xdr:col>20</xdr:col>
      <xdr:colOff>38100</xdr:colOff>
      <xdr:row>55</xdr:row>
      <xdr:rowOff>94279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110806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4032</xdr:rowOff>
    </xdr:from>
    <xdr:to>
      <xdr:col>15</xdr:col>
      <xdr:colOff>101600</xdr:colOff>
      <xdr:row>55</xdr:row>
      <xdr:rowOff>105632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122159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53410</xdr:rowOff>
    </xdr:from>
    <xdr:to>
      <xdr:col>10</xdr:col>
      <xdr:colOff>165100</xdr:colOff>
      <xdr:row>55</xdr:row>
      <xdr:rowOff>155010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109474</xdr:rowOff>
    </xdr:from>
    <xdr:to>
      <xdr:col>6</xdr:col>
      <xdr:colOff>38100</xdr:colOff>
      <xdr:row>56</xdr:row>
      <xdr:rowOff>39624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56151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165608</xdr:rowOff>
    </xdr:from>
    <xdr:to>
      <xdr:col>24</xdr:col>
      <xdr:colOff>63500</xdr:colOff>
      <xdr:row>76</xdr:row>
      <xdr:rowOff>75437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24358"/>
          <a:ext cx="838200" cy="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85598</xdr:rowOff>
    </xdr:from>
    <xdr:to>
      <xdr:col>19</xdr:col>
      <xdr:colOff>177800</xdr:colOff>
      <xdr:row>75</xdr:row>
      <xdr:rowOff>165608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77289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107188</xdr:rowOff>
    </xdr:from>
    <xdr:to>
      <xdr:col>20</xdr:col>
      <xdr:colOff>38100</xdr:colOff>
      <xdr:row>76</xdr:row>
      <xdr:rowOff>37337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659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53865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85598</xdr:rowOff>
    </xdr:from>
    <xdr:to>
      <xdr:col>15</xdr:col>
      <xdr:colOff>50800</xdr:colOff>
      <xdr:row>75</xdr:row>
      <xdr:rowOff>121158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772898"/>
          <a:ext cx="889000" cy="2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104157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121158</xdr:rowOff>
    </xdr:from>
    <xdr:to>
      <xdr:col>10</xdr:col>
      <xdr:colOff>114300</xdr:colOff>
      <xdr:row>76</xdr:row>
      <xdr:rowOff>77088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979908"/>
          <a:ext cx="889000" cy="1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87774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24637</xdr:rowOff>
    </xdr:from>
    <xdr:to>
      <xdr:col>24</xdr:col>
      <xdr:colOff>114300</xdr:colOff>
      <xdr:row>76</xdr:row>
      <xdr:rowOff>126237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3064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3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114808</xdr:rowOff>
    </xdr:from>
    <xdr:to>
      <xdr:col>20</xdr:col>
      <xdr:colOff>38100</xdr:colOff>
      <xdr:row>76</xdr:row>
      <xdr:rowOff>44958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36085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6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34798</xdr:rowOff>
    </xdr:from>
    <xdr:to>
      <xdr:col>15</xdr:col>
      <xdr:colOff>101600</xdr:colOff>
      <xdr:row>74</xdr:row>
      <xdr:rowOff>136398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72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152925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49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70358</xdr:rowOff>
    </xdr:from>
    <xdr:to>
      <xdr:col>10</xdr:col>
      <xdr:colOff>165100</xdr:colOff>
      <xdr:row>76</xdr:row>
      <xdr:rowOff>508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17035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0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26288</xdr:rowOff>
    </xdr:from>
    <xdr:to>
      <xdr:col>6</xdr:col>
      <xdr:colOff>38100</xdr:colOff>
      <xdr:row>76</xdr:row>
      <xdr:rowOff>127888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5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119015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4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16218</xdr:rowOff>
    </xdr:from>
    <xdr:to>
      <xdr:col>24</xdr:col>
      <xdr:colOff>63500</xdr:colOff>
      <xdr:row>97</xdr:row>
      <xdr:rowOff>80911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46868"/>
          <a:ext cx="8382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76784</xdr:rowOff>
    </xdr:from>
    <xdr:to>
      <xdr:col>19</xdr:col>
      <xdr:colOff>177800</xdr:colOff>
      <xdr:row>97</xdr:row>
      <xdr:rowOff>80911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707434"/>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126200</xdr:rowOff>
    </xdr:from>
    <xdr:to>
      <xdr:col>20</xdr:col>
      <xdr:colOff>38100</xdr:colOff>
      <xdr:row>97</xdr:row>
      <xdr:rowOff>56350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72877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76784</xdr:rowOff>
    </xdr:from>
    <xdr:to>
      <xdr:col>15</xdr:col>
      <xdr:colOff>50800</xdr:colOff>
      <xdr:row>97</xdr:row>
      <xdr:rowOff>109119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07434"/>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37000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109119</xdr:rowOff>
    </xdr:from>
    <xdr:to>
      <xdr:col>10</xdr:col>
      <xdr:colOff>114300</xdr:colOff>
      <xdr:row>98</xdr:row>
      <xdr:rowOff>13551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39769"/>
          <a:ext cx="8890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67315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5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104742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136868</xdr:rowOff>
    </xdr:from>
    <xdr:to>
      <xdr:col>24</xdr:col>
      <xdr:colOff>114300</xdr:colOff>
      <xdr:row>97</xdr:row>
      <xdr:rowOff>67018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115295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30111</xdr:rowOff>
    </xdr:from>
    <xdr:to>
      <xdr:col>20</xdr:col>
      <xdr:colOff>38100</xdr:colOff>
      <xdr:row>97</xdr:row>
      <xdr:rowOff>131711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122838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5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25984</xdr:rowOff>
    </xdr:from>
    <xdr:to>
      <xdr:col>15</xdr:col>
      <xdr:colOff>101600</xdr:colOff>
      <xdr:row>97</xdr:row>
      <xdr:rowOff>127584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118711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4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58319</xdr:rowOff>
    </xdr:from>
    <xdr:to>
      <xdr:col>10</xdr:col>
      <xdr:colOff>165100</xdr:colOff>
      <xdr:row>97</xdr:row>
      <xdr:rowOff>159919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134201</xdr:rowOff>
    </xdr:from>
    <xdr:to>
      <xdr:col>6</xdr:col>
      <xdr:colOff>38100</xdr:colOff>
      <xdr:row>98</xdr:row>
      <xdr:rowOff>64351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55478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141643</xdr:rowOff>
    </xdr:from>
    <xdr:to>
      <xdr:col>55</xdr:col>
      <xdr:colOff>0</xdr:colOff>
      <xdr:row>35</xdr:row>
      <xdr:rowOff>165417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42393"/>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165417</xdr:rowOff>
    </xdr:from>
    <xdr:to>
      <xdr:col>50</xdr:col>
      <xdr:colOff>114300</xdr:colOff>
      <xdr:row>35</xdr:row>
      <xdr:rowOff>165738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66167"/>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154874</xdr:rowOff>
    </xdr:from>
    <xdr:to>
      <xdr:col>50</xdr:col>
      <xdr:colOff>165100</xdr:colOff>
      <xdr:row>37</xdr:row>
      <xdr:rowOff>85024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76151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142283</xdr:rowOff>
    </xdr:from>
    <xdr:to>
      <xdr:col>45</xdr:col>
      <xdr:colOff>177800</xdr:colOff>
      <xdr:row>35</xdr:row>
      <xdr:rowOff>165738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43033"/>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168453</xdr:rowOff>
    </xdr:from>
    <xdr:to>
      <xdr:col>46</xdr:col>
      <xdr:colOff>38100</xdr:colOff>
      <xdr:row>37</xdr:row>
      <xdr:rowOff>98603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89730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108039</xdr:rowOff>
    </xdr:from>
    <xdr:to>
      <xdr:col>41</xdr:col>
      <xdr:colOff>50800</xdr:colOff>
      <xdr:row>35</xdr:row>
      <xdr:rowOff>142283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08789"/>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166030</xdr:rowOff>
    </xdr:from>
    <xdr:to>
      <xdr:col>41</xdr:col>
      <xdr:colOff>101600</xdr:colOff>
      <xdr:row>37</xdr:row>
      <xdr:rowOff>96180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87307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12045</xdr:rowOff>
    </xdr:from>
    <xdr:to>
      <xdr:col>36</xdr:col>
      <xdr:colOff>165100</xdr:colOff>
      <xdr:row>37</xdr:row>
      <xdr:rowOff>113645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104772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90843</xdr:rowOff>
    </xdr:from>
    <xdr:to>
      <xdr:col>55</xdr:col>
      <xdr:colOff>50800</xdr:colOff>
      <xdr:row>36</xdr:row>
      <xdr:rowOff>20993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113720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114617</xdr:rowOff>
    </xdr:from>
    <xdr:to>
      <xdr:col>50</xdr:col>
      <xdr:colOff>165100</xdr:colOff>
      <xdr:row>36</xdr:row>
      <xdr:rowOff>44767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61294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89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114938</xdr:rowOff>
    </xdr:from>
    <xdr:to>
      <xdr:col>46</xdr:col>
      <xdr:colOff>38100</xdr:colOff>
      <xdr:row>36</xdr:row>
      <xdr:rowOff>45088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61615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8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91483</xdr:rowOff>
    </xdr:from>
    <xdr:to>
      <xdr:col>41</xdr:col>
      <xdr:colOff>101600</xdr:colOff>
      <xdr:row>36</xdr:row>
      <xdr:rowOff>21633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38160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8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57239</xdr:rowOff>
    </xdr:from>
    <xdr:to>
      <xdr:col>36</xdr:col>
      <xdr:colOff>165100</xdr:colOff>
      <xdr:row>35</xdr:row>
      <xdr:rowOff>158839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83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35017</xdr:rowOff>
    </xdr:from>
    <xdr:to>
      <xdr:col>55</xdr:col>
      <xdr:colOff>0</xdr:colOff>
      <xdr:row>57</xdr:row>
      <xdr:rowOff>51084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07667"/>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35017</xdr:rowOff>
    </xdr:from>
    <xdr:to>
      <xdr:col>50</xdr:col>
      <xdr:colOff>114300</xdr:colOff>
      <xdr:row>57</xdr:row>
      <xdr:rowOff>70941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0766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153855</xdr:rowOff>
    </xdr:from>
    <xdr:to>
      <xdr:col>50</xdr:col>
      <xdr:colOff>165100</xdr:colOff>
      <xdr:row>57</xdr:row>
      <xdr:rowOff>84005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100532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70941</xdr:rowOff>
    </xdr:from>
    <xdr:to>
      <xdr:col>45</xdr:col>
      <xdr:colOff>177800</xdr:colOff>
      <xdr:row>57</xdr:row>
      <xdr:rowOff>119649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43591"/>
          <a:ext cx="889000" cy="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93935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119649</xdr:rowOff>
    </xdr:from>
    <xdr:to>
      <xdr:col>41</xdr:col>
      <xdr:colOff>50800</xdr:colOff>
      <xdr:row>57</xdr:row>
      <xdr:rowOff>126735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9229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140390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124503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284</xdr:rowOff>
    </xdr:from>
    <xdr:to>
      <xdr:col>55</xdr:col>
      <xdr:colOff>50800</xdr:colOff>
      <xdr:row>57</xdr:row>
      <xdr:rowOff>101884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150161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155667</xdr:rowOff>
    </xdr:from>
    <xdr:to>
      <xdr:col>50</xdr:col>
      <xdr:colOff>165100</xdr:colOff>
      <xdr:row>57</xdr:row>
      <xdr:rowOff>85817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76944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4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20141</xdr:rowOff>
    </xdr:from>
    <xdr:to>
      <xdr:col>46</xdr:col>
      <xdr:colOff>38100</xdr:colOff>
      <xdr:row>57</xdr:row>
      <xdr:rowOff>121741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112868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68849</xdr:rowOff>
    </xdr:from>
    <xdr:to>
      <xdr:col>41</xdr:col>
      <xdr:colOff>101600</xdr:colOff>
      <xdr:row>57</xdr:row>
      <xdr:rowOff>170449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161576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3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75935</xdr:rowOff>
    </xdr:from>
    <xdr:to>
      <xdr:col>36</xdr:col>
      <xdr:colOff>165100</xdr:colOff>
      <xdr:row>58</xdr:row>
      <xdr:rowOff>6085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168662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35654</xdr:rowOff>
    </xdr:from>
    <xdr:to>
      <xdr:col>55</xdr:col>
      <xdr:colOff>0</xdr:colOff>
      <xdr:row>78</xdr:row>
      <xdr:rowOff>121836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08754"/>
          <a:ext cx="8382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35654</xdr:rowOff>
    </xdr:from>
    <xdr:to>
      <xdr:col>50</xdr:col>
      <xdr:colOff>114300</xdr:colOff>
      <xdr:row>79</xdr:row>
      <xdr:rowOff>44276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08754"/>
          <a:ext cx="889000" cy="18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30510</xdr:rowOff>
    </xdr:from>
    <xdr:to>
      <xdr:col>50</xdr:col>
      <xdr:colOff>165100</xdr:colOff>
      <xdr:row>77</xdr:row>
      <xdr:rowOff>132110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148637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4794</xdr:rowOff>
    </xdr:from>
    <xdr:to>
      <xdr:col>45</xdr:col>
      <xdr:colOff>177800</xdr:colOff>
      <xdr:row>79</xdr:row>
      <xdr:rowOff>44276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49344"/>
          <a:ext cx="889000" cy="3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90049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151000</xdr:rowOff>
    </xdr:from>
    <xdr:to>
      <xdr:col>41</xdr:col>
      <xdr:colOff>50800</xdr:colOff>
      <xdr:row>79</xdr:row>
      <xdr:rowOff>4794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52650"/>
          <a:ext cx="889000" cy="19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90866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141125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71036</xdr:rowOff>
    </xdr:from>
    <xdr:to>
      <xdr:col>55</xdr:col>
      <xdr:colOff>50800</xdr:colOff>
      <xdr:row>79</xdr:row>
      <xdr:rowOff>1186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49463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2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156304</xdr:rowOff>
    </xdr:from>
    <xdr:to>
      <xdr:col>50</xdr:col>
      <xdr:colOff>165100</xdr:colOff>
      <xdr:row>78</xdr:row>
      <xdr:rowOff>86454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77581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5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164926</xdr:rowOff>
    </xdr:from>
    <xdr:to>
      <xdr:col>46</xdr:col>
      <xdr:colOff>38100</xdr:colOff>
      <xdr:row>79</xdr:row>
      <xdr:rowOff>95076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86203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6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125444</xdr:rowOff>
    </xdr:from>
    <xdr:to>
      <xdr:col>41</xdr:col>
      <xdr:colOff>101600</xdr:colOff>
      <xdr:row>79</xdr:row>
      <xdr:rowOff>55594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46721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100200</xdr:rowOff>
    </xdr:from>
    <xdr:to>
      <xdr:col>36</xdr:col>
      <xdr:colOff>165100</xdr:colOff>
      <xdr:row>78</xdr:row>
      <xdr:rowOff>30350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21477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39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75749</xdr:rowOff>
    </xdr:from>
    <xdr:to>
      <xdr:col>55</xdr:col>
      <xdr:colOff>0</xdr:colOff>
      <xdr:row>96</xdr:row>
      <xdr:rowOff>76682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34949"/>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25267</xdr:rowOff>
    </xdr:from>
    <xdr:to>
      <xdr:col>50</xdr:col>
      <xdr:colOff>114300</xdr:colOff>
      <xdr:row>96</xdr:row>
      <xdr:rowOff>76682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84467"/>
          <a:ext cx="889000" cy="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25267</xdr:rowOff>
    </xdr:from>
    <xdr:to>
      <xdr:col>45</xdr:col>
      <xdr:colOff>177800</xdr:colOff>
      <xdr:row>96</xdr:row>
      <xdr:rowOff>39649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84467"/>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39649</xdr:rowOff>
    </xdr:from>
    <xdr:to>
      <xdr:col>41</xdr:col>
      <xdr:colOff>50800</xdr:colOff>
      <xdr:row>97</xdr:row>
      <xdr:rowOff>5587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98849"/>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24949</xdr:rowOff>
    </xdr:from>
    <xdr:to>
      <xdr:col>55</xdr:col>
      <xdr:colOff>50800</xdr:colOff>
      <xdr:row>96</xdr:row>
      <xdr:rowOff>126549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3376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25882</xdr:rowOff>
    </xdr:from>
    <xdr:to>
      <xdr:col>50</xdr:col>
      <xdr:colOff>165100</xdr:colOff>
      <xdr:row>96</xdr:row>
      <xdr:rowOff>127482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144009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145917</xdr:rowOff>
    </xdr:from>
    <xdr:to>
      <xdr:col>46</xdr:col>
      <xdr:colOff>38100</xdr:colOff>
      <xdr:row>96</xdr:row>
      <xdr:rowOff>76067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92594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160299</xdr:rowOff>
    </xdr:from>
    <xdr:to>
      <xdr:col>41</xdr:col>
      <xdr:colOff>101600</xdr:colOff>
      <xdr:row>96</xdr:row>
      <xdr:rowOff>90449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106976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2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126237</xdr:rowOff>
    </xdr:from>
    <xdr:to>
      <xdr:col>36</xdr:col>
      <xdr:colOff>165100</xdr:colOff>
      <xdr:row>97</xdr:row>
      <xdr:rowOff>56387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72914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96919</xdr:rowOff>
    </xdr:from>
    <xdr:to>
      <xdr:col>85</xdr:col>
      <xdr:colOff>127000</xdr:colOff>
      <xdr:row>39</xdr:row>
      <xdr:rowOff>98781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83469"/>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97540</xdr:rowOff>
    </xdr:from>
    <xdr:to>
      <xdr:col>81</xdr:col>
      <xdr:colOff>50800</xdr:colOff>
      <xdr:row>39</xdr:row>
      <xdr:rowOff>98781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4090"/>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25316</xdr:rowOff>
    </xdr:from>
    <xdr:to>
      <xdr:col>81</xdr:col>
      <xdr:colOff>101600</xdr:colOff>
      <xdr:row>39</xdr:row>
      <xdr:rowOff>126916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7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143443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48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96527</xdr:rowOff>
    </xdr:from>
    <xdr:to>
      <xdr:col>76</xdr:col>
      <xdr:colOff>114300</xdr:colOff>
      <xdr:row>39</xdr:row>
      <xdr:rowOff>97540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3077"/>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157584</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96527</xdr:rowOff>
    </xdr:from>
    <xdr:to>
      <xdr:col>71</xdr:col>
      <xdr:colOff>177800</xdr:colOff>
      <xdr:row>39</xdr:row>
      <xdr:rowOff>98062</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8307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162776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50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156245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46119</xdr:rowOff>
    </xdr:from>
    <xdr:to>
      <xdr:col>85</xdr:col>
      <xdr:colOff>177800</xdr:colOff>
      <xdr:row>39</xdr:row>
      <xdr:rowOff>147719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132496</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7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47981</xdr:rowOff>
    </xdr:from>
    <xdr:to>
      <xdr:col>81</xdr:col>
      <xdr:colOff>101600</xdr:colOff>
      <xdr:row>39</xdr:row>
      <xdr:rowOff>149581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140708</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46740</xdr:rowOff>
    </xdr:from>
    <xdr:to>
      <xdr:col>76</xdr:col>
      <xdr:colOff>165100</xdr:colOff>
      <xdr:row>39</xdr:row>
      <xdr:rowOff>148340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139467</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826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45727</xdr:rowOff>
    </xdr:from>
    <xdr:to>
      <xdr:col>72</xdr:col>
      <xdr:colOff>38100</xdr:colOff>
      <xdr:row>39</xdr:row>
      <xdr:rowOff>147327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138454</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46333" y="6825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47262</xdr:rowOff>
    </xdr:from>
    <xdr:to>
      <xdr:col>67</xdr:col>
      <xdr:colOff>101600</xdr:colOff>
      <xdr:row>39</xdr:row>
      <xdr:rowOff>148862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139989</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45860</xdr:rowOff>
    </xdr:from>
    <xdr:to>
      <xdr:col>85</xdr:col>
      <xdr:colOff>127000</xdr:colOff>
      <xdr:row>75</xdr:row>
      <xdr:rowOff>55775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904610"/>
          <a:ext cx="8382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164017</xdr:rowOff>
    </xdr:from>
    <xdr:to>
      <xdr:col>81</xdr:col>
      <xdr:colOff>50800</xdr:colOff>
      <xdr:row>75</xdr:row>
      <xdr:rowOff>45860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851317"/>
          <a:ext cx="889000" cy="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41466</xdr:rowOff>
    </xdr:from>
    <xdr:to>
      <xdr:col>81</xdr:col>
      <xdr:colOff>101600</xdr:colOff>
      <xdr:row>76</xdr:row>
      <xdr:rowOff>143066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160960</xdr:rowOff>
    </xdr:from>
    <xdr:to>
      <xdr:col>76</xdr:col>
      <xdr:colOff>114300</xdr:colOff>
      <xdr:row>74</xdr:row>
      <xdr:rowOff>164017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848260"/>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84501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127813</xdr:rowOff>
    </xdr:from>
    <xdr:to>
      <xdr:col>71</xdr:col>
      <xdr:colOff>177800</xdr:colOff>
      <xdr:row>74</xdr:row>
      <xdr:rowOff>160960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81511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70842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23407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4975</xdr:rowOff>
    </xdr:from>
    <xdr:to>
      <xdr:col>85</xdr:col>
      <xdr:colOff>177800</xdr:colOff>
      <xdr:row>75</xdr:row>
      <xdr:rowOff>106575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154852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4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166510</xdr:rowOff>
    </xdr:from>
    <xdr:to>
      <xdr:col>81</xdr:col>
      <xdr:colOff>101600</xdr:colOff>
      <xdr:row>75</xdr:row>
      <xdr:rowOff>96660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113187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6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113217</xdr:rowOff>
    </xdr:from>
    <xdr:to>
      <xdr:col>76</xdr:col>
      <xdr:colOff>165100</xdr:colOff>
      <xdr:row>75</xdr:row>
      <xdr:rowOff>43367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59894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5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110160</xdr:rowOff>
    </xdr:from>
    <xdr:to>
      <xdr:col>72</xdr:col>
      <xdr:colOff>38100</xdr:colOff>
      <xdr:row>75</xdr:row>
      <xdr:rowOff>40310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7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56837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5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77013</xdr:rowOff>
    </xdr:from>
    <xdr:to>
      <xdr:col>67</xdr:col>
      <xdr:colOff>101600</xdr:colOff>
      <xdr:row>75</xdr:row>
      <xdr:rowOff>7163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7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23690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5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65131</xdr:rowOff>
    </xdr:from>
    <xdr:to>
      <xdr:col>85</xdr:col>
      <xdr:colOff>127000</xdr:colOff>
      <xdr:row>96</xdr:row>
      <xdr:rowOff>156204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181431"/>
          <a:ext cx="838200" cy="4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65131</xdr:rowOff>
    </xdr:from>
    <xdr:to>
      <xdr:col>81</xdr:col>
      <xdr:colOff>50800</xdr:colOff>
      <xdr:row>96</xdr:row>
      <xdr:rowOff>51460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181431"/>
          <a:ext cx="889000" cy="3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51460</xdr:rowOff>
    </xdr:from>
    <xdr:to>
      <xdr:col>76</xdr:col>
      <xdr:colOff>114300</xdr:colOff>
      <xdr:row>96</xdr:row>
      <xdr:rowOff>154239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510660"/>
          <a:ext cx="889000" cy="10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115470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154239</xdr:rowOff>
    </xdr:from>
    <xdr:to>
      <xdr:col>71</xdr:col>
      <xdr:colOff>177800</xdr:colOff>
      <xdr:row>98</xdr:row>
      <xdr:rowOff>41630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613439"/>
          <a:ext cx="889000" cy="23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105404</xdr:rowOff>
    </xdr:from>
    <xdr:to>
      <xdr:col>85</xdr:col>
      <xdr:colOff>177800</xdr:colOff>
      <xdr:row>97</xdr:row>
      <xdr:rowOff>35554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128281</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14331</xdr:rowOff>
    </xdr:from>
    <xdr:to>
      <xdr:col>81</xdr:col>
      <xdr:colOff>101600</xdr:colOff>
      <xdr:row>94</xdr:row>
      <xdr:rowOff>115931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1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132458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59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660</xdr:rowOff>
    </xdr:from>
    <xdr:to>
      <xdr:col>76</xdr:col>
      <xdr:colOff>165100</xdr:colOff>
      <xdr:row>96</xdr:row>
      <xdr:rowOff>102260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118787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23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103439</xdr:rowOff>
    </xdr:from>
    <xdr:to>
      <xdr:col>72</xdr:col>
      <xdr:colOff>38100</xdr:colOff>
      <xdr:row>97</xdr:row>
      <xdr:rowOff>33589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5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50116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3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162280</xdr:rowOff>
    </xdr:from>
    <xdr:to>
      <xdr:col>67</xdr:col>
      <xdr:colOff>101600</xdr:colOff>
      <xdr:row>98</xdr:row>
      <xdr:rowOff>92430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83557</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8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34671</xdr:rowOff>
    </xdr:from>
    <xdr:to>
      <xdr:col>116</xdr:col>
      <xdr:colOff>63500</xdr:colOff>
      <xdr:row>39</xdr:row>
      <xdr:rowOff>34671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212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34671</xdr:rowOff>
    </xdr:from>
    <xdr:to>
      <xdr:col>111</xdr:col>
      <xdr:colOff>177800</xdr:colOff>
      <xdr:row>39</xdr:row>
      <xdr:rowOff>34798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72122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34798</xdr:rowOff>
    </xdr:from>
    <xdr:to>
      <xdr:col>107</xdr:col>
      <xdr:colOff>50800</xdr:colOff>
      <xdr:row>39</xdr:row>
      <xdr:rowOff>34798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21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34798</xdr:rowOff>
    </xdr:from>
    <xdr:to>
      <xdr:col>102</xdr:col>
      <xdr:colOff>114300</xdr:colOff>
      <xdr:row>39</xdr:row>
      <xdr:rowOff>34798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21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155321</xdr:rowOff>
    </xdr:from>
    <xdr:to>
      <xdr:col>116</xdr:col>
      <xdr:colOff>114300</xdr:colOff>
      <xdr:row>39</xdr:row>
      <xdr:rowOff>85471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70248</xdr:rowOff>
    </xdr:from>
    <xdr:ext cx="313932"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85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155321</xdr:rowOff>
    </xdr:from>
    <xdr:to>
      <xdr:col>112</xdr:col>
      <xdr:colOff>38100</xdr:colOff>
      <xdr:row>39</xdr:row>
      <xdr:rowOff>85471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76598</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66333" y="6763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155448</xdr:rowOff>
    </xdr:from>
    <xdr:to>
      <xdr:col>107</xdr:col>
      <xdr:colOff>101600</xdr:colOff>
      <xdr:row>39</xdr:row>
      <xdr:rowOff>85598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76725</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77333" y="67632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155448</xdr:rowOff>
    </xdr:from>
    <xdr:to>
      <xdr:col>102</xdr:col>
      <xdr:colOff>165100</xdr:colOff>
      <xdr:row>39</xdr:row>
      <xdr:rowOff>85598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76725</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88333" y="67632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155448</xdr:rowOff>
    </xdr:from>
    <xdr:to>
      <xdr:col>98</xdr:col>
      <xdr:colOff>38100</xdr:colOff>
      <xdr:row>39</xdr:row>
      <xdr:rowOff>85598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76725</xdr:rowOff>
    </xdr:from>
    <xdr:ext cx="313932"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99333" y="67632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20600</xdr:rowOff>
    </xdr:from>
    <xdr:to>
      <xdr:col>116</xdr:col>
      <xdr:colOff>63500</xdr:colOff>
      <xdr:row>54</xdr:row>
      <xdr:rowOff>81674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278900"/>
          <a:ext cx="8382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81674</xdr:rowOff>
    </xdr:from>
    <xdr:to>
      <xdr:col>111</xdr:col>
      <xdr:colOff>177800</xdr:colOff>
      <xdr:row>54</xdr:row>
      <xdr:rowOff>122669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339974"/>
          <a:ext cx="8890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123037</xdr:rowOff>
    </xdr:from>
    <xdr:to>
      <xdr:col>112</xdr:col>
      <xdr:colOff>38100</xdr:colOff>
      <xdr:row>58</xdr:row>
      <xdr:rowOff>53187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44314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98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52222</xdr:rowOff>
    </xdr:from>
    <xdr:to>
      <xdr:col>107</xdr:col>
      <xdr:colOff>50800</xdr:colOff>
      <xdr:row>54</xdr:row>
      <xdr:rowOff>122669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310522"/>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89129</xdr:rowOff>
    </xdr:from>
    <xdr:to>
      <xdr:col>107</xdr:col>
      <xdr:colOff>101600</xdr:colOff>
      <xdr:row>58</xdr:row>
      <xdr:rowOff>19279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52222</xdr:rowOff>
    </xdr:from>
    <xdr:to>
      <xdr:col>102</xdr:col>
      <xdr:colOff>114300</xdr:colOff>
      <xdr:row>55</xdr:row>
      <xdr:rowOff>21819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9310522"/>
          <a:ext cx="889000" cy="14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63297</xdr:rowOff>
    </xdr:from>
    <xdr:to>
      <xdr:col>102</xdr:col>
      <xdr:colOff>165100</xdr:colOff>
      <xdr:row>57</xdr:row>
      <xdr:rowOff>164897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156024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106532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141250</xdr:rowOff>
    </xdr:from>
    <xdr:to>
      <xdr:col>116</xdr:col>
      <xdr:colOff>114300</xdr:colOff>
      <xdr:row>54</xdr:row>
      <xdr:rowOff>71400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2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164127</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07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30874</xdr:rowOff>
    </xdr:from>
    <xdr:to>
      <xdr:col>112</xdr:col>
      <xdr:colOff>38100</xdr:colOff>
      <xdr:row>54</xdr:row>
      <xdr:rowOff>132474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28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149001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90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71869</xdr:rowOff>
    </xdr:from>
    <xdr:to>
      <xdr:col>107</xdr:col>
      <xdr:colOff>101600</xdr:colOff>
      <xdr:row>55</xdr:row>
      <xdr:rowOff>2019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3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18546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91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1422</xdr:rowOff>
    </xdr:from>
    <xdr:to>
      <xdr:col>102</xdr:col>
      <xdr:colOff>165100</xdr:colOff>
      <xdr:row>54</xdr:row>
      <xdr:rowOff>103022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2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119549</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90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142469</xdr:rowOff>
    </xdr:from>
    <xdr:to>
      <xdr:col>98</xdr:col>
      <xdr:colOff>38100</xdr:colOff>
      <xdr:row>55</xdr:row>
      <xdr:rowOff>72619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4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89146</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917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35321</xdr:rowOff>
    </xdr:from>
    <xdr:to>
      <xdr:col>116</xdr:col>
      <xdr:colOff>63500</xdr:colOff>
      <xdr:row>75</xdr:row>
      <xdr:rowOff>73726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94071"/>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73726</xdr:rowOff>
    </xdr:from>
    <xdr:to>
      <xdr:col>111</xdr:col>
      <xdr:colOff>177800</xdr:colOff>
      <xdr:row>75</xdr:row>
      <xdr:rowOff>100289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32476"/>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49443</xdr:rowOff>
    </xdr:from>
    <xdr:to>
      <xdr:col>112</xdr:col>
      <xdr:colOff>38100</xdr:colOff>
      <xdr:row>75</xdr:row>
      <xdr:rowOff>151043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142170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100289</xdr:rowOff>
    </xdr:from>
    <xdr:to>
      <xdr:col>107</xdr:col>
      <xdr:colOff>50800</xdr:colOff>
      <xdr:row>75</xdr:row>
      <xdr:rowOff>143266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5903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144573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143266</xdr:rowOff>
    </xdr:from>
    <xdr:to>
      <xdr:col>102</xdr:col>
      <xdr:colOff>114300</xdr:colOff>
      <xdr:row>75</xdr:row>
      <xdr:rowOff>157028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02016"/>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93733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23004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155971</xdr:rowOff>
    </xdr:from>
    <xdr:to>
      <xdr:col>116</xdr:col>
      <xdr:colOff>114300</xdr:colOff>
      <xdr:row>75</xdr:row>
      <xdr:rowOff>86121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134398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2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22926</xdr:rowOff>
    </xdr:from>
    <xdr:to>
      <xdr:col>112</xdr:col>
      <xdr:colOff>38100</xdr:colOff>
      <xdr:row>75</xdr:row>
      <xdr:rowOff>124526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141053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5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49489</xdr:rowOff>
    </xdr:from>
    <xdr:to>
      <xdr:col>107</xdr:col>
      <xdr:colOff>101600</xdr:colOff>
      <xdr:row>75</xdr:row>
      <xdr:rowOff>151088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142217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92466</xdr:rowOff>
    </xdr:from>
    <xdr:to>
      <xdr:col>102</xdr:col>
      <xdr:colOff>165100</xdr:colOff>
      <xdr:row>76</xdr:row>
      <xdr:rowOff>22616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13743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106228</xdr:rowOff>
    </xdr:from>
    <xdr:to>
      <xdr:col>98</xdr:col>
      <xdr:colOff>38100</xdr:colOff>
      <xdr:row>76</xdr:row>
      <xdr:rowOff>36378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27505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００，７６７円となっている。人件費は、住民一人当たり５９，０１７円となっており、類似団体平均と比べて高い水準にあり、前年と比較し増加している。定年退職者の増による退職手当の増や、平成３１年４月の中核市移行に伴い新設した、健康医療部への人員配置をはじめとした職員数増による基本給等の増が要因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扶助費は、住民一人当たり８９，２２３円となっており類似団体平均と比べて低い水準にあるが、施設型給付費、障がい者自立支援事業及び生活保護費の増等があり、全体としても増加となっている。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については仮称東部拠点保育所整備事業及び動物愛護施設整備事業の減により前年に比較し大幅に減少した。普通建設事業費のうち更新整備については千歳小学校校舎等改築事業などの増等により増額となった。また、今年度より類似団体より低い水準となっている。</a:t>
          </a:r>
        </a:p>
        <a:p>
          <a:r>
            <a:rPr kumimoji="1" lang="ja-JP" altLang="en-US" sz="1300">
              <a:latin typeface="ＭＳ Ｐゴシック" panose="020B0600070205080204" pitchFamily="50" charset="-128"/>
              <a:ea typeface="ＭＳ Ｐゴシック" panose="020B0600070205080204" pitchFamily="50" charset="-128"/>
            </a:rPr>
            <a:t>積立金は、住民一人当たり、前年度比で９，４９２円減少し７，１３９円となった。財政調整基金積立金の減等が要因である。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244,998
243,559
381.30
101,031,577
98,187,145
2,000,317
51,968,178
102,671,129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128270</xdr:rowOff>
    </xdr:from>
    <xdr:to>
      <xdr:col>24</xdr:col>
      <xdr:colOff>63500</xdr:colOff>
      <xdr:row>31</xdr:row>
      <xdr:rowOff>155702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43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128270</xdr:rowOff>
    </xdr:from>
    <xdr:to>
      <xdr:col>19</xdr:col>
      <xdr:colOff>177800</xdr:colOff>
      <xdr:row>31</xdr:row>
      <xdr:rowOff>150368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4322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150368</xdr:rowOff>
    </xdr:from>
    <xdr:to>
      <xdr:col>15</xdr:col>
      <xdr:colOff>50800</xdr:colOff>
      <xdr:row>31</xdr:row>
      <xdr:rowOff>170942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653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39895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138938</xdr:rowOff>
    </xdr:from>
    <xdr:to>
      <xdr:col>10</xdr:col>
      <xdr:colOff>114300</xdr:colOff>
      <xdr:row>31</xdr:row>
      <xdr:rowOff>170942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82438"/>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66565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104902</xdr:rowOff>
    </xdr:from>
    <xdr:to>
      <xdr:col>24</xdr:col>
      <xdr:colOff>114300</xdr:colOff>
      <xdr:row>32</xdr:row>
      <xdr:rowOff>35052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19829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77470</xdr:rowOff>
    </xdr:from>
    <xdr:to>
      <xdr:col>20</xdr:col>
      <xdr:colOff>38100</xdr:colOff>
      <xdr:row>32</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24147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99568</xdr:rowOff>
    </xdr:from>
    <xdr:to>
      <xdr:col>15</xdr:col>
      <xdr:colOff>101600</xdr:colOff>
      <xdr:row>32</xdr:row>
      <xdr:rowOff>29718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46245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120142</xdr:rowOff>
    </xdr:from>
    <xdr:to>
      <xdr:col>10</xdr:col>
      <xdr:colOff>165100</xdr:colOff>
      <xdr:row>32</xdr:row>
      <xdr:rowOff>50292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66819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88138</xdr:rowOff>
    </xdr:from>
    <xdr:to>
      <xdr:col>6</xdr:col>
      <xdr:colOff>38100</xdr:colOff>
      <xdr:row>31</xdr:row>
      <xdr:rowOff>18288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34815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85369</xdr:rowOff>
    </xdr:from>
    <xdr:to>
      <xdr:col>24</xdr:col>
      <xdr:colOff>63500</xdr:colOff>
      <xdr:row>56</xdr:row>
      <xdr:rowOff>165208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86569"/>
          <a:ext cx="8382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85369</xdr:rowOff>
    </xdr:from>
    <xdr:to>
      <xdr:col>19</xdr:col>
      <xdr:colOff>177800</xdr:colOff>
      <xdr:row>56</xdr:row>
      <xdr:rowOff>107753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86569"/>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154375</xdr:rowOff>
    </xdr:from>
    <xdr:to>
      <xdr:col>20</xdr:col>
      <xdr:colOff>38100</xdr:colOff>
      <xdr:row>57</xdr:row>
      <xdr:rowOff>84525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5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75652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8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107753</xdr:rowOff>
    </xdr:from>
    <xdr:to>
      <xdr:col>15</xdr:col>
      <xdr:colOff>50800</xdr:colOff>
      <xdr:row>57</xdr:row>
      <xdr:rowOff>64319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08953"/>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119695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8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64319</xdr:rowOff>
    </xdr:from>
    <xdr:to>
      <xdr:col>10</xdr:col>
      <xdr:colOff>114300</xdr:colOff>
      <xdr:row>57</xdr:row>
      <xdr:rowOff>163988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36969"/>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122191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63695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114408</xdr:rowOff>
    </xdr:from>
    <xdr:to>
      <xdr:col>24</xdr:col>
      <xdr:colOff>114300</xdr:colOff>
      <xdr:row>57</xdr:row>
      <xdr:rowOff>44558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137285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6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34569</xdr:rowOff>
    </xdr:from>
    <xdr:to>
      <xdr:col>20</xdr:col>
      <xdr:colOff>38100</xdr:colOff>
      <xdr:row>56</xdr:row>
      <xdr:rowOff>136169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152696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56953</xdr:rowOff>
    </xdr:from>
    <xdr:to>
      <xdr:col>15</xdr:col>
      <xdr:colOff>101600</xdr:colOff>
      <xdr:row>56</xdr:row>
      <xdr:rowOff>158553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3630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4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13519</xdr:rowOff>
    </xdr:from>
    <xdr:to>
      <xdr:col>10</xdr:col>
      <xdr:colOff>165100</xdr:colOff>
      <xdr:row>57</xdr:row>
      <xdr:rowOff>115119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131646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113188</xdr:rowOff>
    </xdr:from>
    <xdr:to>
      <xdr:col>6</xdr:col>
      <xdr:colOff>38100</xdr:colOff>
      <xdr:row>58</xdr:row>
      <xdr:rowOff>43338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34465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7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70434</xdr:rowOff>
    </xdr:from>
    <xdr:to>
      <xdr:col>24</xdr:col>
      <xdr:colOff>63500</xdr:colOff>
      <xdr:row>77</xdr:row>
      <xdr:rowOff>119266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72084"/>
          <a:ext cx="838200" cy="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119266</xdr:rowOff>
    </xdr:from>
    <xdr:to>
      <xdr:col>19</xdr:col>
      <xdr:colOff>177800</xdr:colOff>
      <xdr:row>77</xdr:row>
      <xdr:rowOff>148616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20916"/>
          <a:ext cx="889000" cy="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57150</xdr:rowOff>
    </xdr:from>
    <xdr:to>
      <xdr:col>20</xdr:col>
      <xdr:colOff>38100</xdr:colOff>
      <xdr:row>77</xdr:row>
      <xdr:rowOff>158750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3827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148616</xdr:rowOff>
    </xdr:from>
    <xdr:to>
      <xdr:col>15</xdr:col>
      <xdr:colOff>50800</xdr:colOff>
      <xdr:row>78</xdr:row>
      <xdr:rowOff>14618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50266"/>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119639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14618</xdr:rowOff>
    </xdr:from>
    <xdr:to>
      <xdr:col>10</xdr:col>
      <xdr:colOff>114300</xdr:colOff>
      <xdr:row>78</xdr:row>
      <xdr:rowOff>71386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87718"/>
          <a:ext cx="889000" cy="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160571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1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36961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19634</xdr:rowOff>
    </xdr:from>
    <xdr:to>
      <xdr:col>24</xdr:col>
      <xdr:colOff>114300</xdr:colOff>
      <xdr:row>77</xdr:row>
      <xdr:rowOff>121234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169511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68466</xdr:rowOff>
    </xdr:from>
    <xdr:to>
      <xdr:col>20</xdr:col>
      <xdr:colOff>38100</xdr:colOff>
      <xdr:row>77</xdr:row>
      <xdr:rowOff>170066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161193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6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97816</xdr:rowOff>
    </xdr:from>
    <xdr:to>
      <xdr:col>15</xdr:col>
      <xdr:colOff>101600</xdr:colOff>
      <xdr:row>78</xdr:row>
      <xdr:rowOff>27966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19093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9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135268</xdr:rowOff>
    </xdr:from>
    <xdr:to>
      <xdr:col>10</xdr:col>
      <xdr:colOff>165100</xdr:colOff>
      <xdr:row>78</xdr:row>
      <xdr:rowOff>65418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56545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2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20586</xdr:rowOff>
    </xdr:from>
    <xdr:to>
      <xdr:col>6</xdr:col>
      <xdr:colOff>38100</xdr:colOff>
      <xdr:row>78</xdr:row>
      <xdr:rowOff>122186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113313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7569</xdr:rowOff>
    </xdr:from>
    <xdr:to>
      <xdr:col>24</xdr:col>
      <xdr:colOff>63500</xdr:colOff>
      <xdr:row>98</xdr:row>
      <xdr:rowOff>9147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09669"/>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9147</xdr:rowOff>
    </xdr:from>
    <xdr:to>
      <xdr:col>19</xdr:col>
      <xdr:colOff>177800</xdr:colOff>
      <xdr:row>98</xdr:row>
      <xdr:rowOff>66960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11247"/>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66960</xdr:rowOff>
    </xdr:from>
    <xdr:to>
      <xdr:col>15</xdr:col>
      <xdr:colOff>50800</xdr:colOff>
      <xdr:row>98</xdr:row>
      <xdr:rowOff>74983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69060"/>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72034</xdr:rowOff>
    </xdr:from>
    <xdr:to>
      <xdr:col>10</xdr:col>
      <xdr:colOff>114300</xdr:colOff>
      <xdr:row>98</xdr:row>
      <xdr:rowOff>74983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7413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128219</xdr:rowOff>
    </xdr:from>
    <xdr:to>
      <xdr:col>24</xdr:col>
      <xdr:colOff>114300</xdr:colOff>
      <xdr:row>98</xdr:row>
      <xdr:rowOff>58369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106646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129797</xdr:rowOff>
    </xdr:from>
    <xdr:to>
      <xdr:col>20</xdr:col>
      <xdr:colOff>38100</xdr:colOff>
      <xdr:row>98</xdr:row>
      <xdr:rowOff>59947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51074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16160</xdr:rowOff>
    </xdr:from>
    <xdr:to>
      <xdr:col>15</xdr:col>
      <xdr:colOff>101600</xdr:colOff>
      <xdr:row>98</xdr:row>
      <xdr:rowOff>117760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108887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1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24183</xdr:rowOff>
    </xdr:from>
    <xdr:to>
      <xdr:col>10</xdr:col>
      <xdr:colOff>165100</xdr:colOff>
      <xdr:row>98</xdr:row>
      <xdr:rowOff>125783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116910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1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21234</xdr:rowOff>
    </xdr:from>
    <xdr:to>
      <xdr:col>6</xdr:col>
      <xdr:colOff>38100</xdr:colOff>
      <xdr:row>98</xdr:row>
      <xdr:rowOff>122834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113961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1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161646</xdr:rowOff>
    </xdr:from>
    <xdr:to>
      <xdr:col>55</xdr:col>
      <xdr:colOff>0</xdr:colOff>
      <xdr:row>34</xdr:row>
      <xdr:rowOff>169418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5990946"/>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90322</xdr:rowOff>
    </xdr:from>
    <xdr:to>
      <xdr:col>50</xdr:col>
      <xdr:colOff>114300</xdr:colOff>
      <xdr:row>34</xdr:row>
      <xdr:rowOff>161646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5919622"/>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17577</xdr:rowOff>
    </xdr:from>
    <xdr:to>
      <xdr:col>50</xdr:col>
      <xdr:colOff>165100</xdr:colOff>
      <xdr:row>36</xdr:row>
      <xdr:rowOff>119177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110304</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35458</xdr:rowOff>
    </xdr:from>
    <xdr:to>
      <xdr:col>45</xdr:col>
      <xdr:colOff>177800</xdr:colOff>
      <xdr:row>34</xdr:row>
      <xdr:rowOff>90322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58647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78757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35458</xdr:rowOff>
    </xdr:from>
    <xdr:to>
      <xdr:col>41</xdr:col>
      <xdr:colOff>50800</xdr:colOff>
      <xdr:row>34</xdr:row>
      <xdr:rowOff>88951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5864758"/>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23893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70528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118618</xdr:rowOff>
    </xdr:from>
    <xdr:to>
      <xdr:col>55</xdr:col>
      <xdr:colOff>50800</xdr:colOff>
      <xdr:row>35</xdr:row>
      <xdr:rowOff>48768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141495</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110846</xdr:rowOff>
    </xdr:from>
    <xdr:to>
      <xdr:col>50</xdr:col>
      <xdr:colOff>165100</xdr:colOff>
      <xdr:row>35</xdr:row>
      <xdr:rowOff>40996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9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57523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7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39522</xdr:rowOff>
    </xdr:from>
    <xdr:to>
      <xdr:col>46</xdr:col>
      <xdr:colOff>38100</xdr:colOff>
      <xdr:row>34</xdr:row>
      <xdr:rowOff>141122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157649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6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156108</xdr:rowOff>
    </xdr:from>
    <xdr:to>
      <xdr:col>41</xdr:col>
      <xdr:colOff>101600</xdr:colOff>
      <xdr:row>34</xdr:row>
      <xdr:rowOff>86258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8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102785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5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38151</xdr:rowOff>
    </xdr:from>
    <xdr:to>
      <xdr:col>36</xdr:col>
      <xdr:colOff>165100</xdr:colOff>
      <xdr:row>34</xdr:row>
      <xdr:rowOff>139751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8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156278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6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166598</xdr:rowOff>
    </xdr:from>
    <xdr:to>
      <xdr:col>55</xdr:col>
      <xdr:colOff>0</xdr:colOff>
      <xdr:row>55</xdr:row>
      <xdr:rowOff>127584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424898"/>
          <a:ext cx="8382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166598</xdr:rowOff>
    </xdr:from>
    <xdr:to>
      <xdr:col>50</xdr:col>
      <xdr:colOff>114300</xdr:colOff>
      <xdr:row>55</xdr:row>
      <xdr:rowOff>128651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24898"/>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113208</xdr:rowOff>
    </xdr:from>
    <xdr:to>
      <xdr:col>50</xdr:col>
      <xdr:colOff>165100</xdr:colOff>
      <xdr:row>57</xdr:row>
      <xdr:rowOff>43358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1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34485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80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120269</xdr:rowOff>
    </xdr:from>
    <xdr:to>
      <xdr:col>45</xdr:col>
      <xdr:colOff>177800</xdr:colOff>
      <xdr:row>55</xdr:row>
      <xdr:rowOff>128651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55001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125476</xdr:rowOff>
    </xdr:from>
    <xdr:to>
      <xdr:col>46</xdr:col>
      <xdr:colOff>38100</xdr:colOff>
      <xdr:row>57</xdr:row>
      <xdr:rowOff>55626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2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46753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81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120269</xdr:rowOff>
    </xdr:from>
    <xdr:to>
      <xdr:col>41</xdr:col>
      <xdr:colOff>50800</xdr:colOff>
      <xdr:row>55</xdr:row>
      <xdr:rowOff>167132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55001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105664</xdr:rowOff>
    </xdr:from>
    <xdr:to>
      <xdr:col>41</xdr:col>
      <xdr:colOff>101600</xdr:colOff>
      <xdr:row>57</xdr:row>
      <xdr:rowOff>35814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0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26941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9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147414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4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76784</xdr:rowOff>
    </xdr:from>
    <xdr:to>
      <xdr:col>55</xdr:col>
      <xdr:colOff>50800</xdr:colOff>
      <xdr:row>56</xdr:row>
      <xdr:rowOff>6934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99661</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115798</xdr:rowOff>
    </xdr:from>
    <xdr:to>
      <xdr:col>50</xdr:col>
      <xdr:colOff>165100</xdr:colOff>
      <xdr:row>55</xdr:row>
      <xdr:rowOff>45948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62475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1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77851</xdr:rowOff>
    </xdr:from>
    <xdr:to>
      <xdr:col>46</xdr:col>
      <xdr:colOff>38100</xdr:colOff>
      <xdr:row>56</xdr:row>
      <xdr:rowOff>8001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24528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28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69469</xdr:rowOff>
    </xdr:from>
    <xdr:to>
      <xdr:col>41</xdr:col>
      <xdr:colOff>101600</xdr:colOff>
      <xdr:row>55</xdr:row>
      <xdr:rowOff>171069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16146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27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116332</xdr:rowOff>
    </xdr:from>
    <xdr:to>
      <xdr:col>36</xdr:col>
      <xdr:colOff>165100</xdr:colOff>
      <xdr:row>56</xdr:row>
      <xdr:rowOff>46482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4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63009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3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1756</xdr:rowOff>
    </xdr:from>
    <xdr:to>
      <xdr:col>55</xdr:col>
      <xdr:colOff>0</xdr:colOff>
      <xdr:row>74</xdr:row>
      <xdr:rowOff>97703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689056"/>
          <a:ext cx="838200" cy="9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97703</xdr:rowOff>
    </xdr:from>
    <xdr:to>
      <xdr:col>50</xdr:col>
      <xdr:colOff>114300</xdr:colOff>
      <xdr:row>74</xdr:row>
      <xdr:rowOff>145317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785003"/>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143273</xdr:rowOff>
    </xdr:from>
    <xdr:to>
      <xdr:col>50</xdr:col>
      <xdr:colOff>165100</xdr:colOff>
      <xdr:row>78</xdr:row>
      <xdr:rowOff>73423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64550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70891</xdr:rowOff>
    </xdr:from>
    <xdr:to>
      <xdr:col>45</xdr:col>
      <xdr:colOff>177800</xdr:colOff>
      <xdr:row>74</xdr:row>
      <xdr:rowOff>145317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758191"/>
          <a:ext cx="889000" cy="7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118618</xdr:rowOff>
    </xdr:from>
    <xdr:to>
      <xdr:col>46</xdr:col>
      <xdr:colOff>38100</xdr:colOff>
      <xdr:row>78</xdr:row>
      <xdr:rowOff>48768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39895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70891</xdr:rowOff>
    </xdr:from>
    <xdr:to>
      <xdr:col>41</xdr:col>
      <xdr:colOff>50800</xdr:colOff>
      <xdr:row>75</xdr:row>
      <xdr:rowOff>17759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758191"/>
          <a:ext cx="889000" cy="1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92232</xdr:rowOff>
    </xdr:from>
    <xdr:to>
      <xdr:col>41</xdr:col>
      <xdr:colOff>101600</xdr:colOff>
      <xdr:row>78</xdr:row>
      <xdr:rowOff>22382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13509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121342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3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122406</xdr:rowOff>
    </xdr:from>
    <xdr:to>
      <xdr:col>55</xdr:col>
      <xdr:colOff>50800</xdr:colOff>
      <xdr:row>74</xdr:row>
      <xdr:rowOff>52556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6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145283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4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46903</xdr:rowOff>
    </xdr:from>
    <xdr:to>
      <xdr:col>50</xdr:col>
      <xdr:colOff>165100</xdr:colOff>
      <xdr:row>74</xdr:row>
      <xdr:rowOff>148503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7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165030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5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94517</xdr:rowOff>
    </xdr:from>
    <xdr:to>
      <xdr:col>46</xdr:col>
      <xdr:colOff>38100</xdr:colOff>
      <xdr:row>75</xdr:row>
      <xdr:rowOff>24667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7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41194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5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20091</xdr:rowOff>
    </xdr:from>
    <xdr:to>
      <xdr:col>41</xdr:col>
      <xdr:colOff>101600</xdr:colOff>
      <xdr:row>74</xdr:row>
      <xdr:rowOff>121691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7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138218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4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138409</xdr:rowOff>
    </xdr:from>
    <xdr:to>
      <xdr:col>36</xdr:col>
      <xdr:colOff>165100</xdr:colOff>
      <xdr:row>75</xdr:row>
      <xdr:rowOff>68559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85086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126625</xdr:rowOff>
    </xdr:from>
    <xdr:to>
      <xdr:col>55</xdr:col>
      <xdr:colOff>0</xdr:colOff>
      <xdr:row>95</xdr:row>
      <xdr:rowOff>40830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242925"/>
          <a:ext cx="838200" cy="8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40830</xdr:rowOff>
    </xdr:from>
    <xdr:to>
      <xdr:col>50</xdr:col>
      <xdr:colOff>114300</xdr:colOff>
      <xdr:row>95</xdr:row>
      <xdr:rowOff>121230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328580"/>
          <a:ext cx="889000" cy="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121230</xdr:rowOff>
    </xdr:from>
    <xdr:to>
      <xdr:col>45</xdr:col>
      <xdr:colOff>177800</xdr:colOff>
      <xdr:row>96</xdr:row>
      <xdr:rowOff>46363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408980"/>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33929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9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151084</xdr:rowOff>
    </xdr:from>
    <xdr:to>
      <xdr:col>41</xdr:col>
      <xdr:colOff>50800</xdr:colOff>
      <xdr:row>96</xdr:row>
      <xdr:rowOff>46363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438834"/>
          <a:ext cx="889000" cy="6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78920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55165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1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75825</xdr:rowOff>
    </xdr:from>
    <xdr:to>
      <xdr:col>55</xdr:col>
      <xdr:colOff>50800</xdr:colOff>
      <xdr:row>95</xdr:row>
      <xdr:rowOff>5975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98702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4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161480</xdr:rowOff>
    </xdr:from>
    <xdr:to>
      <xdr:col>50</xdr:col>
      <xdr:colOff>165100</xdr:colOff>
      <xdr:row>95</xdr:row>
      <xdr:rowOff>91630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108157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05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70430</xdr:rowOff>
    </xdr:from>
    <xdr:to>
      <xdr:col>46</xdr:col>
      <xdr:colOff>38100</xdr:colOff>
      <xdr:row>96</xdr:row>
      <xdr:rowOff>580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17107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1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167013</xdr:rowOff>
    </xdr:from>
    <xdr:to>
      <xdr:col>41</xdr:col>
      <xdr:colOff>101600</xdr:colOff>
      <xdr:row>96</xdr:row>
      <xdr:rowOff>97163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88290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100284</xdr:rowOff>
    </xdr:from>
    <xdr:to>
      <xdr:col>36</xdr:col>
      <xdr:colOff>165100</xdr:colOff>
      <xdr:row>96</xdr:row>
      <xdr:rowOff>30434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8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46961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1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151783</xdr:rowOff>
    </xdr:from>
    <xdr:to>
      <xdr:col>85</xdr:col>
      <xdr:colOff>127000</xdr:colOff>
      <xdr:row>38</xdr:row>
      <xdr:rowOff>17453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95433"/>
          <a:ext cx="8382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17453</xdr:rowOff>
    </xdr:from>
    <xdr:to>
      <xdr:col>81</xdr:col>
      <xdr:colOff>50800</xdr:colOff>
      <xdr:row>38</xdr:row>
      <xdr:rowOff>54791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32553"/>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149207</xdr:rowOff>
    </xdr:from>
    <xdr:to>
      <xdr:col>81</xdr:col>
      <xdr:colOff>101600</xdr:colOff>
      <xdr:row>37</xdr:row>
      <xdr:rowOff>79357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95884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117166</xdr:rowOff>
    </xdr:from>
    <xdr:to>
      <xdr:col>76</xdr:col>
      <xdr:colOff>114300</xdr:colOff>
      <xdr:row>38</xdr:row>
      <xdr:rowOff>54791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60816"/>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50582</xdr:rowOff>
    </xdr:from>
    <xdr:to>
      <xdr:col>76</xdr:col>
      <xdr:colOff>165100</xdr:colOff>
      <xdr:row>37</xdr:row>
      <xdr:rowOff>152182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168709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117166</xdr:rowOff>
    </xdr:from>
    <xdr:to>
      <xdr:col>71</xdr:col>
      <xdr:colOff>177800</xdr:colOff>
      <xdr:row>38</xdr:row>
      <xdr:rowOff>49675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60816"/>
          <a:ext cx="889000" cy="10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42636</xdr:rowOff>
    </xdr:from>
    <xdr:to>
      <xdr:col>72</xdr:col>
      <xdr:colOff>38100</xdr:colOff>
      <xdr:row>37</xdr:row>
      <xdr:rowOff>144236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160763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64206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100983</xdr:rowOff>
    </xdr:from>
    <xdr:to>
      <xdr:col>85</xdr:col>
      <xdr:colOff>177800</xdr:colOff>
      <xdr:row>38</xdr:row>
      <xdr:rowOff>31133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79410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138104</xdr:rowOff>
    </xdr:from>
    <xdr:to>
      <xdr:col>81</xdr:col>
      <xdr:colOff>101600</xdr:colOff>
      <xdr:row>38</xdr:row>
      <xdr:rowOff>68253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817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59380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7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3991</xdr:rowOff>
    </xdr:from>
    <xdr:to>
      <xdr:col>76</xdr:col>
      <xdr:colOff>165100</xdr:colOff>
      <xdr:row>38</xdr:row>
      <xdr:rowOff>105591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96718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1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66366</xdr:rowOff>
    </xdr:from>
    <xdr:to>
      <xdr:col>72</xdr:col>
      <xdr:colOff>38100</xdr:colOff>
      <xdr:row>37</xdr:row>
      <xdr:rowOff>167966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159093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170325</xdr:rowOff>
    </xdr:from>
    <xdr:to>
      <xdr:col>67</xdr:col>
      <xdr:colOff>101600</xdr:colOff>
      <xdr:row>38</xdr:row>
      <xdr:rowOff>100475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91602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164457</xdr:rowOff>
    </xdr:from>
    <xdr:to>
      <xdr:col>85</xdr:col>
      <xdr:colOff>127000</xdr:colOff>
      <xdr:row>55</xdr:row>
      <xdr:rowOff>30658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22757"/>
          <a:ext cx="8382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135791</xdr:rowOff>
    </xdr:from>
    <xdr:to>
      <xdr:col>81</xdr:col>
      <xdr:colOff>50800</xdr:colOff>
      <xdr:row>55</xdr:row>
      <xdr:rowOff>30658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394091"/>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137134</xdr:rowOff>
    </xdr:from>
    <xdr:to>
      <xdr:col>81</xdr:col>
      <xdr:colOff>101600</xdr:colOff>
      <xdr:row>56</xdr:row>
      <xdr:rowOff>67284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58411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135791</xdr:rowOff>
    </xdr:from>
    <xdr:to>
      <xdr:col>76</xdr:col>
      <xdr:colOff>114300</xdr:colOff>
      <xdr:row>54</xdr:row>
      <xdr:rowOff>146855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94091"/>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146855</xdr:rowOff>
    </xdr:from>
    <xdr:to>
      <xdr:col>71</xdr:col>
      <xdr:colOff>177800</xdr:colOff>
      <xdr:row>55</xdr:row>
      <xdr:rowOff>85865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405155"/>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98234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111972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113657</xdr:rowOff>
    </xdr:from>
    <xdr:to>
      <xdr:col>85</xdr:col>
      <xdr:colOff>177800</xdr:colOff>
      <xdr:row>55</xdr:row>
      <xdr:rowOff>43807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136534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151308</xdr:rowOff>
    </xdr:from>
    <xdr:to>
      <xdr:col>81</xdr:col>
      <xdr:colOff>101600</xdr:colOff>
      <xdr:row>55</xdr:row>
      <xdr:rowOff>81458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97985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8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84991</xdr:rowOff>
    </xdr:from>
    <xdr:to>
      <xdr:col>76</xdr:col>
      <xdr:colOff>165100</xdr:colOff>
      <xdr:row>55</xdr:row>
      <xdr:rowOff>15141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31668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96055</xdr:rowOff>
    </xdr:from>
    <xdr:to>
      <xdr:col>72</xdr:col>
      <xdr:colOff>38100</xdr:colOff>
      <xdr:row>55</xdr:row>
      <xdr:rowOff>26205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3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42732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1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35065</xdr:rowOff>
    </xdr:from>
    <xdr:to>
      <xdr:col>67</xdr:col>
      <xdr:colOff>101600</xdr:colOff>
      <xdr:row>55</xdr:row>
      <xdr:rowOff>136665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153192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2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96920</xdr:rowOff>
    </xdr:from>
    <xdr:to>
      <xdr:col>85</xdr:col>
      <xdr:colOff>127000</xdr:colOff>
      <xdr:row>79</xdr:row>
      <xdr:rowOff>98780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41470"/>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97540</xdr:rowOff>
    </xdr:from>
    <xdr:to>
      <xdr:col>81</xdr:col>
      <xdr:colOff>50800</xdr:colOff>
      <xdr:row>79</xdr:row>
      <xdr:rowOff>98780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2090"/>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25316</xdr:rowOff>
    </xdr:from>
    <xdr:to>
      <xdr:col>81</xdr:col>
      <xdr:colOff>101600</xdr:colOff>
      <xdr:row>79</xdr:row>
      <xdr:rowOff>126916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6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143443</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34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96527</xdr:rowOff>
    </xdr:from>
    <xdr:to>
      <xdr:col>76</xdr:col>
      <xdr:colOff>114300</xdr:colOff>
      <xdr:row>79</xdr:row>
      <xdr:rowOff>97540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1077"/>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157584</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3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96527</xdr:rowOff>
    </xdr:from>
    <xdr:to>
      <xdr:col>71</xdr:col>
      <xdr:colOff>177800</xdr:colOff>
      <xdr:row>79</xdr:row>
      <xdr:rowOff>98062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4107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162777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6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156246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35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46120</xdr:rowOff>
    </xdr:from>
    <xdr:to>
      <xdr:col>85</xdr:col>
      <xdr:colOff>177800</xdr:colOff>
      <xdr:row>79</xdr:row>
      <xdr:rowOff>147720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132497</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5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47980</xdr:rowOff>
    </xdr:from>
    <xdr:to>
      <xdr:col>81</xdr:col>
      <xdr:colOff>101600</xdr:colOff>
      <xdr:row>79</xdr:row>
      <xdr:rowOff>149580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140707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46740</xdr:rowOff>
    </xdr:from>
    <xdr:to>
      <xdr:col>76</xdr:col>
      <xdr:colOff>165100</xdr:colOff>
      <xdr:row>79</xdr:row>
      <xdr:rowOff>148340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139467</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684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45727</xdr:rowOff>
    </xdr:from>
    <xdr:to>
      <xdr:col>72</xdr:col>
      <xdr:colOff>38100</xdr:colOff>
      <xdr:row>79</xdr:row>
      <xdr:rowOff>147327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138454</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683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47262</xdr:rowOff>
    </xdr:from>
    <xdr:to>
      <xdr:col>67</xdr:col>
      <xdr:colOff>101600</xdr:colOff>
      <xdr:row>79</xdr:row>
      <xdr:rowOff>148862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139989</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45831</xdr:rowOff>
    </xdr:from>
    <xdr:to>
      <xdr:col>85</xdr:col>
      <xdr:colOff>127000</xdr:colOff>
      <xdr:row>95</xdr:row>
      <xdr:rowOff>55747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333581"/>
          <a:ext cx="8382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163988</xdr:rowOff>
    </xdr:from>
    <xdr:to>
      <xdr:col>81</xdr:col>
      <xdr:colOff>50800</xdr:colOff>
      <xdr:row>95</xdr:row>
      <xdr:rowOff>45831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280288"/>
          <a:ext cx="889000" cy="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41351</xdr:rowOff>
    </xdr:from>
    <xdr:to>
      <xdr:col>81</xdr:col>
      <xdr:colOff>101600</xdr:colOff>
      <xdr:row>96</xdr:row>
      <xdr:rowOff>142951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134078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160959</xdr:rowOff>
    </xdr:from>
    <xdr:to>
      <xdr:col>76</xdr:col>
      <xdr:colOff>114300</xdr:colOff>
      <xdr:row>94</xdr:row>
      <xdr:rowOff>163988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277259"/>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127784</xdr:rowOff>
    </xdr:from>
    <xdr:to>
      <xdr:col>71</xdr:col>
      <xdr:colOff>177800</xdr:colOff>
      <xdr:row>94</xdr:row>
      <xdr:rowOff>160959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244084"/>
          <a:ext cx="889000" cy="3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70784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23350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4947</xdr:rowOff>
    </xdr:from>
    <xdr:to>
      <xdr:col>85</xdr:col>
      <xdr:colOff>177800</xdr:colOff>
      <xdr:row>95</xdr:row>
      <xdr:rowOff>106547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154824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166481</xdr:rowOff>
    </xdr:from>
    <xdr:to>
      <xdr:col>81</xdr:col>
      <xdr:colOff>101600</xdr:colOff>
      <xdr:row>95</xdr:row>
      <xdr:rowOff>96631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113158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0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113188</xdr:rowOff>
    </xdr:from>
    <xdr:to>
      <xdr:col>76</xdr:col>
      <xdr:colOff>165100</xdr:colOff>
      <xdr:row>95</xdr:row>
      <xdr:rowOff>43338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2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59865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0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110159</xdr:rowOff>
    </xdr:from>
    <xdr:to>
      <xdr:col>72</xdr:col>
      <xdr:colOff>38100</xdr:colOff>
      <xdr:row>95</xdr:row>
      <xdr:rowOff>40309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2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56836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76984</xdr:rowOff>
    </xdr:from>
    <xdr:to>
      <xdr:col>67</xdr:col>
      <xdr:colOff>101600</xdr:colOff>
      <xdr:row>95</xdr:row>
      <xdr:rowOff>7134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1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23661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96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63297</xdr:rowOff>
    </xdr:from>
    <xdr:to>
      <xdr:col>112</xdr:col>
      <xdr:colOff>38100</xdr:colOff>
      <xdr:row>38</xdr:row>
      <xdr:rowOff>164897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9974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5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００，７６７円となっている。主な構成項目である民生費は住民一人当たり１４４，９５４円となっており類似団体平均と比べて低い水準にあるが、児童扶養手当や施設型給付費の増などにより住民一人当たり前年比で３，８４５円の増となった。</a:t>
          </a:r>
        </a:p>
        <a:p>
          <a:r>
            <a:rPr kumimoji="1" lang="ja-JP" altLang="en-US" sz="1300">
              <a:latin typeface="ＭＳ Ｐゴシック" panose="020B0600070205080204" pitchFamily="50" charset="-128"/>
              <a:ea typeface="ＭＳ Ｐゴシック" panose="020B0600070205080204" pitchFamily="50" charset="-128"/>
            </a:rPr>
            <a:t>総務費は財政調整基金積立金や退職手当基金積立金の減等により住民一人当たり前年比で４，１９１円減少し４０，６６１円となって減額となったが、類似団体平均と比べて高い水準になった。</a:t>
          </a:r>
        </a:p>
        <a:p>
          <a:r>
            <a:rPr kumimoji="1" lang="ja-JP" altLang="en-US" sz="1300">
              <a:latin typeface="ＭＳ Ｐゴシック" panose="020B0600070205080204" pitchFamily="50" charset="-128"/>
              <a:ea typeface="ＭＳ Ｐゴシック" panose="020B0600070205080204" pitchFamily="50" charset="-128"/>
            </a:rPr>
            <a:t>商工費は製造業等立地促進資金融資制度あっせん事業貸付金の増等の要因により住民一人当たり前年比で２，９３８円増加し２９，２２４円となり引き続き類似団体平均と比べて高い水準で推移している。</a:t>
          </a:r>
        </a:p>
        <a:p>
          <a:r>
            <a:rPr kumimoji="1" lang="ja-JP" altLang="en-US" sz="1300">
              <a:latin typeface="ＭＳ Ｐゴシック" panose="020B0600070205080204" pitchFamily="50" charset="-128"/>
              <a:ea typeface="ＭＳ Ｐゴシック" panose="020B0600070205080204" pitchFamily="50" charset="-128"/>
            </a:rPr>
            <a:t>土木費は街路事業費やみはらしの丘開発整備用地購入費の増などにより前年比で３，７４７円増加し５０，５７２円となり、引き続き類似団体平均と比べて高い水準になった。</a:t>
          </a:r>
        </a:p>
        <a:p>
          <a:r>
            <a:rPr kumimoji="1" lang="ja-JP" altLang="en-US" sz="1300">
              <a:latin typeface="ＭＳ Ｐゴシック" panose="020B0600070205080204" pitchFamily="50" charset="-128"/>
              <a:ea typeface="ＭＳ Ｐゴシック" panose="020B0600070205080204" pitchFamily="50" charset="-128"/>
            </a:rPr>
            <a:t>教育費は千歳小学校校舎改築事業費が減となったものの、小中学校空調設備改修事業費や退職手当の増等により前年比で１，６４７円増加し住民一人当たり４８，９１７円となり、類似団体平均と比べて引き続き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積立金及び取り崩し額は前年度と同水準となっており、財政調整基金残高は標準財政規模比で０．０５ポイント減少し、実質単年度収支は、前年比で２．５７ポイント減少したが３年連続で黒字となっている。</a:t>
          </a:r>
        </a:p>
        <a:p>
          <a:r>
            <a:rPr kumimoji="1" lang="ja-JP" altLang="en-US" sz="1400">
              <a:latin typeface="ＭＳ ゴシック" pitchFamily="49" charset="-128"/>
              <a:ea typeface="ＭＳ ゴシック" pitchFamily="49" charset="-128"/>
            </a:rPr>
            <a:t>今後も災害等不測の事態への対応や歳入の減少に備え、財政健全化の面からも、適正な水準の確保に努める。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全会計で黒字となった。一部黒字比率が減少した会計もあったが、全体としては黒字比率は横ばいとなっている。</a:t>
          </a:r>
        </a:p>
        <a:p>
          <a:r>
            <a:rPr kumimoji="1" lang="ja-JP" altLang="en-US" sz="1400">
              <a:latin typeface="ＭＳ ゴシック" pitchFamily="49" charset="-128"/>
              <a:ea typeface="ＭＳ ゴシック" pitchFamily="49" charset="-128"/>
            </a:rPr>
            <a:t>単年度において収支が均衡するような財政経営に努めているため、大規模で緊急かつ突発的な状況が発生しない限り、赤字にはならないと考えているが、今後も継続して財政の健全化に努める。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9"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101031577</v>
      </c>
      <c r="BO4" s="462"/>
      <c r="BP4" s="462"/>
      <c r="BQ4" s="462"/>
      <c r="BR4" s="462"/>
      <c r="BS4" s="462"/>
      <c r="BT4" s="462"/>
      <c r="BU4" s="463"/>
      <c r="BV4" s="461">
        <v>99509148</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3.8</v>
      </c>
      <c r="CU4" s="646"/>
      <c r="CV4" s="646"/>
      <c r="CW4" s="646"/>
      <c r="CX4" s="646"/>
      <c r="CY4" s="646"/>
      <c r="CZ4" s="646"/>
      <c r="DA4" s="647"/>
      <c r="DB4" s="645">
        <v>2.9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98187145</v>
      </c>
      <c r="BO5" s="467"/>
      <c r="BP5" s="467"/>
      <c r="BQ5" s="467"/>
      <c r="BR5" s="467"/>
      <c r="BS5" s="467"/>
      <c r="BT5" s="467"/>
      <c r="BU5" s="468"/>
      <c r="BV5" s="466">
        <v>97391917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91.6</v>
      </c>
      <c r="CU5" s="437"/>
      <c r="CV5" s="437"/>
      <c r="CW5" s="437"/>
      <c r="CX5" s="437"/>
      <c r="CY5" s="437"/>
      <c r="CZ5" s="437"/>
      <c r="DA5" s="438"/>
      <c r="DB5" s="436">
        <v>91.5</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2844432</v>
      </c>
      <c r="BO6" s="467"/>
      <c r="BP6" s="467"/>
      <c r="BQ6" s="467"/>
      <c r="BR6" s="467"/>
      <c r="BS6" s="467"/>
      <c r="BT6" s="467"/>
      <c r="BU6" s="468"/>
      <c r="BV6" s="466">
        <v>2117231</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98.6</v>
      </c>
      <c r="CU6" s="620"/>
      <c r="CV6" s="620"/>
      <c r="CW6" s="620"/>
      <c r="CX6" s="620"/>
      <c r="CY6" s="620"/>
      <c r="CZ6" s="620"/>
      <c r="DA6" s="621"/>
      <c r="DB6" s="619">
        <v>99.2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844115</v>
      </c>
      <c r="BO7" s="467"/>
      <c r="BP7" s="467"/>
      <c r="BQ7" s="467"/>
      <c r="BR7" s="467"/>
      <c r="BS7" s="467"/>
      <c r="BT7" s="467"/>
      <c r="BU7" s="468"/>
      <c r="BV7" s="466">
        <v>609144</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51968178</v>
      </c>
      <c r="CU7" s="467"/>
      <c r="CV7" s="467"/>
      <c r="CW7" s="467"/>
      <c r="CX7" s="467"/>
      <c r="CY7" s="467"/>
      <c r="CZ7" s="467"/>
      <c r="DA7" s="468"/>
      <c r="DB7" s="466">
        <v>51633605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93</v>
      </c>
      <c r="AV8" s="524"/>
      <c r="AW8" s="524"/>
      <c r="AX8" s="524"/>
      <c r="AY8" s="446" t="s">
        <v>107</v>
      </c>
      <c r="AZ8" s="447"/>
      <c r="BA8" s="447"/>
      <c r="BB8" s="447"/>
      <c r="BC8" s="447"/>
      <c r="BD8" s="447"/>
      <c r="BE8" s="447"/>
      <c r="BF8" s="447"/>
      <c r="BG8" s="447"/>
      <c r="BH8" s="447"/>
      <c r="BI8" s="447"/>
      <c r="BJ8" s="447"/>
      <c r="BK8" s="447"/>
      <c r="BL8" s="447"/>
      <c r="BM8" s="448"/>
      <c r="BN8" s="466">
        <v>2000317</v>
      </c>
      <c r="BO8" s="467"/>
      <c r="BP8" s="467"/>
      <c r="BQ8" s="467"/>
      <c r="BR8" s="467"/>
      <c r="BS8" s="467"/>
      <c r="BT8" s="467"/>
      <c r="BU8" s="468"/>
      <c r="BV8" s="466">
        <v>1508087</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0.78</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
      <c r="A9" s="187"/>
      <c r="B9" s="608" t="s">
        <v>109</v>
      </c>
      <c r="C9" s="609"/>
      <c r="D9" s="609"/>
      <c r="E9" s="609"/>
      <c r="F9" s="609"/>
      <c r="G9" s="609"/>
      <c r="H9" s="609"/>
      <c r="I9" s="609"/>
      <c r="J9" s="609"/>
      <c r="K9" s="529"/>
      <c r="L9" s="610" t="s">
        <v>110</v>
      </c>
      <c r="M9" s="611"/>
      <c r="N9" s="611"/>
      <c r="O9" s="611"/>
      <c r="P9" s="611"/>
      <c r="Q9" s="612"/>
      <c r="R9" s="613">
        <v>253832</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113</v>
      </c>
      <c r="AV9" s="524"/>
      <c r="AW9" s="524"/>
      <c r="AX9" s="524"/>
      <c r="AY9" s="446" t="s">
        <v>114</v>
      </c>
      <c r="AZ9" s="447"/>
      <c r="BA9" s="447"/>
      <c r="BB9" s="447"/>
      <c r="BC9" s="447"/>
      <c r="BD9" s="447"/>
      <c r="BE9" s="447"/>
      <c r="BF9" s="447"/>
      <c r="BG9" s="447"/>
      <c r="BH9" s="447"/>
      <c r="BI9" s="447"/>
      <c r="BJ9" s="447"/>
      <c r="BK9" s="447"/>
      <c r="BL9" s="447"/>
      <c r="BM9" s="448"/>
      <c r="BN9" s="466">
        <v>492230</v>
      </c>
      <c r="BO9" s="467"/>
      <c r="BP9" s="467"/>
      <c r="BQ9" s="467"/>
      <c r="BR9" s="467"/>
      <c r="BS9" s="467"/>
      <c r="BT9" s="467"/>
      <c r="BU9" s="468"/>
      <c r="BV9" s="466">
        <v>-205927</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13.6</v>
      </c>
      <c r="CU9" s="437"/>
      <c r="CV9" s="437"/>
      <c r="CW9" s="437"/>
      <c r="CX9" s="437"/>
      <c r="CY9" s="437"/>
      <c r="CZ9" s="437"/>
      <c r="DA9" s="438"/>
      <c r="DB9" s="436">
        <v>13.9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254244</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1566546</v>
      </c>
      <c r="BO10" s="467"/>
      <c r="BP10" s="467"/>
      <c r="BQ10" s="467"/>
      <c r="BR10" s="467"/>
      <c r="BS10" s="467"/>
      <c r="BT10" s="467"/>
      <c r="BU10" s="468"/>
      <c r="BV10" s="466">
        <v>3299016</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244998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1566750</v>
      </c>
      <c r="BO12" s="467"/>
      <c r="BP12" s="467"/>
      <c r="BQ12" s="467"/>
      <c r="BR12" s="467"/>
      <c r="BS12" s="467"/>
      <c r="BT12" s="467"/>
      <c r="BU12" s="468"/>
      <c r="BV12" s="466">
        <v>1276225</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243559</v>
      </c>
      <c r="S13" s="570"/>
      <c r="T13" s="570"/>
      <c r="U13" s="570"/>
      <c r="V13" s="571"/>
      <c r="W13" s="557" t="s">
        <v>139</v>
      </c>
      <c r="X13" s="479"/>
      <c r="Y13" s="479"/>
      <c r="Z13" s="479"/>
      <c r="AA13" s="479"/>
      <c r="AB13" s="480"/>
      <c r="AC13" s="442">
        <v>4229</v>
      </c>
      <c r="AD13" s="443"/>
      <c r="AE13" s="443"/>
      <c r="AF13" s="443"/>
      <c r="AG13" s="444"/>
      <c r="AH13" s="442">
        <v>4665</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492026</v>
      </c>
      <c r="BO13" s="467"/>
      <c r="BP13" s="467"/>
      <c r="BQ13" s="467"/>
      <c r="BR13" s="467"/>
      <c r="BS13" s="467"/>
      <c r="BT13" s="467"/>
      <c r="BU13" s="468"/>
      <c r="BV13" s="466">
        <v>1816864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7.9</v>
      </c>
      <c r="CU13" s="437"/>
      <c r="CV13" s="437"/>
      <c r="CW13" s="437"/>
      <c r="CX13" s="437"/>
      <c r="CY13" s="437"/>
      <c r="CZ13" s="437"/>
      <c r="DA13" s="438"/>
      <c r="DB13" s="436">
        <v>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246904</v>
      </c>
      <c r="S14" s="570"/>
      <c r="T14" s="570"/>
      <c r="U14" s="570"/>
      <c r="V14" s="571"/>
      <c r="W14" s="572"/>
      <c r="X14" s="482"/>
      <c r="Y14" s="482"/>
      <c r="Z14" s="482"/>
      <c r="AA14" s="482"/>
      <c r="AB14" s="483"/>
      <c r="AC14" s="562">
        <v>3.6</v>
      </c>
      <c r="AD14" s="563"/>
      <c r="AE14" s="563"/>
      <c r="AF14" s="563"/>
      <c r="AG14" s="564"/>
      <c r="AH14" s="562">
        <v>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88</v>
      </c>
      <c r="CU14" s="574"/>
      <c r="CV14" s="574"/>
      <c r="CW14" s="574"/>
      <c r="CX14" s="574"/>
      <c r="CY14" s="574"/>
      <c r="CZ14" s="574"/>
      <c r="DA14" s="575"/>
      <c r="DB14" s="573">
        <v>84.1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245569</v>
      </c>
      <c r="S15" s="570"/>
      <c r="T15" s="570"/>
      <c r="U15" s="570"/>
      <c r="V15" s="571"/>
      <c r="W15" s="557" t="s">
        <v>147</v>
      </c>
      <c r="X15" s="479"/>
      <c r="Y15" s="479"/>
      <c r="Z15" s="479"/>
      <c r="AA15" s="479"/>
      <c r="AB15" s="480"/>
      <c r="AC15" s="442">
        <v>24026</v>
      </c>
      <c r="AD15" s="443"/>
      <c r="AE15" s="443"/>
      <c r="AF15" s="443"/>
      <c r="AG15" s="444"/>
      <c r="AH15" s="442">
        <v>23726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30354728</v>
      </c>
      <c r="BO15" s="462"/>
      <c r="BP15" s="462"/>
      <c r="BQ15" s="462"/>
      <c r="BR15" s="462"/>
      <c r="BS15" s="462"/>
      <c r="BT15" s="462"/>
      <c r="BU15" s="463"/>
      <c r="BV15" s="461">
        <v>30495698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20.5</v>
      </c>
      <c r="AD16" s="563"/>
      <c r="AE16" s="563"/>
      <c r="AF16" s="563"/>
      <c r="AG16" s="564"/>
      <c r="AH16" s="562">
        <v>20.399999999999999</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39510882</v>
      </c>
      <c r="BO16" s="467"/>
      <c r="BP16" s="467"/>
      <c r="BQ16" s="467"/>
      <c r="BR16" s="467"/>
      <c r="BS16" s="467"/>
      <c r="BT16" s="467"/>
      <c r="BU16" s="468"/>
      <c r="BV16" s="466">
        <v>38468658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89146</v>
      </c>
      <c r="AD17" s="443"/>
      <c r="AE17" s="443"/>
      <c r="AF17" s="443"/>
      <c r="AG17" s="444"/>
      <c r="AH17" s="442">
        <v>87683</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38961586</v>
      </c>
      <c r="BO17" s="467"/>
      <c r="BP17" s="467"/>
      <c r="BQ17" s="467"/>
      <c r="BR17" s="467"/>
      <c r="BS17" s="467"/>
      <c r="BT17" s="467"/>
      <c r="BU17" s="468"/>
      <c r="BV17" s="466">
        <v>39124197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381.3</v>
      </c>
      <c r="M18" s="531"/>
      <c r="N18" s="531"/>
      <c r="O18" s="531"/>
      <c r="P18" s="531"/>
      <c r="Q18" s="531"/>
      <c r="R18" s="532"/>
      <c r="S18" s="532"/>
      <c r="T18" s="532"/>
      <c r="U18" s="532"/>
      <c r="V18" s="533"/>
      <c r="W18" s="547"/>
      <c r="X18" s="548"/>
      <c r="Y18" s="548"/>
      <c r="Z18" s="548"/>
      <c r="AA18" s="548"/>
      <c r="AB18" s="558"/>
      <c r="AC18" s="430">
        <v>75.900000000000006</v>
      </c>
      <c r="AD18" s="431"/>
      <c r="AE18" s="431"/>
      <c r="AF18" s="431"/>
      <c r="AG18" s="534"/>
      <c r="AH18" s="430">
        <v>75.5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49038730</v>
      </c>
      <c r="BO18" s="467"/>
      <c r="BP18" s="467"/>
      <c r="BQ18" s="467"/>
      <c r="BR18" s="467"/>
      <c r="BS18" s="467"/>
      <c r="BT18" s="467"/>
      <c r="BU18" s="468"/>
      <c r="BV18" s="466">
        <v>48275518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666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64346749</v>
      </c>
      <c r="BO19" s="467"/>
      <c r="BP19" s="467"/>
      <c r="BQ19" s="467"/>
      <c r="BR19" s="467"/>
      <c r="BS19" s="467"/>
      <c r="BT19" s="467"/>
      <c r="BU19" s="468"/>
      <c r="BV19" s="466">
        <v>64115135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100303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102671129</v>
      </c>
      <c r="BO23" s="467"/>
      <c r="BP23" s="467"/>
      <c r="BQ23" s="467"/>
      <c r="BR23" s="467"/>
      <c r="BS23" s="467"/>
      <c r="BT23" s="467"/>
      <c r="BU23" s="468"/>
      <c r="BV23" s="466">
        <v>101940918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10660</v>
      </c>
      <c r="R24" s="443"/>
      <c r="S24" s="443"/>
      <c r="T24" s="443"/>
      <c r="U24" s="443"/>
      <c r="V24" s="444"/>
      <c r="W24" s="508"/>
      <c r="X24" s="499"/>
      <c r="Y24" s="500"/>
      <c r="Z24" s="439" t="s">
        <v>171</v>
      </c>
      <c r="AA24" s="440"/>
      <c r="AB24" s="440"/>
      <c r="AC24" s="440"/>
      <c r="AD24" s="440"/>
      <c r="AE24" s="440"/>
      <c r="AF24" s="440"/>
      <c r="AG24" s="441"/>
      <c r="AH24" s="442">
        <v>1527</v>
      </c>
      <c r="AI24" s="443"/>
      <c r="AJ24" s="443"/>
      <c r="AK24" s="443"/>
      <c r="AL24" s="444"/>
      <c r="AM24" s="442">
        <v>4849752</v>
      </c>
      <c r="AN24" s="443"/>
      <c r="AO24" s="443"/>
      <c r="AP24" s="443"/>
      <c r="AQ24" s="443"/>
      <c r="AR24" s="444"/>
      <c r="AS24" s="442">
        <v>3176</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50726389</v>
      </c>
      <c r="BO24" s="467"/>
      <c r="BP24" s="467"/>
      <c r="BQ24" s="467"/>
      <c r="BR24" s="467"/>
      <c r="BS24" s="467"/>
      <c r="BT24" s="467"/>
      <c r="BU24" s="468"/>
      <c r="BV24" s="466">
        <v>52537851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8430</v>
      </c>
      <c r="R25" s="443"/>
      <c r="S25" s="443"/>
      <c r="T25" s="443"/>
      <c r="U25" s="443"/>
      <c r="V25" s="444"/>
      <c r="W25" s="508"/>
      <c r="X25" s="499"/>
      <c r="Y25" s="500"/>
      <c r="Z25" s="439" t="s">
        <v>174</v>
      </c>
      <c r="AA25" s="440"/>
      <c r="AB25" s="440"/>
      <c r="AC25" s="440"/>
      <c r="AD25" s="440"/>
      <c r="AE25" s="440"/>
      <c r="AF25" s="440"/>
      <c r="AG25" s="441"/>
      <c r="AH25" s="442">
        <v>253</v>
      </c>
      <c r="AI25" s="443"/>
      <c r="AJ25" s="443"/>
      <c r="AK25" s="443"/>
      <c r="AL25" s="444"/>
      <c r="AM25" s="442">
        <v>771144</v>
      </c>
      <c r="AN25" s="443"/>
      <c r="AO25" s="443"/>
      <c r="AP25" s="443"/>
      <c r="AQ25" s="443"/>
      <c r="AR25" s="444"/>
      <c r="AS25" s="442">
        <v>3048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40006850</v>
      </c>
      <c r="BO25" s="462"/>
      <c r="BP25" s="462"/>
      <c r="BQ25" s="462"/>
      <c r="BR25" s="462"/>
      <c r="BS25" s="462"/>
      <c r="BT25" s="462"/>
      <c r="BU25" s="463"/>
      <c r="BV25" s="461">
        <v>33561151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6980</v>
      </c>
      <c r="R26" s="443"/>
      <c r="S26" s="443"/>
      <c r="T26" s="443"/>
      <c r="U26" s="443"/>
      <c r="V26" s="444"/>
      <c r="W26" s="508"/>
      <c r="X26" s="499"/>
      <c r="Y26" s="500"/>
      <c r="Z26" s="439" t="s">
        <v>177</v>
      </c>
      <c r="AA26" s="521"/>
      <c r="AB26" s="521"/>
      <c r="AC26" s="521"/>
      <c r="AD26" s="521"/>
      <c r="AE26" s="521"/>
      <c r="AF26" s="521"/>
      <c r="AG26" s="522"/>
      <c r="AH26" s="442">
        <v>132</v>
      </c>
      <c r="AI26" s="443"/>
      <c r="AJ26" s="443"/>
      <c r="AK26" s="443"/>
      <c r="AL26" s="444"/>
      <c r="AM26" s="442">
        <v>469524</v>
      </c>
      <c r="AN26" s="443"/>
      <c r="AO26" s="443"/>
      <c r="AP26" s="443"/>
      <c r="AQ26" s="443"/>
      <c r="AR26" s="444"/>
      <c r="AS26" s="442">
        <v>3557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7400</v>
      </c>
      <c r="R27" s="443"/>
      <c r="S27" s="443"/>
      <c r="T27" s="443"/>
      <c r="U27" s="443"/>
      <c r="V27" s="444"/>
      <c r="W27" s="508"/>
      <c r="X27" s="499"/>
      <c r="Y27" s="500"/>
      <c r="Z27" s="439" t="s">
        <v>181</v>
      </c>
      <c r="AA27" s="440"/>
      <c r="AB27" s="440"/>
      <c r="AC27" s="440"/>
      <c r="AD27" s="440"/>
      <c r="AE27" s="440"/>
      <c r="AF27" s="440"/>
      <c r="AG27" s="441"/>
      <c r="AH27" s="442">
        <v>80</v>
      </c>
      <c r="AI27" s="443"/>
      <c r="AJ27" s="443"/>
      <c r="AK27" s="443"/>
      <c r="AL27" s="444"/>
      <c r="AM27" s="442">
        <v>334040</v>
      </c>
      <c r="AN27" s="443"/>
      <c r="AO27" s="443"/>
      <c r="AP27" s="443"/>
      <c r="AQ27" s="443"/>
      <c r="AR27" s="444"/>
      <c r="AS27" s="442">
        <v>4176</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299032</v>
      </c>
      <c r="BO27" s="470"/>
      <c r="BP27" s="470"/>
      <c r="BQ27" s="470"/>
      <c r="BR27" s="470"/>
      <c r="BS27" s="470"/>
      <c r="BT27" s="470"/>
      <c r="BU27" s="471"/>
      <c r="BV27" s="469">
        <v>299032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6900</v>
      </c>
      <c r="R28" s="443"/>
      <c r="S28" s="443"/>
      <c r="T28" s="443"/>
      <c r="U28" s="443"/>
      <c r="V28" s="444"/>
      <c r="W28" s="508"/>
      <c r="X28" s="499"/>
      <c r="Y28" s="500"/>
      <c r="Z28" s="439" t="s">
        <v>184</v>
      </c>
      <c r="AA28" s="440"/>
      <c r="AB28" s="440"/>
      <c r="AC28" s="440"/>
      <c r="AD28" s="440"/>
      <c r="AE28" s="440"/>
      <c r="AF28" s="440"/>
      <c r="AG28" s="441"/>
      <c r="AH28" s="442" t="s">
        <v>128</v>
      </c>
      <c r="AI28" s="443"/>
      <c r="AJ28" s="443"/>
      <c r="AK28" s="443"/>
      <c r="AL28" s="444"/>
      <c r="AM28" s="442" t="s">
        <v>179</v>
      </c>
      <c r="AN28" s="443"/>
      <c r="AO28" s="443"/>
      <c r="AP28" s="443"/>
      <c r="AQ28" s="443"/>
      <c r="AR28" s="444"/>
      <c r="AS28" s="442" t="s">
        <v>185</v>
      </c>
      <c r="AT28" s="443"/>
      <c r="AU28" s="443"/>
      <c r="AV28" s="443"/>
      <c r="AW28" s="443"/>
      <c r="AX28" s="445"/>
      <c r="AY28" s="449" t="s">
        <v>186</v>
      </c>
      <c r="AZ28" s="450"/>
      <c r="BA28" s="450"/>
      <c r="BB28" s="451"/>
      <c r="BC28" s="458" t="s">
        <v>47</v>
      </c>
      <c r="BD28" s="459"/>
      <c r="BE28" s="459"/>
      <c r="BF28" s="459"/>
      <c r="BG28" s="459"/>
      <c r="BH28" s="459"/>
      <c r="BI28" s="459"/>
      <c r="BJ28" s="459"/>
      <c r="BK28" s="459"/>
      <c r="BL28" s="459"/>
      <c r="BM28" s="460"/>
      <c r="BN28" s="461">
        <v>3472402</v>
      </c>
      <c r="BO28" s="462"/>
      <c r="BP28" s="462"/>
      <c r="BQ28" s="462"/>
      <c r="BR28" s="462"/>
      <c r="BS28" s="462"/>
      <c r="BT28" s="462"/>
      <c r="BU28" s="463"/>
      <c r="BV28" s="461">
        <v>3472606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31</v>
      </c>
      <c r="M29" s="443"/>
      <c r="N29" s="443"/>
      <c r="O29" s="443"/>
      <c r="P29" s="444"/>
      <c r="Q29" s="442">
        <v>6400</v>
      </c>
      <c r="R29" s="443"/>
      <c r="S29" s="443"/>
      <c r="T29" s="443"/>
      <c r="U29" s="443"/>
      <c r="V29" s="444"/>
      <c r="W29" s="509"/>
      <c r="X29" s="510"/>
      <c r="Y29" s="511"/>
      <c r="Z29" s="439" t="s">
        <v>188</v>
      </c>
      <c r="AA29" s="440"/>
      <c r="AB29" s="440"/>
      <c r="AC29" s="440"/>
      <c r="AD29" s="440"/>
      <c r="AE29" s="440"/>
      <c r="AF29" s="440"/>
      <c r="AG29" s="441"/>
      <c r="AH29" s="442">
        <v>1607</v>
      </c>
      <c r="AI29" s="443"/>
      <c r="AJ29" s="443"/>
      <c r="AK29" s="443"/>
      <c r="AL29" s="444"/>
      <c r="AM29" s="442">
        <v>5183792</v>
      </c>
      <c r="AN29" s="443"/>
      <c r="AO29" s="443"/>
      <c r="AP29" s="443"/>
      <c r="AQ29" s="443"/>
      <c r="AR29" s="444"/>
      <c r="AS29" s="442">
        <v>3226</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52678</v>
      </c>
      <c r="BO29" s="467"/>
      <c r="BP29" s="467"/>
      <c r="BQ29" s="467"/>
      <c r="BR29" s="467"/>
      <c r="BS29" s="467"/>
      <c r="BT29" s="467"/>
      <c r="BU29" s="468"/>
      <c r="BV29" s="466">
        <v>304542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100.8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2246929</v>
      </c>
      <c r="BO30" s="470"/>
      <c r="BP30" s="470"/>
      <c r="BQ30" s="470"/>
      <c r="BR30" s="470"/>
      <c r="BS30" s="470"/>
      <c r="BT30" s="470"/>
      <c r="BU30" s="471"/>
      <c r="BV30" s="469">
        <v>2371287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197</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IF('各会計、関係団体の財政状況及び健全化判断比率'!B35="","",'各会計、関係団体の財政状況及び健全化判断比率'!B35)</f>
        <v>公設地方卸売市場事業会計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山形広域環境事務組合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山形市都市振興公社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母子父子寡婦福祉資金貸付事業会計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公共下水道事業会計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IF('各会計、関係団体の財政状況及び健全化判断比率'!B36="","",'各会計、関係団体の財政状況及び健全化判断比率'!B36)</f>
        <v>農業集落排水事業会計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山形県後期高齢者医療広域連合（普通会計分）</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山形市土地開発公社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〇</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区画整理事業会計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IF('各会計、関係団体の財政状況及び健全化判断比率'!B34="","",'各会計、関係団体の財政状況及び健全化判断比率'!B34)</f>
        <v>市立病院済生館事業会計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山形県後期高齢者医療広域連合（事業会計分）</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山形市文化振興事業団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駐車場事業会計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山形県消防補償等組合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山形市健康福祉医療事業団</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山形県自治会館管理組合</v>
      </c>
      <c r="BZ38" s="424"/>
      <c r="CA38" s="424"/>
      <c r="CB38" s="424"/>
      <c r="CC38" s="424"/>
      <c r="CD38" s="424"/>
      <c r="CE38" s="424"/>
      <c r="CF38" s="424"/>
      <c r="CG38" s="424"/>
      <c r="CH38" s="424"/>
      <c r="CI38" s="424"/>
      <c r="CJ38" s="424"/>
      <c r="CK38" s="424"/>
      <c r="CL38" s="424"/>
      <c r="CM38" s="424"/>
      <c r="CN38" s="214"/>
      <c r="CO38" s="425">
        <f t="shared" si="3"/>
        <v>23</v>
      </c>
      <c r="CP38" s="425"/>
      <c r="CQ38" s="424" t="str">
        <f>IF('各会計、関係団体の財政状況及び健全化判断比率'!BS11="","",'各会計、関係団体の財政状況及び健全化判断比率'!BS11)</f>
        <v>山形コンベンションビューロー</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最上川中部水道企業団</v>
      </c>
      <c r="BZ39" s="424"/>
      <c r="CA39" s="424"/>
      <c r="CB39" s="424"/>
      <c r="CC39" s="424"/>
      <c r="CD39" s="424"/>
      <c r="CE39" s="424"/>
      <c r="CF39" s="424"/>
      <c r="CG39" s="424"/>
      <c r="CH39" s="424"/>
      <c r="CI39" s="424"/>
      <c r="CJ39" s="424"/>
      <c r="CK39" s="424"/>
      <c r="CL39" s="424"/>
      <c r="CM39" s="424"/>
      <c r="CN39" s="214"/>
      <c r="CO39" s="425">
        <f t="shared" si="3"/>
        <v>24</v>
      </c>
      <c r="CP39" s="425"/>
      <c r="CQ39" s="424" t="str">
        <f>IF('各会計、関係団体の財政状況及び健全化判断比率'!BS12="","",'各会計、関係団体の財政状況及び健全化判断比率'!BS12)</f>
        <v>山形市農業振興公社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25</v>
      </c>
      <c r="CP40" s="425"/>
      <c r="CQ40" s="424" t="str">
        <f>IF('各会計、関係団体の財政状況及び健全化判断比率'!BS13="","",'各会計、関係団体の財政状況及び健全化判断比率'!BS13)</f>
        <v>山形市上下水道技術センター</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26</v>
      </c>
      <c r="CP41" s="425"/>
      <c r="CQ41" s="424" t="str">
        <f>IF('各会計、関係団体の財政状況及び健全化判断比率'!BS14="","",'各会計、関係団体の財政状況及び健全化判断比率'!BS14)</f>
        <v>七日町再開発ビル</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27</v>
      </c>
      <c r="CP42" s="425"/>
      <c r="CQ42" s="424" t="str">
        <f>IF('各会計、関係団体の財政状況及び健全化判断比率'!BS15="","",'各会計、関係団体の財政状況及び健全化判断比率'!BS15)</f>
        <v>山形地下道開発</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HYRQVW9J/qeizaPLXu0Y+fJxXr09kbL5OAE8u2FOmHuPuVyjH1CdZyf37w8g3v72o8OxK0H4vjwlL91XWTF1A==" saltValue="fgjSht4wwdr5j/B79F0f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2" t="s">
        <v>561</v>
      </c>
      <c r="D34" s="1252"/>
      <c r="E34" s="1253"/>
      <c r="F34" s="32">
        <v>7.13</v>
      </c>
      <c r="G34" s="33">
        <v>7.96</v>
      </c>
      <c r="H34" s="33">
        <v>8.19</v>
      </c>
      <c r="I34" s="33">
        <v>9.18</v>
      </c>
      <c r="J34" s="34">
        <v>10.16</v>
      </c>
      <c r="K34" s="22"/>
      <c r="L34" s="22"/>
      <c r="M34" s="22"/>
      <c r="N34" s="22"/>
      <c r="O34" s="22"/>
      <c r="P34" s="22"/>
    </row>
    <row r="35" spans="1:16" ht="39" customHeight="1" x14ac:dyDescent="0.15">
      <c r="A35" s="22"/>
      <c r="B35" s="35"/>
      <c r="C35" s="1246" t="s">
        <v>562</v>
      </c>
      <c r="D35" s="1247"/>
      <c r="E35" s="1248"/>
      <c r="F35" s="36">
        <v>7.94</v>
      </c>
      <c r="G35" s="37">
        <v>7.43</v>
      </c>
      <c r="H35" s="37">
        <v>7.27</v>
      </c>
      <c r="I35" s="37">
        <v>7.09</v>
      </c>
      <c r="J35" s="38">
        <v>6.93</v>
      </c>
      <c r="K35" s="22"/>
      <c r="L35" s="22"/>
      <c r="M35" s="22"/>
      <c r="N35" s="22"/>
      <c r="O35" s="22"/>
      <c r="P35" s="22"/>
    </row>
    <row r="36" spans="1:16" ht="39" customHeight="1" x14ac:dyDescent="0.15">
      <c r="A36" s="22"/>
      <c r="B36" s="35"/>
      <c r="C36" s="1246" t="s">
        <v>563</v>
      </c>
      <c r="D36" s="1247"/>
      <c r="E36" s="1248"/>
      <c r="F36" s="36">
        <v>3.64</v>
      </c>
      <c r="G36" s="37">
        <v>3.24</v>
      </c>
      <c r="H36" s="37">
        <v>3.32</v>
      </c>
      <c r="I36" s="37">
        <v>2.92</v>
      </c>
      <c r="J36" s="38">
        <v>3.81</v>
      </c>
      <c r="K36" s="22"/>
      <c r="L36" s="22"/>
      <c r="M36" s="22"/>
      <c r="N36" s="22"/>
      <c r="O36" s="22"/>
      <c r="P36" s="22"/>
    </row>
    <row r="37" spans="1:16" ht="39" customHeight="1" x14ac:dyDescent="0.15">
      <c r="A37" s="22"/>
      <c r="B37" s="35"/>
      <c r="C37" s="1246" t="s">
        <v>564</v>
      </c>
      <c r="D37" s="1247"/>
      <c r="E37" s="1248"/>
      <c r="F37" s="36">
        <v>2.4</v>
      </c>
      <c r="G37" s="37">
        <v>2.63</v>
      </c>
      <c r="H37" s="37">
        <v>1.62</v>
      </c>
      <c r="I37" s="37">
        <v>2.04</v>
      </c>
      <c r="J37" s="38">
        <v>3.48</v>
      </c>
      <c r="K37" s="22"/>
      <c r="L37" s="22"/>
      <c r="M37" s="22"/>
      <c r="N37" s="22"/>
      <c r="O37" s="22"/>
      <c r="P37" s="22"/>
    </row>
    <row r="38" spans="1:16" ht="39" customHeight="1" x14ac:dyDescent="0.15">
      <c r="A38" s="22"/>
      <c r="B38" s="35"/>
      <c r="C38" s="1246" t="s">
        <v>565</v>
      </c>
      <c r="D38" s="1247"/>
      <c r="E38" s="1248"/>
      <c r="F38" s="36">
        <v>0.41</v>
      </c>
      <c r="G38" s="37">
        <v>0.5</v>
      </c>
      <c r="H38" s="37">
        <v>0.06</v>
      </c>
      <c r="I38" s="37">
        <v>0.69</v>
      </c>
      <c r="J38" s="38">
        <v>0.77</v>
      </c>
      <c r="K38" s="22"/>
      <c r="L38" s="22"/>
      <c r="M38" s="22"/>
      <c r="N38" s="22"/>
      <c r="O38" s="22"/>
      <c r="P38" s="22"/>
    </row>
    <row r="39" spans="1:16" ht="39" customHeight="1" x14ac:dyDescent="0.15">
      <c r="A39" s="22"/>
      <c r="B39" s="35"/>
      <c r="C39" s="1246" t="s">
        <v>566</v>
      </c>
      <c r="D39" s="1247"/>
      <c r="E39" s="1248"/>
      <c r="F39" s="36">
        <v>7.0000000000000007E-2</v>
      </c>
      <c r="G39" s="37">
        <v>1.1100000000000001</v>
      </c>
      <c r="H39" s="37">
        <v>1.84</v>
      </c>
      <c r="I39" s="37">
        <v>0.6</v>
      </c>
      <c r="J39" s="38">
        <v>0.49</v>
      </c>
      <c r="K39" s="22"/>
      <c r="L39" s="22"/>
      <c r="M39" s="22"/>
      <c r="N39" s="22"/>
      <c r="O39" s="22"/>
      <c r="P39" s="22"/>
    </row>
    <row r="40" spans="1:16" ht="39" customHeight="1" x14ac:dyDescent="0.15">
      <c r="A40" s="22"/>
      <c r="B40" s="35"/>
      <c r="C40" s="1246" t="s">
        <v>567</v>
      </c>
      <c r="D40" s="1247"/>
      <c r="E40" s="1248"/>
      <c r="F40" s="36">
        <v>0.03</v>
      </c>
      <c r="G40" s="37">
        <v>0.14000000000000001</v>
      </c>
      <c r="H40" s="37">
        <v>0.03</v>
      </c>
      <c r="I40" s="37">
        <v>0.03</v>
      </c>
      <c r="J40" s="38">
        <v>0.04</v>
      </c>
      <c r="K40" s="22"/>
      <c r="L40" s="22"/>
      <c r="M40" s="22"/>
      <c r="N40" s="22"/>
      <c r="O40" s="22"/>
      <c r="P40" s="22"/>
    </row>
    <row r="41" spans="1:16" ht="39" customHeight="1" x14ac:dyDescent="0.15">
      <c r="A41" s="22"/>
      <c r="B41" s="35"/>
      <c r="C41" s="1246" t="s">
        <v>568</v>
      </c>
      <c r="D41" s="1247"/>
      <c r="E41" s="1248"/>
      <c r="F41" s="36" t="s">
        <v>513</v>
      </c>
      <c r="G41" s="37" t="s">
        <v>513</v>
      </c>
      <c r="H41" s="37" t="s">
        <v>513</v>
      </c>
      <c r="I41" s="37" t="s">
        <v>513</v>
      </c>
      <c r="J41" s="38">
        <v>0.03</v>
      </c>
      <c r="K41" s="22"/>
      <c r="L41" s="22"/>
      <c r="M41" s="22"/>
      <c r="N41" s="22"/>
      <c r="O41" s="22"/>
      <c r="P41" s="22"/>
    </row>
    <row r="42" spans="1:16" ht="39" customHeight="1" x14ac:dyDescent="0.15">
      <c r="A42" s="22"/>
      <c r="B42" s="39"/>
      <c r="C42" s="1246" t="s">
        <v>569</v>
      </c>
      <c r="D42" s="1247"/>
      <c r="E42" s="1248"/>
      <c r="F42" s="36" t="s">
        <v>513</v>
      </c>
      <c r="G42" s="37" t="s">
        <v>513</v>
      </c>
      <c r="H42" s="37" t="s">
        <v>513</v>
      </c>
      <c r="I42" s="37" t="s">
        <v>513</v>
      </c>
      <c r="J42" s="38" t="s">
        <v>513</v>
      </c>
      <c r="K42" s="22"/>
      <c r="L42" s="22"/>
      <c r="M42" s="22"/>
      <c r="N42" s="22"/>
      <c r="O42" s="22"/>
      <c r="P42" s="22"/>
    </row>
    <row r="43" spans="1:16" ht="39" customHeight="1" thickBot="1" x14ac:dyDescent="0.2">
      <c r="A43" s="22"/>
      <c r="B43" s="40"/>
      <c r="C43" s="1249" t="s">
        <v>570</v>
      </c>
      <c r="D43" s="1250"/>
      <c r="E43" s="1251"/>
      <c r="F43" s="41">
        <v>0.06</v>
      </c>
      <c r="G43" s="42">
        <v>0.05</v>
      </c>
      <c r="H43" s="42">
        <v>0.03</v>
      </c>
      <c r="I43" s="42">
        <v>0.01</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RXvWnbYk9s3Lmktej0xoqjtEam7m2LEAK3QyjiRtqhP9B/Px2Tf+6Py6sbF7k8qoMpSRNFNYTGwImUo3fnUcA==" saltValue="5cDU06jwpavOkKA5aLQr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2" t="s">
        <v>10</v>
      </c>
      <c r="C45" s="1273"/>
      <c r="D45" s="58"/>
      <c r="E45" s="1278" t="s">
        <v>11</v>
      </c>
      <c r="F45" s="1278"/>
      <c r="G45" s="1278"/>
      <c r="H45" s="1278"/>
      <c r="I45" s="1278"/>
      <c r="J45" s="1279"/>
      <c r="K45" s="59">
        <v>10093</v>
      </c>
      <c r="L45" s="60">
        <v>9779</v>
      </c>
      <c r="M45" s="60">
        <v>9709</v>
      </c>
      <c r="N45" s="60">
        <v>9205</v>
      </c>
      <c r="O45" s="61">
        <v>8866</v>
      </c>
      <c r="P45" s="48"/>
      <c r="Q45" s="48"/>
      <c r="R45" s="48"/>
      <c r="S45" s="48"/>
      <c r="T45" s="48"/>
      <c r="U45" s="48"/>
    </row>
    <row r="46" spans="1:21" ht="30.75" customHeight="1" x14ac:dyDescent="0.15">
      <c r="A46" s="48"/>
      <c r="B46" s="1274"/>
      <c r="C46" s="1275"/>
      <c r="D46" s="62"/>
      <c r="E46" s="1256" t="s">
        <v>12</v>
      </c>
      <c r="F46" s="1256"/>
      <c r="G46" s="1256"/>
      <c r="H46" s="1256"/>
      <c r="I46" s="1256"/>
      <c r="J46" s="1257"/>
      <c r="K46" s="63" t="s">
        <v>513</v>
      </c>
      <c r="L46" s="64" t="s">
        <v>513</v>
      </c>
      <c r="M46" s="64" t="s">
        <v>513</v>
      </c>
      <c r="N46" s="64" t="s">
        <v>513</v>
      </c>
      <c r="O46" s="65" t="s">
        <v>513</v>
      </c>
      <c r="P46" s="48"/>
      <c r="Q46" s="48"/>
      <c r="R46" s="48"/>
      <c r="S46" s="48"/>
      <c r="T46" s="48"/>
      <c r="U46" s="48"/>
    </row>
    <row r="47" spans="1:21" ht="30.75" customHeight="1" x14ac:dyDescent="0.15">
      <c r="A47" s="48"/>
      <c r="B47" s="1274"/>
      <c r="C47" s="1275"/>
      <c r="D47" s="62"/>
      <c r="E47" s="1256" t="s">
        <v>13</v>
      </c>
      <c r="F47" s="1256"/>
      <c r="G47" s="1256"/>
      <c r="H47" s="1256"/>
      <c r="I47" s="1256"/>
      <c r="J47" s="1257"/>
      <c r="K47" s="63" t="s">
        <v>513</v>
      </c>
      <c r="L47" s="64" t="s">
        <v>513</v>
      </c>
      <c r="M47" s="64" t="s">
        <v>513</v>
      </c>
      <c r="N47" s="64" t="s">
        <v>513</v>
      </c>
      <c r="O47" s="65" t="s">
        <v>513</v>
      </c>
      <c r="P47" s="48"/>
      <c r="Q47" s="48"/>
      <c r="R47" s="48"/>
      <c r="S47" s="48"/>
      <c r="T47" s="48"/>
      <c r="U47" s="48"/>
    </row>
    <row r="48" spans="1:21" ht="30.75" customHeight="1" x14ac:dyDescent="0.15">
      <c r="A48" s="48"/>
      <c r="B48" s="1274"/>
      <c r="C48" s="1275"/>
      <c r="D48" s="62"/>
      <c r="E48" s="1256" t="s">
        <v>14</v>
      </c>
      <c r="F48" s="1256"/>
      <c r="G48" s="1256"/>
      <c r="H48" s="1256"/>
      <c r="I48" s="1256"/>
      <c r="J48" s="1257"/>
      <c r="K48" s="63">
        <v>3880</v>
      </c>
      <c r="L48" s="64">
        <v>4075</v>
      </c>
      <c r="M48" s="64">
        <v>4072</v>
      </c>
      <c r="N48" s="64">
        <v>4060</v>
      </c>
      <c r="O48" s="65">
        <v>3899</v>
      </c>
      <c r="P48" s="48"/>
      <c r="Q48" s="48"/>
      <c r="R48" s="48"/>
      <c r="S48" s="48"/>
      <c r="T48" s="48"/>
      <c r="U48" s="48"/>
    </row>
    <row r="49" spans="1:21" ht="30.75" customHeight="1" x14ac:dyDescent="0.15">
      <c r="A49" s="48"/>
      <c r="B49" s="1274"/>
      <c r="C49" s="1275"/>
      <c r="D49" s="62"/>
      <c r="E49" s="1256" t="s">
        <v>15</v>
      </c>
      <c r="F49" s="1256"/>
      <c r="G49" s="1256"/>
      <c r="H49" s="1256"/>
      <c r="I49" s="1256"/>
      <c r="J49" s="1257"/>
      <c r="K49" s="63">
        <v>9</v>
      </c>
      <c r="L49" s="64">
        <v>10</v>
      </c>
      <c r="M49" s="64">
        <v>18</v>
      </c>
      <c r="N49" s="64">
        <v>37</v>
      </c>
      <c r="O49" s="65">
        <v>86</v>
      </c>
      <c r="P49" s="48"/>
      <c r="Q49" s="48"/>
      <c r="R49" s="48"/>
      <c r="S49" s="48"/>
      <c r="T49" s="48"/>
      <c r="U49" s="48"/>
    </row>
    <row r="50" spans="1:21" ht="30.75" customHeight="1" x14ac:dyDescent="0.15">
      <c r="A50" s="48"/>
      <c r="B50" s="1274"/>
      <c r="C50" s="1275"/>
      <c r="D50" s="62"/>
      <c r="E50" s="1256" t="s">
        <v>16</v>
      </c>
      <c r="F50" s="1256"/>
      <c r="G50" s="1256"/>
      <c r="H50" s="1256"/>
      <c r="I50" s="1256"/>
      <c r="J50" s="1257"/>
      <c r="K50" s="63">
        <v>926</v>
      </c>
      <c r="L50" s="64">
        <v>715</v>
      </c>
      <c r="M50" s="64">
        <v>821</v>
      </c>
      <c r="N50" s="64">
        <v>813</v>
      </c>
      <c r="O50" s="65">
        <v>857</v>
      </c>
      <c r="P50" s="48"/>
      <c r="Q50" s="48"/>
      <c r="R50" s="48"/>
      <c r="S50" s="48"/>
      <c r="T50" s="48"/>
      <c r="U50" s="48"/>
    </row>
    <row r="51" spans="1:21" ht="30.75" customHeight="1" x14ac:dyDescent="0.15">
      <c r="A51" s="48"/>
      <c r="B51" s="1276"/>
      <c r="C51" s="1277"/>
      <c r="D51" s="66"/>
      <c r="E51" s="1256" t="s">
        <v>17</v>
      </c>
      <c r="F51" s="1256"/>
      <c r="G51" s="1256"/>
      <c r="H51" s="1256"/>
      <c r="I51" s="1256"/>
      <c r="J51" s="1257"/>
      <c r="K51" s="63">
        <v>2</v>
      </c>
      <c r="L51" s="64">
        <v>1</v>
      </c>
      <c r="M51" s="64">
        <v>1</v>
      </c>
      <c r="N51" s="64">
        <v>0</v>
      </c>
      <c r="O51" s="65">
        <v>1</v>
      </c>
      <c r="P51" s="48"/>
      <c r="Q51" s="48"/>
      <c r="R51" s="48"/>
      <c r="S51" s="48"/>
      <c r="T51" s="48"/>
      <c r="U51" s="48"/>
    </row>
    <row r="52" spans="1:21" ht="30.75" customHeight="1" x14ac:dyDescent="0.15">
      <c r="A52" s="48"/>
      <c r="B52" s="1254" t="s">
        <v>18</v>
      </c>
      <c r="C52" s="1255"/>
      <c r="D52" s="66"/>
      <c r="E52" s="1256" t="s">
        <v>19</v>
      </c>
      <c r="F52" s="1256"/>
      <c r="G52" s="1256"/>
      <c r="H52" s="1256"/>
      <c r="I52" s="1256"/>
      <c r="J52" s="1257"/>
      <c r="K52" s="63">
        <v>11268</v>
      </c>
      <c r="L52" s="64">
        <v>11125</v>
      </c>
      <c r="M52" s="64">
        <v>11000</v>
      </c>
      <c r="N52" s="64">
        <v>10756</v>
      </c>
      <c r="O52" s="65">
        <v>10277</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3642</v>
      </c>
      <c r="L53" s="69">
        <v>3455</v>
      </c>
      <c r="M53" s="69">
        <v>3621</v>
      </c>
      <c r="N53" s="69">
        <v>3359</v>
      </c>
      <c r="O53" s="70">
        <v>3432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2" t="s">
        <v>24</v>
      </c>
      <c r="C57" s="1263"/>
      <c r="D57" s="1266" t="s">
        <v>25</v>
      </c>
      <c r="E57" s="1267"/>
      <c r="F57" s="1267"/>
      <c r="G57" s="1267"/>
      <c r="H57" s="1267"/>
      <c r="I57" s="1267"/>
      <c r="J57" s="1268"/>
      <c r="K57" s="83" t="s">
        <v>598</v>
      </c>
      <c r="L57" s="84" t="s">
        <v>598</v>
      </c>
      <c r="M57" s="84" t="s">
        <v>598</v>
      </c>
      <c r="N57" s="84" t="s">
        <v>598</v>
      </c>
      <c r="O57" s="85" t="s">
        <v>598</v>
      </c>
    </row>
    <row r="58" spans="1:21" ht="31.5" customHeight="1" thickBot="1" x14ac:dyDescent="0.2">
      <c r="B58" s="1264"/>
      <c r="C58" s="1265"/>
      <c r="D58" s="1269" t="s">
        <v>26</v>
      </c>
      <c r="E58" s="1270"/>
      <c r="F58" s="1270"/>
      <c r="G58" s="1270"/>
      <c r="H58" s="1270"/>
      <c r="I58" s="1270"/>
      <c r="J58" s="1271"/>
      <c r="K58" s="86" t="s">
        <v>598</v>
      </c>
      <c r="L58" s="87" t="s">
        <v>598</v>
      </c>
      <c r="M58" s="87" t="s">
        <v>598</v>
      </c>
      <c r="N58" s="87" t="s">
        <v>598</v>
      </c>
      <c r="O58" s="88" t="s">
        <v>598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yNe0haSXUzrwElyRK/yuu6A3LVE7+SHzHgM1aDLFqJ3GtymZIAYWE7+jV4sXT6AAZsYbkn/C9tGA7rA5eLYRw==" saltValue="GNhqnI/16nuivkwgY5z9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92" t="s">
        <v>29</v>
      </c>
      <c r="C41" s="1293"/>
      <c r="D41" s="102"/>
      <c r="E41" s="1294" t="s">
        <v>30</v>
      </c>
      <c r="F41" s="1294"/>
      <c r="G41" s="1294"/>
      <c r="H41" s="1295"/>
      <c r="I41" s="103">
        <v>99972</v>
      </c>
      <c r="J41" s="104">
        <v>100391</v>
      </c>
      <c r="K41" s="104">
        <v>100488</v>
      </c>
      <c r="L41" s="104">
        <v>101941</v>
      </c>
      <c r="M41" s="105">
        <v>102671</v>
      </c>
    </row>
    <row r="42" spans="2:13" ht="27.75" customHeight="1" x14ac:dyDescent="0.15">
      <c r="B42" s="1282"/>
      <c r="C42" s="1283"/>
      <c r="D42" s="106"/>
      <c r="E42" s="1286" t="s">
        <v>31</v>
      </c>
      <c r="F42" s="1286"/>
      <c r="G42" s="1286"/>
      <c r="H42" s="1287"/>
      <c r="I42" s="107">
        <v>9775</v>
      </c>
      <c r="J42" s="108">
        <v>8899</v>
      </c>
      <c r="K42" s="108">
        <v>8663</v>
      </c>
      <c r="L42" s="108">
        <v>4237</v>
      </c>
      <c r="M42" s="109">
        <v>3453</v>
      </c>
    </row>
    <row r="43" spans="2:13" ht="27.75" customHeight="1" x14ac:dyDescent="0.15">
      <c r="B43" s="1282"/>
      <c r="C43" s="1283"/>
      <c r="D43" s="106"/>
      <c r="E43" s="1286" t="s">
        <v>32</v>
      </c>
      <c r="F43" s="1286"/>
      <c r="G43" s="1286"/>
      <c r="H43" s="1287"/>
      <c r="I43" s="107">
        <v>40358</v>
      </c>
      <c r="J43" s="108">
        <v>37359</v>
      </c>
      <c r="K43" s="108">
        <v>34857</v>
      </c>
      <c r="L43" s="108">
        <v>33528</v>
      </c>
      <c r="M43" s="109">
        <v>34614</v>
      </c>
    </row>
    <row r="44" spans="2:13" ht="27.75" customHeight="1" x14ac:dyDescent="0.15">
      <c r="B44" s="1282"/>
      <c r="C44" s="1283"/>
      <c r="D44" s="106"/>
      <c r="E44" s="1286" t="s">
        <v>33</v>
      </c>
      <c r="F44" s="1286"/>
      <c r="G44" s="1286"/>
      <c r="H44" s="1287"/>
      <c r="I44" s="107">
        <v>824</v>
      </c>
      <c r="J44" s="108">
        <v>4597</v>
      </c>
      <c r="K44" s="108">
        <v>8758</v>
      </c>
      <c r="L44" s="108">
        <v>10933</v>
      </c>
      <c r="M44" s="109">
        <v>11207</v>
      </c>
    </row>
    <row r="45" spans="2:13" ht="27.75" customHeight="1" x14ac:dyDescent="0.15">
      <c r="B45" s="1282"/>
      <c r="C45" s="1283"/>
      <c r="D45" s="106"/>
      <c r="E45" s="1286" t="s">
        <v>34</v>
      </c>
      <c r="F45" s="1286"/>
      <c r="G45" s="1286"/>
      <c r="H45" s="1287"/>
      <c r="I45" s="107">
        <v>14257</v>
      </c>
      <c r="J45" s="108">
        <v>14268</v>
      </c>
      <c r="K45" s="108">
        <v>14328</v>
      </c>
      <c r="L45" s="108">
        <v>13797</v>
      </c>
      <c r="M45" s="109">
        <v>13714</v>
      </c>
    </row>
    <row r="46" spans="2:13" ht="27.75" customHeight="1" x14ac:dyDescent="0.15">
      <c r="B46" s="1282"/>
      <c r="C46" s="1283"/>
      <c r="D46" s="110"/>
      <c r="E46" s="1286" t="s">
        <v>35</v>
      </c>
      <c r="F46" s="1286"/>
      <c r="G46" s="1286"/>
      <c r="H46" s="1287"/>
      <c r="I46" s="107">
        <v>164</v>
      </c>
      <c r="J46" s="108">
        <v>288</v>
      </c>
      <c r="K46" s="108">
        <v>86</v>
      </c>
      <c r="L46" s="108">
        <v>3347</v>
      </c>
      <c r="M46" s="109">
        <v>3222</v>
      </c>
    </row>
    <row r="47" spans="2:13" ht="27.75" customHeight="1" x14ac:dyDescent="0.15">
      <c r="B47" s="1282"/>
      <c r="C47" s="1283"/>
      <c r="D47" s="111"/>
      <c r="E47" s="1296" t="s">
        <v>36</v>
      </c>
      <c r="F47" s="1297"/>
      <c r="G47" s="1297"/>
      <c r="H47" s="1298"/>
      <c r="I47" s="107" t="s">
        <v>513</v>
      </c>
      <c r="J47" s="108" t="s">
        <v>513</v>
      </c>
      <c r="K47" s="108" t="s">
        <v>513</v>
      </c>
      <c r="L47" s="108" t="s">
        <v>513</v>
      </c>
      <c r="M47" s="109" t="s">
        <v>513</v>
      </c>
    </row>
    <row r="48" spans="2:13" ht="27.75" customHeight="1" x14ac:dyDescent="0.15">
      <c r="B48" s="1282"/>
      <c r="C48" s="1283"/>
      <c r="D48" s="106"/>
      <c r="E48" s="1286" t="s">
        <v>37</v>
      </c>
      <c r="F48" s="1286"/>
      <c r="G48" s="1286"/>
      <c r="H48" s="1287"/>
      <c r="I48" s="107" t="s">
        <v>513</v>
      </c>
      <c r="J48" s="108" t="s">
        <v>513</v>
      </c>
      <c r="K48" s="108" t="s">
        <v>513</v>
      </c>
      <c r="L48" s="108" t="s">
        <v>513</v>
      </c>
      <c r="M48" s="109" t="s">
        <v>513</v>
      </c>
    </row>
    <row r="49" spans="2:13" ht="27.75" customHeight="1" x14ac:dyDescent="0.15">
      <c r="B49" s="1284"/>
      <c r="C49" s="1285"/>
      <c r="D49" s="106"/>
      <c r="E49" s="1286" t="s">
        <v>38</v>
      </c>
      <c r="F49" s="1286"/>
      <c r="G49" s="1286"/>
      <c r="H49" s="1287"/>
      <c r="I49" s="107" t="s">
        <v>513</v>
      </c>
      <c r="J49" s="108" t="s">
        <v>513</v>
      </c>
      <c r="K49" s="108" t="s">
        <v>513</v>
      </c>
      <c r="L49" s="108" t="s">
        <v>513</v>
      </c>
      <c r="M49" s="109" t="s">
        <v>513</v>
      </c>
    </row>
    <row r="50" spans="2:13" ht="27.75" customHeight="1" x14ac:dyDescent="0.15">
      <c r="B50" s="1280" t="s">
        <v>39</v>
      </c>
      <c r="C50" s="1281"/>
      <c r="D50" s="112"/>
      <c r="E50" s="1286" t="s">
        <v>40</v>
      </c>
      <c r="F50" s="1286"/>
      <c r="G50" s="1286"/>
      <c r="H50" s="1287"/>
      <c r="I50" s="107">
        <v>6290</v>
      </c>
      <c r="J50" s="108">
        <v>5169</v>
      </c>
      <c r="K50" s="108">
        <v>4390</v>
      </c>
      <c r="L50" s="108">
        <v>8016</v>
      </c>
      <c r="M50" s="109">
        <v>7476</v>
      </c>
    </row>
    <row r="51" spans="2:13" ht="27.75" customHeight="1" x14ac:dyDescent="0.15">
      <c r="B51" s="1282"/>
      <c r="C51" s="1283"/>
      <c r="D51" s="106"/>
      <c r="E51" s="1286" t="s">
        <v>41</v>
      </c>
      <c r="F51" s="1286"/>
      <c r="G51" s="1286"/>
      <c r="H51" s="1287"/>
      <c r="I51" s="107">
        <v>21391</v>
      </c>
      <c r="J51" s="108">
        <v>20144</v>
      </c>
      <c r="K51" s="108">
        <v>18802</v>
      </c>
      <c r="L51" s="108">
        <v>18465</v>
      </c>
      <c r="M51" s="109">
        <v>18871</v>
      </c>
    </row>
    <row r="52" spans="2:13" ht="27.75" customHeight="1" x14ac:dyDescent="0.15">
      <c r="B52" s="1284"/>
      <c r="C52" s="1285"/>
      <c r="D52" s="106"/>
      <c r="E52" s="1286" t="s">
        <v>42</v>
      </c>
      <c r="F52" s="1286"/>
      <c r="G52" s="1286"/>
      <c r="H52" s="1287"/>
      <c r="I52" s="107">
        <v>107345</v>
      </c>
      <c r="J52" s="108">
        <v>107220</v>
      </c>
      <c r="K52" s="108">
        <v>105906</v>
      </c>
      <c r="L52" s="108">
        <v>104780</v>
      </c>
      <c r="M52" s="109">
        <v>103689</v>
      </c>
    </row>
    <row r="53" spans="2:13" ht="27.75" customHeight="1" thickBot="1" x14ac:dyDescent="0.2">
      <c r="B53" s="1288" t="s">
        <v>43</v>
      </c>
      <c r="C53" s="1289"/>
      <c r="D53" s="113"/>
      <c r="E53" s="1290" t="s">
        <v>44</v>
      </c>
      <c r="F53" s="1290"/>
      <c r="G53" s="1290"/>
      <c r="H53" s="1291"/>
      <c r="I53" s="114">
        <v>30323</v>
      </c>
      <c r="J53" s="115">
        <v>33269</v>
      </c>
      <c r="K53" s="115">
        <v>38081</v>
      </c>
      <c r="L53" s="115">
        <v>36522</v>
      </c>
      <c r="M53" s="116">
        <v>38845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cfnw58VK8+8PlWR4ZvSPx7/7InidRAb7MVIcjwGfKDE4fUITZgx/eLRoXKD7PbfpQW7wZzsAE0afn4DSNgD3Q==" saltValue="IVoMXxtEfDcXU7sR1XVV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7" t="s">
        <v>47</v>
      </c>
      <c r="D55" s="1307"/>
      <c r="E55" s="1308"/>
      <c r="F55" s="128">
        <v>1450</v>
      </c>
      <c r="G55" s="128">
        <v>3473</v>
      </c>
      <c r="H55" s="129">
        <v>3472</v>
      </c>
    </row>
    <row r="56" spans="2:8" ht="52.5" customHeight="1" x14ac:dyDescent="0.15">
      <c r="B56" s="130"/>
      <c r="C56" s="1309" t="s">
        <v>48</v>
      </c>
      <c r="D56" s="1309"/>
      <c r="E56" s="1310"/>
      <c r="F56" s="131">
        <v>373</v>
      </c>
      <c r="G56" s="131">
        <v>305</v>
      </c>
      <c r="H56" s="132">
        <v>53</v>
      </c>
    </row>
    <row r="57" spans="2:8" ht="53.25" customHeight="1" x14ac:dyDescent="0.15">
      <c r="B57" s="130"/>
      <c r="C57" s="1311" t="s">
        <v>49</v>
      </c>
      <c r="D57" s="1311"/>
      <c r="E57" s="1312"/>
      <c r="F57" s="133">
        <v>1836</v>
      </c>
      <c r="G57" s="133">
        <v>2371</v>
      </c>
      <c r="H57" s="134">
        <v>2247</v>
      </c>
    </row>
    <row r="58" spans="2:8" ht="45.75" customHeight="1" x14ac:dyDescent="0.15">
      <c r="B58" s="135"/>
      <c r="C58" s="1299" t="s">
        <v>594</v>
      </c>
      <c r="D58" s="1300"/>
      <c r="E58" s="1301"/>
      <c r="F58" s="136">
        <v>661</v>
      </c>
      <c r="G58" s="136">
        <v>661</v>
      </c>
      <c r="H58" s="137">
        <v>661</v>
      </c>
    </row>
    <row r="59" spans="2:8" ht="45.75" customHeight="1" x14ac:dyDescent="0.15">
      <c r="B59" s="135"/>
      <c r="C59" s="1299" t="s">
        <v>595</v>
      </c>
      <c r="D59" s="1300"/>
      <c r="E59" s="1301"/>
      <c r="F59" s="136" t="s">
        <v>513</v>
      </c>
      <c r="G59" s="136">
        <v>368</v>
      </c>
      <c r="H59" s="137">
        <v>353</v>
      </c>
    </row>
    <row r="60" spans="2:8" ht="45.75" customHeight="1" x14ac:dyDescent="0.15">
      <c r="B60" s="135"/>
      <c r="C60" s="1299" t="s">
        <v>596</v>
      </c>
      <c r="D60" s="1300"/>
      <c r="E60" s="1301"/>
      <c r="F60" s="136">
        <v>423</v>
      </c>
      <c r="G60" s="136">
        <v>365</v>
      </c>
      <c r="H60" s="137">
        <v>330</v>
      </c>
    </row>
    <row r="61" spans="2:8" ht="45.75" customHeight="1" x14ac:dyDescent="0.15">
      <c r="B61" s="135"/>
      <c r="C61" s="1299" t="s">
        <v>597</v>
      </c>
      <c r="D61" s="1300"/>
      <c r="E61" s="1301"/>
      <c r="F61" s="136">
        <v>176</v>
      </c>
      <c r="G61" s="136">
        <v>387</v>
      </c>
      <c r="H61" s="137">
        <v>313</v>
      </c>
    </row>
    <row r="62" spans="2:8" ht="45.75" customHeight="1" thickBot="1" x14ac:dyDescent="0.2">
      <c r="B62" s="138"/>
      <c r="C62" s="1302" t="s">
        <v>593</v>
      </c>
      <c r="D62" s="1303"/>
      <c r="E62" s="1304"/>
      <c r="F62" s="139">
        <v>123</v>
      </c>
      <c r="G62" s="139">
        <v>132</v>
      </c>
      <c r="H62" s="140">
        <v>132</v>
      </c>
    </row>
    <row r="63" spans="2:8" ht="52.5" customHeight="1" thickBot="1" x14ac:dyDescent="0.2">
      <c r="B63" s="141"/>
      <c r="C63" s="1305" t="s">
        <v>50</v>
      </c>
      <c r="D63" s="1305"/>
      <c r="E63" s="1306"/>
      <c r="F63" s="142">
        <v>3659</v>
      </c>
      <c r="G63" s="142">
        <v>6148</v>
      </c>
      <c r="H63" s="143">
        <v>5772</v>
      </c>
    </row>
    <row r="64" spans="2:8" ht="15" customHeight="1" x14ac:dyDescent="0.15"/>
  </sheetData>
  <sheetProtection algorithmName="SHA-512" hashValue="S8jkw5jRaQiRqDIr9PIuKP+Pbhn+eRFBWZBhvH1Oa9Q5WG4pdIztydQuU9cBVh713coxdUyIGUXbJF4s4WMWRg==" saltValue="cYpXTorXBEGgTmvKy6ZZ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view="pageBreakPreview" zoomScale="106" zoomScaleNormal="70" zoomScaleSheetLayoutView="106"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610</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3"/>
      <c r="H50" s="1313"/>
      <c r="I50" s="1313"/>
      <c r="J50" s="1313"/>
      <c r="K50" s="405"/>
      <c r="L50" s="405"/>
      <c r="M50" s="406"/>
      <c r="N50" s="406"/>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554</v>
      </c>
      <c r="BQ50" s="1317"/>
      <c r="BR50" s="1317"/>
      <c r="BS50" s="1317"/>
      <c r="BT50" s="1317"/>
      <c r="BU50" s="1317"/>
      <c r="BV50" s="1317"/>
      <c r="BW50" s="1317"/>
      <c r="BX50" s="1317" t="s">
        <v>555</v>
      </c>
      <c r="BY50" s="1317"/>
      <c r="BZ50" s="1317"/>
      <c r="CA50" s="1317"/>
      <c r="CB50" s="1317"/>
      <c r="CC50" s="1317"/>
      <c r="CD50" s="1317"/>
      <c r="CE50" s="1317"/>
      <c r="CF50" s="1317" t="s">
        <v>556</v>
      </c>
      <c r="CG50" s="1317"/>
      <c r="CH50" s="1317"/>
      <c r="CI50" s="1317"/>
      <c r="CJ50" s="1317"/>
      <c r="CK50" s="1317"/>
      <c r="CL50" s="1317"/>
      <c r="CM50" s="1317"/>
      <c r="CN50" s="1317" t="s">
        <v>557</v>
      </c>
      <c r="CO50" s="1317"/>
      <c r="CP50" s="1317"/>
      <c r="CQ50" s="1317"/>
      <c r="CR50" s="1317"/>
      <c r="CS50" s="1317"/>
      <c r="CT50" s="1317"/>
      <c r="CU50" s="1317"/>
      <c r="CV50" s="1317" t="s">
        <v>558</v>
      </c>
      <c r="CW50" s="1317"/>
      <c r="CX50" s="1317"/>
      <c r="CY50" s="1317"/>
      <c r="CZ50" s="1317"/>
      <c r="DA50" s="1317"/>
      <c r="DB50" s="1317"/>
      <c r="DC50" s="1317"/>
    </row>
    <row r="51" spans="1:109" ht="13.5" customHeight="1" x14ac:dyDescent="0.15">
      <c r="B51" s="395"/>
      <c r="G51" s="1330"/>
      <c r="H51" s="1330"/>
      <c r="I51" s="1331"/>
      <c r="J51" s="1331"/>
      <c r="K51" s="1329"/>
      <c r="L51" s="1329"/>
      <c r="M51" s="1329"/>
      <c r="N51" s="1329"/>
      <c r="AM51" s="404"/>
      <c r="AN51" s="1319" t="s">
        <v>604</v>
      </c>
      <c r="AO51" s="1319"/>
      <c r="AP51" s="1319"/>
      <c r="AQ51" s="1319"/>
      <c r="AR51" s="1319"/>
      <c r="AS51" s="1319"/>
      <c r="AT51" s="1319"/>
      <c r="AU51" s="1319"/>
      <c r="AV51" s="1319"/>
      <c r="AW51" s="1319"/>
      <c r="AX51" s="1319"/>
      <c r="AY51" s="1319"/>
      <c r="AZ51" s="1319"/>
      <c r="BA51" s="1319"/>
      <c r="BB51" s="1319" t="s">
        <v>605</v>
      </c>
      <c r="BC51" s="1319"/>
      <c r="BD51" s="1319"/>
      <c r="BE51" s="1319"/>
      <c r="BF51" s="1319"/>
      <c r="BG51" s="1319"/>
      <c r="BH51" s="1319"/>
      <c r="BI51" s="1319"/>
      <c r="BJ51" s="1319"/>
      <c r="BK51" s="1319"/>
      <c r="BL51" s="1319"/>
      <c r="BM51" s="1319"/>
      <c r="BN51" s="1319"/>
      <c r="BO51" s="1319"/>
      <c r="BP51" s="1318">
        <v>70.599999999999994</v>
      </c>
      <c r="BQ51" s="1318"/>
      <c r="BR51" s="1318"/>
      <c r="BS51" s="1318"/>
      <c r="BT51" s="1318"/>
      <c r="BU51" s="1318"/>
      <c r="BV51" s="1318"/>
      <c r="BW51" s="1318"/>
      <c r="BX51" s="1318">
        <v>77.900000000000006</v>
      </c>
      <c r="BY51" s="1318"/>
      <c r="BZ51" s="1318"/>
      <c r="CA51" s="1318"/>
      <c r="CB51" s="1318"/>
      <c r="CC51" s="1318"/>
      <c r="CD51" s="1318"/>
      <c r="CE51" s="1318"/>
      <c r="CF51" s="1318">
        <v>88.2</v>
      </c>
      <c r="CG51" s="1318"/>
      <c r="CH51" s="1318"/>
      <c r="CI51" s="1318"/>
      <c r="CJ51" s="1318"/>
      <c r="CK51" s="1318"/>
      <c r="CL51" s="1318"/>
      <c r="CM51" s="1318"/>
      <c r="CN51" s="1318">
        <v>84.1</v>
      </c>
      <c r="CO51" s="1318"/>
      <c r="CP51" s="1318"/>
      <c r="CQ51" s="1318"/>
      <c r="CR51" s="1318"/>
      <c r="CS51" s="1318"/>
      <c r="CT51" s="1318"/>
      <c r="CU51" s="1318"/>
      <c r="CV51" s="1318">
        <v>88</v>
      </c>
      <c r="CW51" s="1318"/>
      <c r="CX51" s="1318"/>
      <c r="CY51" s="1318"/>
      <c r="CZ51" s="1318"/>
      <c r="DA51" s="1318"/>
      <c r="DB51" s="1318"/>
      <c r="DC51" s="1318"/>
    </row>
    <row r="52" spans="1:109" x14ac:dyDescent="0.15">
      <c r="B52" s="395"/>
      <c r="G52" s="1330"/>
      <c r="H52" s="1330"/>
      <c r="I52" s="1331"/>
      <c r="J52" s="1331"/>
      <c r="K52" s="1329"/>
      <c r="L52" s="1329"/>
      <c r="M52" s="1329"/>
      <c r="N52" s="1329"/>
      <c r="AM52" s="404"/>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3"/>
      <c r="B53" s="395"/>
      <c r="G53" s="1330"/>
      <c r="H53" s="1330"/>
      <c r="I53" s="1313"/>
      <c r="J53" s="1313"/>
      <c r="K53" s="1329"/>
      <c r="L53" s="1329"/>
      <c r="M53" s="1329"/>
      <c r="N53" s="1329"/>
      <c r="AM53" s="404"/>
      <c r="AN53" s="1319"/>
      <c r="AO53" s="1319"/>
      <c r="AP53" s="1319"/>
      <c r="AQ53" s="1319"/>
      <c r="AR53" s="1319"/>
      <c r="AS53" s="1319"/>
      <c r="AT53" s="1319"/>
      <c r="AU53" s="1319"/>
      <c r="AV53" s="1319"/>
      <c r="AW53" s="1319"/>
      <c r="AX53" s="1319"/>
      <c r="AY53" s="1319"/>
      <c r="AZ53" s="1319"/>
      <c r="BA53" s="1319"/>
      <c r="BB53" s="1319" t="s">
        <v>606</v>
      </c>
      <c r="BC53" s="1319"/>
      <c r="BD53" s="1319"/>
      <c r="BE53" s="1319"/>
      <c r="BF53" s="1319"/>
      <c r="BG53" s="1319"/>
      <c r="BH53" s="1319"/>
      <c r="BI53" s="1319"/>
      <c r="BJ53" s="1319"/>
      <c r="BK53" s="1319"/>
      <c r="BL53" s="1319"/>
      <c r="BM53" s="1319"/>
      <c r="BN53" s="1319"/>
      <c r="BO53" s="1319"/>
      <c r="BP53" s="1318">
        <v>45.1</v>
      </c>
      <c r="BQ53" s="1318"/>
      <c r="BR53" s="1318"/>
      <c r="BS53" s="1318"/>
      <c r="BT53" s="1318"/>
      <c r="BU53" s="1318"/>
      <c r="BV53" s="1318"/>
      <c r="BW53" s="1318"/>
      <c r="BX53" s="1318">
        <v>43.6</v>
      </c>
      <c r="BY53" s="1318"/>
      <c r="BZ53" s="1318"/>
      <c r="CA53" s="1318"/>
      <c r="CB53" s="1318"/>
      <c r="CC53" s="1318"/>
      <c r="CD53" s="1318"/>
      <c r="CE53" s="1318"/>
      <c r="CF53" s="1318">
        <v>47</v>
      </c>
      <c r="CG53" s="1318"/>
      <c r="CH53" s="1318"/>
      <c r="CI53" s="1318"/>
      <c r="CJ53" s="1318"/>
      <c r="CK53" s="1318"/>
      <c r="CL53" s="1318"/>
      <c r="CM53" s="1318"/>
      <c r="CN53" s="1318">
        <v>48.3</v>
      </c>
      <c r="CO53" s="1318"/>
      <c r="CP53" s="1318"/>
      <c r="CQ53" s="1318"/>
      <c r="CR53" s="1318"/>
      <c r="CS53" s="1318"/>
      <c r="CT53" s="1318"/>
      <c r="CU53" s="1318"/>
      <c r="CV53" s="1318">
        <v>49.1</v>
      </c>
      <c r="CW53" s="1318"/>
      <c r="CX53" s="1318"/>
      <c r="CY53" s="1318"/>
      <c r="CZ53" s="1318"/>
      <c r="DA53" s="1318"/>
      <c r="DB53" s="1318"/>
      <c r="DC53" s="1318"/>
    </row>
    <row r="54" spans="1:109" x14ac:dyDescent="0.15">
      <c r="A54" s="403"/>
      <c r="B54" s="395"/>
      <c r="G54" s="1330"/>
      <c r="H54" s="1330"/>
      <c r="I54" s="1313"/>
      <c r="J54" s="1313"/>
      <c r="K54" s="1329"/>
      <c r="L54" s="1329"/>
      <c r="M54" s="1329"/>
      <c r="N54" s="1329"/>
      <c r="AM54" s="404"/>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3"/>
      <c r="B55" s="395"/>
      <c r="G55" s="1313"/>
      <c r="H55" s="1313"/>
      <c r="I55" s="1313"/>
      <c r="J55" s="1313"/>
      <c r="K55" s="1329"/>
      <c r="L55" s="1329"/>
      <c r="M55" s="1329"/>
      <c r="N55" s="1329"/>
      <c r="AN55" s="1317" t="s">
        <v>607</v>
      </c>
      <c r="AO55" s="1317"/>
      <c r="AP55" s="1317"/>
      <c r="AQ55" s="1317"/>
      <c r="AR55" s="1317"/>
      <c r="AS55" s="1317"/>
      <c r="AT55" s="1317"/>
      <c r="AU55" s="1317"/>
      <c r="AV55" s="1317"/>
      <c r="AW55" s="1317"/>
      <c r="AX55" s="1317"/>
      <c r="AY55" s="1317"/>
      <c r="AZ55" s="1317"/>
      <c r="BA55" s="1317"/>
      <c r="BB55" s="1319" t="s">
        <v>605</v>
      </c>
      <c r="BC55" s="1319"/>
      <c r="BD55" s="1319"/>
      <c r="BE55" s="1319"/>
      <c r="BF55" s="1319"/>
      <c r="BG55" s="1319"/>
      <c r="BH55" s="1319"/>
      <c r="BI55" s="1319"/>
      <c r="BJ55" s="1319"/>
      <c r="BK55" s="1319"/>
      <c r="BL55" s="1319"/>
      <c r="BM55" s="1319"/>
      <c r="BN55" s="1319"/>
      <c r="BO55" s="1319"/>
      <c r="BP55" s="1318">
        <v>37.4</v>
      </c>
      <c r="BQ55" s="1318"/>
      <c r="BR55" s="1318"/>
      <c r="BS55" s="1318"/>
      <c r="BT55" s="1318"/>
      <c r="BU55" s="1318"/>
      <c r="BV55" s="1318"/>
      <c r="BW55" s="1318"/>
      <c r="BX55" s="1318">
        <v>31</v>
      </c>
      <c r="BY55" s="1318"/>
      <c r="BZ55" s="1318"/>
      <c r="CA55" s="1318"/>
      <c r="CB55" s="1318"/>
      <c r="CC55" s="1318"/>
      <c r="CD55" s="1318"/>
      <c r="CE55" s="1318"/>
      <c r="CF55" s="1318">
        <v>30</v>
      </c>
      <c r="CG55" s="1318"/>
      <c r="CH55" s="1318"/>
      <c r="CI55" s="1318"/>
      <c r="CJ55" s="1318"/>
      <c r="CK55" s="1318"/>
      <c r="CL55" s="1318"/>
      <c r="CM55" s="1318"/>
      <c r="CN55" s="1318">
        <v>23.1</v>
      </c>
      <c r="CO55" s="1318"/>
      <c r="CP55" s="1318"/>
      <c r="CQ55" s="1318"/>
      <c r="CR55" s="1318"/>
      <c r="CS55" s="1318"/>
      <c r="CT55" s="1318"/>
      <c r="CU55" s="1318"/>
      <c r="CV55" s="1318">
        <v>33.9</v>
      </c>
      <c r="CW55" s="1318"/>
      <c r="CX55" s="1318"/>
      <c r="CY55" s="1318"/>
      <c r="CZ55" s="1318"/>
      <c r="DA55" s="1318"/>
      <c r="DB55" s="1318"/>
      <c r="DC55" s="1318"/>
    </row>
    <row r="56" spans="1:109" x14ac:dyDescent="0.15">
      <c r="A56" s="403"/>
      <c r="B56" s="395"/>
      <c r="G56" s="1313"/>
      <c r="H56" s="1313"/>
      <c r="I56" s="1313"/>
      <c r="J56" s="1313"/>
      <c r="K56" s="1329"/>
      <c r="L56" s="1329"/>
      <c r="M56" s="1329"/>
      <c r="N56" s="1329"/>
      <c r="AN56" s="1317"/>
      <c r="AO56" s="1317"/>
      <c r="AP56" s="1317"/>
      <c r="AQ56" s="1317"/>
      <c r="AR56" s="1317"/>
      <c r="AS56" s="1317"/>
      <c r="AT56" s="1317"/>
      <c r="AU56" s="1317"/>
      <c r="AV56" s="1317"/>
      <c r="AW56" s="1317"/>
      <c r="AX56" s="1317"/>
      <c r="AY56" s="1317"/>
      <c r="AZ56" s="1317"/>
      <c r="BA56" s="1317"/>
      <c r="BB56" s="1319"/>
      <c r="BC56" s="1319"/>
      <c r="BD56" s="1319"/>
      <c r="BE56" s="1319"/>
      <c r="BF56" s="1319"/>
      <c r="BG56" s="1319"/>
      <c r="BH56" s="1319"/>
      <c r="BI56" s="1319"/>
      <c r="BJ56" s="1319"/>
      <c r="BK56" s="1319"/>
      <c r="BL56" s="1319"/>
      <c r="BM56" s="1319"/>
      <c r="BN56" s="1319"/>
      <c r="BO56" s="1319"/>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3" customFormat="1" x14ac:dyDescent="0.15">
      <c r="B57" s="407"/>
      <c r="G57" s="1313"/>
      <c r="H57" s="1313"/>
      <c r="I57" s="1332"/>
      <c r="J57" s="1332"/>
      <c r="K57" s="1329"/>
      <c r="L57" s="1329"/>
      <c r="M57" s="1329"/>
      <c r="N57" s="1329"/>
      <c r="AM57" s="388"/>
      <c r="AN57" s="1317"/>
      <c r="AO57" s="1317"/>
      <c r="AP57" s="1317"/>
      <c r="AQ57" s="1317"/>
      <c r="AR57" s="1317"/>
      <c r="AS57" s="1317"/>
      <c r="AT57" s="1317"/>
      <c r="AU57" s="1317"/>
      <c r="AV57" s="1317"/>
      <c r="AW57" s="1317"/>
      <c r="AX57" s="1317"/>
      <c r="AY57" s="1317"/>
      <c r="AZ57" s="1317"/>
      <c r="BA57" s="1317"/>
      <c r="BB57" s="1319" t="s">
        <v>606</v>
      </c>
      <c r="BC57" s="1319"/>
      <c r="BD57" s="1319"/>
      <c r="BE57" s="1319"/>
      <c r="BF57" s="1319"/>
      <c r="BG57" s="1319"/>
      <c r="BH57" s="1319"/>
      <c r="BI57" s="1319"/>
      <c r="BJ57" s="1319"/>
      <c r="BK57" s="1319"/>
      <c r="BL57" s="1319"/>
      <c r="BM57" s="1319"/>
      <c r="BN57" s="1319"/>
      <c r="BO57" s="1319"/>
      <c r="BP57" s="1318">
        <v>54.4</v>
      </c>
      <c r="BQ57" s="1318"/>
      <c r="BR57" s="1318"/>
      <c r="BS57" s="1318"/>
      <c r="BT57" s="1318"/>
      <c r="BU57" s="1318"/>
      <c r="BV57" s="1318"/>
      <c r="BW57" s="1318"/>
      <c r="BX57" s="1318">
        <v>57.4</v>
      </c>
      <c r="BY57" s="1318"/>
      <c r="BZ57" s="1318"/>
      <c r="CA57" s="1318"/>
      <c r="CB57" s="1318"/>
      <c r="CC57" s="1318"/>
      <c r="CD57" s="1318"/>
      <c r="CE57" s="1318"/>
      <c r="CF57" s="1318">
        <v>58.3</v>
      </c>
      <c r="CG57" s="1318"/>
      <c r="CH57" s="1318"/>
      <c r="CI57" s="1318"/>
      <c r="CJ57" s="1318"/>
      <c r="CK57" s="1318"/>
      <c r="CL57" s="1318"/>
      <c r="CM57" s="1318"/>
      <c r="CN57" s="1318">
        <v>60.4</v>
      </c>
      <c r="CO57" s="1318"/>
      <c r="CP57" s="1318"/>
      <c r="CQ57" s="1318"/>
      <c r="CR57" s="1318"/>
      <c r="CS57" s="1318"/>
      <c r="CT57" s="1318"/>
      <c r="CU57" s="1318"/>
      <c r="CV57" s="1318">
        <v>61.7</v>
      </c>
      <c r="CW57" s="1318"/>
      <c r="CX57" s="1318"/>
      <c r="CY57" s="1318"/>
      <c r="CZ57" s="1318"/>
      <c r="DA57" s="1318"/>
      <c r="DB57" s="1318"/>
      <c r="DC57" s="1318"/>
      <c r="DD57" s="408"/>
      <c r="DE57" s="407"/>
    </row>
    <row r="58" spans="1:109" s="403" customFormat="1" x14ac:dyDescent="0.15">
      <c r="A58" s="388"/>
      <c r="B58" s="407"/>
      <c r="G58" s="1313"/>
      <c r="H58" s="1313"/>
      <c r="I58" s="1332"/>
      <c r="J58" s="1332"/>
      <c r="K58" s="1329"/>
      <c r="L58" s="1329"/>
      <c r="M58" s="1329"/>
      <c r="N58" s="1329"/>
      <c r="AM58" s="388"/>
      <c r="AN58" s="1317"/>
      <c r="AO58" s="1317"/>
      <c r="AP58" s="1317"/>
      <c r="AQ58" s="1317"/>
      <c r="AR58" s="1317"/>
      <c r="AS58" s="1317"/>
      <c r="AT58" s="1317"/>
      <c r="AU58" s="1317"/>
      <c r="AV58" s="1317"/>
      <c r="AW58" s="1317"/>
      <c r="AX58" s="1317"/>
      <c r="AY58" s="1317"/>
      <c r="AZ58" s="1317"/>
      <c r="BA58" s="1317"/>
      <c r="BB58" s="1319"/>
      <c r="BC58" s="1319"/>
      <c r="BD58" s="1319"/>
      <c r="BE58" s="1319"/>
      <c r="BF58" s="1319"/>
      <c r="BG58" s="1319"/>
      <c r="BH58" s="1319"/>
      <c r="BI58" s="1319"/>
      <c r="BJ58" s="1319"/>
      <c r="BK58" s="1319"/>
      <c r="BL58" s="1319"/>
      <c r="BM58" s="1319"/>
      <c r="BN58" s="1319"/>
      <c r="BO58" s="1319"/>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611</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3"/>
      <c r="H72" s="1313"/>
      <c r="I72" s="1313"/>
      <c r="J72" s="1313"/>
      <c r="K72" s="405"/>
      <c r="L72" s="405"/>
      <c r="M72" s="406"/>
      <c r="N72" s="406"/>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554</v>
      </c>
      <c r="BQ72" s="1317"/>
      <c r="BR72" s="1317"/>
      <c r="BS72" s="1317"/>
      <c r="BT72" s="1317"/>
      <c r="BU72" s="1317"/>
      <c r="BV72" s="1317"/>
      <c r="BW72" s="1317"/>
      <c r="BX72" s="1317" t="s">
        <v>555</v>
      </c>
      <c r="BY72" s="1317"/>
      <c r="BZ72" s="1317"/>
      <c r="CA72" s="1317"/>
      <c r="CB72" s="1317"/>
      <c r="CC72" s="1317"/>
      <c r="CD72" s="1317"/>
      <c r="CE72" s="1317"/>
      <c r="CF72" s="1317" t="s">
        <v>556</v>
      </c>
      <c r="CG72" s="1317"/>
      <c r="CH72" s="1317"/>
      <c r="CI72" s="1317"/>
      <c r="CJ72" s="1317"/>
      <c r="CK72" s="1317"/>
      <c r="CL72" s="1317"/>
      <c r="CM72" s="1317"/>
      <c r="CN72" s="1317" t="s">
        <v>557</v>
      </c>
      <c r="CO72" s="1317"/>
      <c r="CP72" s="1317"/>
      <c r="CQ72" s="1317"/>
      <c r="CR72" s="1317"/>
      <c r="CS72" s="1317"/>
      <c r="CT72" s="1317"/>
      <c r="CU72" s="1317"/>
      <c r="CV72" s="1317" t="s">
        <v>558</v>
      </c>
      <c r="CW72" s="1317"/>
      <c r="CX72" s="1317"/>
      <c r="CY72" s="1317"/>
      <c r="CZ72" s="1317"/>
      <c r="DA72" s="1317"/>
      <c r="DB72" s="1317"/>
      <c r="DC72" s="1317"/>
    </row>
    <row r="73" spans="2:107" x14ac:dyDescent="0.15">
      <c r="B73" s="395"/>
      <c r="G73" s="1330"/>
      <c r="H73" s="1330"/>
      <c r="I73" s="1330"/>
      <c r="J73" s="1330"/>
      <c r="K73" s="1333"/>
      <c r="L73" s="1333"/>
      <c r="M73" s="1333"/>
      <c r="N73" s="1333"/>
      <c r="AM73" s="404"/>
      <c r="AN73" s="1319" t="s">
        <v>604</v>
      </c>
      <c r="AO73" s="1319"/>
      <c r="AP73" s="1319"/>
      <c r="AQ73" s="1319"/>
      <c r="AR73" s="1319"/>
      <c r="AS73" s="1319"/>
      <c r="AT73" s="1319"/>
      <c r="AU73" s="1319"/>
      <c r="AV73" s="1319"/>
      <c r="AW73" s="1319"/>
      <c r="AX73" s="1319"/>
      <c r="AY73" s="1319"/>
      <c r="AZ73" s="1319"/>
      <c r="BA73" s="1319"/>
      <c r="BB73" s="1319" t="s">
        <v>605</v>
      </c>
      <c r="BC73" s="1319"/>
      <c r="BD73" s="1319"/>
      <c r="BE73" s="1319"/>
      <c r="BF73" s="1319"/>
      <c r="BG73" s="1319"/>
      <c r="BH73" s="1319"/>
      <c r="BI73" s="1319"/>
      <c r="BJ73" s="1319"/>
      <c r="BK73" s="1319"/>
      <c r="BL73" s="1319"/>
      <c r="BM73" s="1319"/>
      <c r="BN73" s="1319"/>
      <c r="BO73" s="1319"/>
      <c r="BP73" s="1318">
        <v>70.599999999999994</v>
      </c>
      <c r="BQ73" s="1318"/>
      <c r="BR73" s="1318"/>
      <c r="BS73" s="1318"/>
      <c r="BT73" s="1318"/>
      <c r="BU73" s="1318"/>
      <c r="BV73" s="1318"/>
      <c r="BW73" s="1318"/>
      <c r="BX73" s="1318">
        <v>77.900000000000006</v>
      </c>
      <c r="BY73" s="1318"/>
      <c r="BZ73" s="1318"/>
      <c r="CA73" s="1318"/>
      <c r="CB73" s="1318"/>
      <c r="CC73" s="1318"/>
      <c r="CD73" s="1318"/>
      <c r="CE73" s="1318"/>
      <c r="CF73" s="1318">
        <v>88.2</v>
      </c>
      <c r="CG73" s="1318"/>
      <c r="CH73" s="1318"/>
      <c r="CI73" s="1318"/>
      <c r="CJ73" s="1318"/>
      <c r="CK73" s="1318"/>
      <c r="CL73" s="1318"/>
      <c r="CM73" s="1318"/>
      <c r="CN73" s="1318">
        <v>84.1</v>
      </c>
      <c r="CO73" s="1318"/>
      <c r="CP73" s="1318"/>
      <c r="CQ73" s="1318"/>
      <c r="CR73" s="1318"/>
      <c r="CS73" s="1318"/>
      <c r="CT73" s="1318"/>
      <c r="CU73" s="1318"/>
      <c r="CV73" s="1318">
        <v>88</v>
      </c>
      <c r="CW73" s="1318"/>
      <c r="CX73" s="1318"/>
      <c r="CY73" s="1318"/>
      <c r="CZ73" s="1318"/>
      <c r="DA73" s="1318"/>
      <c r="DB73" s="1318"/>
      <c r="DC73" s="1318"/>
    </row>
    <row r="74" spans="2:107" x14ac:dyDescent="0.15">
      <c r="B74" s="395"/>
      <c r="G74" s="1330"/>
      <c r="H74" s="1330"/>
      <c r="I74" s="1330"/>
      <c r="J74" s="1330"/>
      <c r="K74" s="1333"/>
      <c r="L74" s="1333"/>
      <c r="M74" s="1333"/>
      <c r="N74" s="1333"/>
      <c r="AM74" s="404"/>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5"/>
      <c r="G75" s="1330"/>
      <c r="H75" s="1330"/>
      <c r="I75" s="1313"/>
      <c r="J75" s="1313"/>
      <c r="K75" s="1329"/>
      <c r="L75" s="1329"/>
      <c r="M75" s="1329"/>
      <c r="N75" s="1329"/>
      <c r="AM75" s="404"/>
      <c r="AN75" s="1319"/>
      <c r="AO75" s="1319"/>
      <c r="AP75" s="1319"/>
      <c r="AQ75" s="1319"/>
      <c r="AR75" s="1319"/>
      <c r="AS75" s="1319"/>
      <c r="AT75" s="1319"/>
      <c r="AU75" s="1319"/>
      <c r="AV75" s="1319"/>
      <c r="AW75" s="1319"/>
      <c r="AX75" s="1319"/>
      <c r="AY75" s="1319"/>
      <c r="AZ75" s="1319"/>
      <c r="BA75" s="1319"/>
      <c r="BB75" s="1319" t="s">
        <v>609</v>
      </c>
      <c r="BC75" s="1319"/>
      <c r="BD75" s="1319"/>
      <c r="BE75" s="1319"/>
      <c r="BF75" s="1319"/>
      <c r="BG75" s="1319"/>
      <c r="BH75" s="1319"/>
      <c r="BI75" s="1319"/>
      <c r="BJ75" s="1319"/>
      <c r="BK75" s="1319"/>
      <c r="BL75" s="1319"/>
      <c r="BM75" s="1319"/>
      <c r="BN75" s="1319"/>
      <c r="BO75" s="1319"/>
      <c r="BP75" s="1318">
        <v>8.6</v>
      </c>
      <c r="BQ75" s="1318"/>
      <c r="BR75" s="1318"/>
      <c r="BS75" s="1318"/>
      <c r="BT75" s="1318"/>
      <c r="BU75" s="1318"/>
      <c r="BV75" s="1318"/>
      <c r="BW75" s="1318"/>
      <c r="BX75" s="1318">
        <v>8.4</v>
      </c>
      <c r="BY75" s="1318"/>
      <c r="BZ75" s="1318"/>
      <c r="CA75" s="1318"/>
      <c r="CB75" s="1318"/>
      <c r="CC75" s="1318"/>
      <c r="CD75" s="1318"/>
      <c r="CE75" s="1318"/>
      <c r="CF75" s="1318">
        <v>8.3000000000000007</v>
      </c>
      <c r="CG75" s="1318"/>
      <c r="CH75" s="1318"/>
      <c r="CI75" s="1318"/>
      <c r="CJ75" s="1318"/>
      <c r="CK75" s="1318"/>
      <c r="CL75" s="1318"/>
      <c r="CM75" s="1318"/>
      <c r="CN75" s="1318">
        <v>8</v>
      </c>
      <c r="CO75" s="1318"/>
      <c r="CP75" s="1318"/>
      <c r="CQ75" s="1318"/>
      <c r="CR75" s="1318"/>
      <c r="CS75" s="1318"/>
      <c r="CT75" s="1318"/>
      <c r="CU75" s="1318"/>
      <c r="CV75" s="1318">
        <v>7.9</v>
      </c>
      <c r="CW75" s="1318"/>
      <c r="CX75" s="1318"/>
      <c r="CY75" s="1318"/>
      <c r="CZ75" s="1318"/>
      <c r="DA75" s="1318"/>
      <c r="DB75" s="1318"/>
      <c r="DC75" s="1318"/>
    </row>
    <row r="76" spans="2:107" x14ac:dyDescent="0.15">
      <c r="B76" s="395"/>
      <c r="G76" s="1330"/>
      <c r="H76" s="1330"/>
      <c r="I76" s="1313"/>
      <c r="J76" s="1313"/>
      <c r="K76" s="1329"/>
      <c r="L76" s="1329"/>
      <c r="M76" s="1329"/>
      <c r="N76" s="1329"/>
      <c r="AM76" s="404"/>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5"/>
      <c r="G77" s="1313"/>
      <c r="H77" s="1313"/>
      <c r="I77" s="1313"/>
      <c r="J77" s="1313"/>
      <c r="K77" s="1333"/>
      <c r="L77" s="1333"/>
      <c r="M77" s="1333"/>
      <c r="N77" s="1333"/>
      <c r="AN77" s="1317" t="s">
        <v>607</v>
      </c>
      <c r="AO77" s="1317"/>
      <c r="AP77" s="1317"/>
      <c r="AQ77" s="1317"/>
      <c r="AR77" s="1317"/>
      <c r="AS77" s="1317"/>
      <c r="AT77" s="1317"/>
      <c r="AU77" s="1317"/>
      <c r="AV77" s="1317"/>
      <c r="AW77" s="1317"/>
      <c r="AX77" s="1317"/>
      <c r="AY77" s="1317"/>
      <c r="AZ77" s="1317"/>
      <c r="BA77" s="1317"/>
      <c r="BB77" s="1319" t="s">
        <v>605</v>
      </c>
      <c r="BC77" s="1319"/>
      <c r="BD77" s="1319"/>
      <c r="BE77" s="1319"/>
      <c r="BF77" s="1319"/>
      <c r="BG77" s="1319"/>
      <c r="BH77" s="1319"/>
      <c r="BI77" s="1319"/>
      <c r="BJ77" s="1319"/>
      <c r="BK77" s="1319"/>
      <c r="BL77" s="1319"/>
      <c r="BM77" s="1319"/>
      <c r="BN77" s="1319"/>
      <c r="BO77" s="1319"/>
      <c r="BP77" s="1318">
        <v>37.4</v>
      </c>
      <c r="BQ77" s="1318"/>
      <c r="BR77" s="1318"/>
      <c r="BS77" s="1318"/>
      <c r="BT77" s="1318"/>
      <c r="BU77" s="1318"/>
      <c r="BV77" s="1318"/>
      <c r="BW77" s="1318"/>
      <c r="BX77" s="1318">
        <v>31</v>
      </c>
      <c r="BY77" s="1318"/>
      <c r="BZ77" s="1318"/>
      <c r="CA77" s="1318"/>
      <c r="CB77" s="1318"/>
      <c r="CC77" s="1318"/>
      <c r="CD77" s="1318"/>
      <c r="CE77" s="1318"/>
      <c r="CF77" s="1318">
        <v>30</v>
      </c>
      <c r="CG77" s="1318"/>
      <c r="CH77" s="1318"/>
      <c r="CI77" s="1318"/>
      <c r="CJ77" s="1318"/>
      <c r="CK77" s="1318"/>
      <c r="CL77" s="1318"/>
      <c r="CM77" s="1318"/>
      <c r="CN77" s="1318">
        <v>23.1</v>
      </c>
      <c r="CO77" s="1318"/>
      <c r="CP77" s="1318"/>
      <c r="CQ77" s="1318"/>
      <c r="CR77" s="1318"/>
      <c r="CS77" s="1318"/>
      <c r="CT77" s="1318"/>
      <c r="CU77" s="1318"/>
      <c r="CV77" s="1318">
        <v>33.9</v>
      </c>
      <c r="CW77" s="1318"/>
      <c r="CX77" s="1318"/>
      <c r="CY77" s="1318"/>
      <c r="CZ77" s="1318"/>
      <c r="DA77" s="1318"/>
      <c r="DB77" s="1318"/>
      <c r="DC77" s="1318"/>
    </row>
    <row r="78" spans="2:107" x14ac:dyDescent="0.15">
      <c r="B78" s="395"/>
      <c r="G78" s="1313"/>
      <c r="H78" s="1313"/>
      <c r="I78" s="1313"/>
      <c r="J78" s="1313"/>
      <c r="K78" s="1333"/>
      <c r="L78" s="1333"/>
      <c r="M78" s="1333"/>
      <c r="N78" s="1333"/>
      <c r="AN78" s="1317"/>
      <c r="AO78" s="1317"/>
      <c r="AP78" s="1317"/>
      <c r="AQ78" s="1317"/>
      <c r="AR78" s="1317"/>
      <c r="AS78" s="1317"/>
      <c r="AT78" s="1317"/>
      <c r="AU78" s="1317"/>
      <c r="AV78" s="1317"/>
      <c r="AW78" s="1317"/>
      <c r="AX78" s="1317"/>
      <c r="AY78" s="1317"/>
      <c r="AZ78" s="1317"/>
      <c r="BA78" s="1317"/>
      <c r="BB78" s="1319"/>
      <c r="BC78" s="1319"/>
      <c r="BD78" s="1319"/>
      <c r="BE78" s="1319"/>
      <c r="BF78" s="1319"/>
      <c r="BG78" s="1319"/>
      <c r="BH78" s="1319"/>
      <c r="BI78" s="1319"/>
      <c r="BJ78" s="1319"/>
      <c r="BK78" s="1319"/>
      <c r="BL78" s="1319"/>
      <c r="BM78" s="1319"/>
      <c r="BN78" s="1319"/>
      <c r="BO78" s="1319"/>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5"/>
      <c r="G79" s="1313"/>
      <c r="H79" s="1313"/>
      <c r="I79" s="1332"/>
      <c r="J79" s="1332"/>
      <c r="K79" s="1334"/>
      <c r="L79" s="1334"/>
      <c r="M79" s="1334"/>
      <c r="N79" s="1334"/>
      <c r="AN79" s="1317"/>
      <c r="AO79" s="1317"/>
      <c r="AP79" s="1317"/>
      <c r="AQ79" s="1317"/>
      <c r="AR79" s="1317"/>
      <c r="AS79" s="1317"/>
      <c r="AT79" s="1317"/>
      <c r="AU79" s="1317"/>
      <c r="AV79" s="1317"/>
      <c r="AW79" s="1317"/>
      <c r="AX79" s="1317"/>
      <c r="AY79" s="1317"/>
      <c r="AZ79" s="1317"/>
      <c r="BA79" s="1317"/>
      <c r="BB79" s="1319" t="s">
        <v>609</v>
      </c>
      <c r="BC79" s="1319"/>
      <c r="BD79" s="1319"/>
      <c r="BE79" s="1319"/>
      <c r="BF79" s="1319"/>
      <c r="BG79" s="1319"/>
      <c r="BH79" s="1319"/>
      <c r="BI79" s="1319"/>
      <c r="BJ79" s="1319"/>
      <c r="BK79" s="1319"/>
      <c r="BL79" s="1319"/>
      <c r="BM79" s="1319"/>
      <c r="BN79" s="1319"/>
      <c r="BO79" s="1319"/>
      <c r="BP79" s="1318">
        <v>6.3</v>
      </c>
      <c r="BQ79" s="1318"/>
      <c r="BR79" s="1318"/>
      <c r="BS79" s="1318"/>
      <c r="BT79" s="1318"/>
      <c r="BU79" s="1318"/>
      <c r="BV79" s="1318"/>
      <c r="BW79" s="1318"/>
      <c r="BX79" s="1318">
        <v>5.2</v>
      </c>
      <c r="BY79" s="1318"/>
      <c r="BZ79" s="1318"/>
      <c r="CA79" s="1318"/>
      <c r="CB79" s="1318"/>
      <c r="CC79" s="1318"/>
      <c r="CD79" s="1318"/>
      <c r="CE79" s="1318"/>
      <c r="CF79" s="1318">
        <v>5</v>
      </c>
      <c r="CG79" s="1318"/>
      <c r="CH79" s="1318"/>
      <c r="CI79" s="1318"/>
      <c r="CJ79" s="1318"/>
      <c r="CK79" s="1318"/>
      <c r="CL79" s="1318"/>
      <c r="CM79" s="1318"/>
      <c r="CN79" s="1318">
        <v>4.2</v>
      </c>
      <c r="CO79" s="1318"/>
      <c r="CP79" s="1318"/>
      <c r="CQ79" s="1318"/>
      <c r="CR79" s="1318"/>
      <c r="CS79" s="1318"/>
      <c r="CT79" s="1318"/>
      <c r="CU79" s="1318"/>
      <c r="CV79" s="1318">
        <v>5.7</v>
      </c>
      <c r="CW79" s="1318"/>
      <c r="CX79" s="1318"/>
      <c r="CY79" s="1318"/>
      <c r="CZ79" s="1318"/>
      <c r="DA79" s="1318"/>
      <c r="DB79" s="1318"/>
      <c r="DC79" s="1318"/>
    </row>
    <row r="80" spans="2:107" x14ac:dyDescent="0.15">
      <c r="B80" s="395"/>
      <c r="G80" s="1313"/>
      <c r="H80" s="1313"/>
      <c r="I80" s="1332"/>
      <c r="J80" s="1332"/>
      <c r="K80" s="1334"/>
      <c r="L80" s="1334"/>
      <c r="M80" s="1334"/>
      <c r="N80" s="1334"/>
      <c r="AN80" s="1317"/>
      <c r="AO80" s="1317"/>
      <c r="AP80" s="1317"/>
      <c r="AQ80" s="1317"/>
      <c r="AR80" s="1317"/>
      <c r="AS80" s="1317"/>
      <c r="AT80" s="1317"/>
      <c r="AU80" s="1317"/>
      <c r="AV80" s="1317"/>
      <c r="AW80" s="1317"/>
      <c r="AX80" s="1317"/>
      <c r="AY80" s="1317"/>
      <c r="AZ80" s="1317"/>
      <c r="BA80" s="1317"/>
      <c r="BB80" s="1319"/>
      <c r="BC80" s="1319"/>
      <c r="BD80" s="1319"/>
      <c r="BE80" s="1319"/>
      <c r="BF80" s="1319"/>
      <c r="BG80" s="1319"/>
      <c r="BH80" s="1319"/>
      <c r="BI80" s="1319"/>
      <c r="BJ80" s="1319"/>
      <c r="BK80" s="1319"/>
      <c r="BL80" s="1319"/>
      <c r="BM80" s="1319"/>
      <c r="BN80" s="1319"/>
      <c r="BO80" s="1319"/>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kvTBbAJChZpADn2RFzqxbV9IMDWoM862Vaa7iiC1+m0u6MvBHuaKZXGGgnVazF9fHVeSMNAkOaC2ViTGtxrUA==" saltValue="PG8j046x9Pj/0dWX2VdX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sBhXLgSjPVww6KmxSodulS6PFvPMPzYOXLJGda7/46f57SR7pxUx7ZkZlJk9oUMh8MEPHSJwoplNIbPKnO89OA==" saltValue="fYEmBmx2yVOHXHaI+ZIu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2" zoomScaleNormal="82" zoomScaleSheetLayoutView="55" workbookViewId="0">
      <selection activeCell="BG30" sqref="BG3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hg9RuX9fG6njMiraivEalbEZF69C3yyJQlRPJd1dk5Fz2laWQDYhaV4Dz/Y6Kk6ekXGI/SHd+dX6EzyAdCllXg==" saltValue="1Tr9EWMGzu33nAwTRLcV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39294</v>
      </c>
      <c r="E3" s="162"/>
      <c r="F3" s="163">
        <v>43554</v>
      </c>
      <c r="G3" s="164"/>
      <c r="H3" s="165"/>
    </row>
    <row r="4" spans="1:8" x14ac:dyDescent="0.15">
      <c r="A4" s="166"/>
      <c r="B4" s="167"/>
      <c r="C4" s="168"/>
      <c r="D4" s="169">
        <v>24584</v>
      </c>
      <c r="E4" s="170"/>
      <c r="F4" s="171">
        <v>24811</v>
      </c>
      <c r="G4" s="172"/>
      <c r="H4" s="173"/>
    </row>
    <row r="5" spans="1:8" x14ac:dyDescent="0.15">
      <c r="A5" s="154" t="s">
        <v>546</v>
      </c>
      <c r="B5" s="159"/>
      <c r="C5" s="160"/>
      <c r="D5" s="161">
        <v>39728</v>
      </c>
      <c r="E5" s="162"/>
      <c r="F5" s="163">
        <v>42581</v>
      </c>
      <c r="G5" s="164"/>
      <c r="H5" s="165"/>
    </row>
    <row r="6" spans="1:8" x14ac:dyDescent="0.15">
      <c r="A6" s="166"/>
      <c r="B6" s="167"/>
      <c r="C6" s="168"/>
      <c r="D6" s="169">
        <v>30741</v>
      </c>
      <c r="E6" s="170"/>
      <c r="F6" s="171">
        <v>24354</v>
      </c>
      <c r="G6" s="172"/>
      <c r="H6" s="173"/>
    </row>
    <row r="7" spans="1:8" x14ac:dyDescent="0.15">
      <c r="A7" s="154" t="s">
        <v>547</v>
      </c>
      <c r="B7" s="159"/>
      <c r="C7" s="160"/>
      <c r="D7" s="161">
        <v>42711</v>
      </c>
      <c r="E7" s="162"/>
      <c r="F7" s="163">
        <v>45426</v>
      </c>
      <c r="G7" s="164"/>
      <c r="H7" s="165"/>
    </row>
    <row r="8" spans="1:8" x14ac:dyDescent="0.15">
      <c r="A8" s="166"/>
      <c r="B8" s="167"/>
      <c r="C8" s="168"/>
      <c r="D8" s="169">
        <v>27877</v>
      </c>
      <c r="E8" s="170"/>
      <c r="F8" s="171">
        <v>24508</v>
      </c>
      <c r="G8" s="172"/>
      <c r="H8" s="173"/>
    </row>
    <row r="9" spans="1:8" x14ac:dyDescent="0.15">
      <c r="A9" s="154" t="s">
        <v>548</v>
      </c>
      <c r="B9" s="159"/>
      <c r="C9" s="160"/>
      <c r="D9" s="161">
        <v>44911</v>
      </c>
      <c r="E9" s="162"/>
      <c r="F9" s="163">
        <v>45022</v>
      </c>
      <c r="G9" s="164"/>
      <c r="H9" s="165"/>
    </row>
    <row r="10" spans="1:8" x14ac:dyDescent="0.15">
      <c r="A10" s="166"/>
      <c r="B10" s="167"/>
      <c r="C10" s="168"/>
      <c r="D10" s="169">
        <v>25550</v>
      </c>
      <c r="E10" s="170"/>
      <c r="F10" s="171">
        <v>25247</v>
      </c>
      <c r="G10" s="172"/>
      <c r="H10" s="173"/>
    </row>
    <row r="11" spans="1:8" x14ac:dyDescent="0.15">
      <c r="A11" s="154" t="s">
        <v>549</v>
      </c>
      <c r="B11" s="159"/>
      <c r="C11" s="160"/>
      <c r="D11" s="161">
        <v>43927</v>
      </c>
      <c r="E11" s="162"/>
      <c r="F11" s="163">
        <v>51849</v>
      </c>
      <c r="G11" s="164"/>
      <c r="H11" s="165"/>
    </row>
    <row r="12" spans="1:8" x14ac:dyDescent="0.15">
      <c r="A12" s="166"/>
      <c r="B12" s="167"/>
      <c r="C12" s="174"/>
      <c r="D12" s="169">
        <v>23037</v>
      </c>
      <c r="E12" s="170"/>
      <c r="F12" s="171">
        <v>26326</v>
      </c>
      <c r="G12" s="172"/>
      <c r="H12" s="173"/>
    </row>
    <row r="13" spans="1:8" x14ac:dyDescent="0.15">
      <c r="A13" s="154"/>
      <c r="B13" s="159"/>
      <c r="C13" s="175"/>
      <c r="D13" s="176">
        <v>42114</v>
      </c>
      <c r="E13" s="177"/>
      <c r="F13" s="178">
        <v>45686</v>
      </c>
      <c r="G13" s="179"/>
      <c r="H13" s="165"/>
    </row>
    <row r="14" spans="1:8" x14ac:dyDescent="0.15">
      <c r="A14" s="166"/>
      <c r="B14" s="167"/>
      <c r="C14" s="168"/>
      <c r="D14" s="169">
        <v>26358</v>
      </c>
      <c r="E14" s="170"/>
      <c r="F14" s="171">
        <v>25049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3.65</v>
      </c>
      <c r="C19" s="180">
        <f>ROUND(VALUE(SUBSTITUTE(実質収支比率等に係る経年分析!G$48,"▲","-")),2)</f>
        <v>3.25</v>
      </c>
      <c r="D19" s="180">
        <f>ROUND(VALUE(SUBSTITUTE(実質収支比率等に係る経年分析!H$48,"▲","-")),2)</f>
        <v>3.32</v>
      </c>
      <c r="E19" s="180">
        <f>ROUND(VALUE(SUBSTITUTE(実質収支比率等に係る経年分析!I$48,"▲","-")),2)</f>
        <v>2.92</v>
      </c>
      <c r="F19" s="180">
        <f>ROUND(VALUE(SUBSTITUTE(実質収支比率等に係る経年分析!J$48,"▲","-")),2)</f>
        <v>3.85</v>
      </c>
    </row>
    <row r="20" spans="1:11" x14ac:dyDescent="0.15">
      <c r="A20" s="180" t="s">
        <v>54</v>
      </c>
      <c r="B20" s="180">
        <f>ROUND(VALUE(SUBSTITUTE(実質収支比率等に係る経年分析!F$47,"▲","-")),2)</f>
        <v>2.66</v>
      </c>
      <c r="C20" s="180">
        <f>ROUND(VALUE(SUBSTITUTE(実質収支比率等に係る経年分析!G$47,"▲","-")),2)</f>
        <v>1.65</v>
      </c>
      <c r="D20" s="180">
        <f>ROUND(VALUE(SUBSTITUTE(実質収支比率等に係る経年分析!H$47,"▲","-")),2)</f>
        <v>2.81</v>
      </c>
      <c r="E20" s="180">
        <f>ROUND(VALUE(SUBSTITUTE(実質収支比率等に係る経年分析!I$47,"▲","-")),2)</f>
        <v>6.73</v>
      </c>
      <c r="F20" s="180">
        <f>ROUND(VALUE(SUBSTITUTE(実質収支比率等に係る経年分析!J$47,"▲","-")),2)</f>
        <v>6.68</v>
      </c>
    </row>
    <row r="21" spans="1:11" x14ac:dyDescent="0.15">
      <c r="A21" s="180" t="s">
        <v>55</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-1.47</v>
      </c>
      <c r="D21" s="180">
        <f>IF(ISNUMBER(VALUE(SUBSTITUTE(実質収支比率等に係る経年分析!H$49,"▲","-"))),ROUND(VALUE(SUBSTITUTE(実質収支比率等に係る経年分析!H$49,"▲","-")),2),NA())</f>
        <v>1.27</v>
      </c>
      <c r="E21" s="180">
        <f>IF(ISNUMBER(VALUE(SUBSTITUTE(実質収支比率等に係る経年分析!I$49,"▲","-"))),ROUND(VALUE(SUBSTITUTE(実質収支比率等に係る経年分析!I$49,"▲","-")),2),NA())</f>
        <v>3.52</v>
      </c>
      <c r="F21" s="180">
        <f>IF(ISNUMBER(VALUE(SUBSTITUTE(実質収支比率等に係る経年分析!J$49,"▲","-"))),ROUND(VALUE(SUBSTITUTE(実質収支比率等に係る経年分析!J$49,"▲","-")),2),NA())</f>
        <v>0.95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1.1100000000000001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1.84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15">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0.77</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3.81</v>
      </c>
    </row>
    <row r="35" spans="1:16" x14ac:dyDescent="0.15">
      <c r="A35" s="181" t="str">
        <f>IF(連結実質赤字比率に係る赤字・黒字の構成分析!C$35="",NA(),連結実質赤字比率に係る赤字・黒字の構成分析!C$35)</f>
        <v>市立病院済生館事業会計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11268</v>
      </c>
      <c r="E42" s="182"/>
      <c r="F42" s="182"/>
      <c r="G42" s="182">
        <f>'実質公債費比率（分子）の構造'!L$52</f>
        <v>11125</v>
      </c>
      <c r="H42" s="182"/>
      <c r="I42" s="182"/>
      <c r="J42" s="182">
        <f>'実質公債費比率（分子）の構造'!M$52</f>
        <v>11000</v>
      </c>
      <c r="K42" s="182"/>
      <c r="L42" s="182"/>
      <c r="M42" s="182">
        <f>'実質公債費比率（分子）の構造'!N$52</f>
        <v>10756</v>
      </c>
      <c r="N42" s="182"/>
      <c r="O42" s="182"/>
      <c r="P42" s="182">
        <f>'実質公債費比率（分子）の構造'!O$52</f>
        <v>10277</v>
      </c>
    </row>
    <row r="43" spans="1:16" x14ac:dyDescent="0.15">
      <c r="A43" s="182" t="s">
        <v>63</v>
      </c>
      <c r="B43" s="182">
        <f>'実質公債費比率（分子）の構造'!K$51</f>
        <v>2</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1</v>
      </c>
      <c r="O43" s="182"/>
      <c r="P43" s="182"/>
    </row>
    <row r="44" spans="1:16" x14ac:dyDescent="0.15">
      <c r="A44" s="182" t="s">
        <v>64</v>
      </c>
      <c r="B44" s="182">
        <f>'実質公債費比率（分子）の構造'!K$50</f>
        <v>926</v>
      </c>
      <c r="C44" s="182"/>
      <c r="D44" s="182"/>
      <c r="E44" s="182">
        <f>'実質公債費比率（分子）の構造'!L$50</f>
        <v>715</v>
      </c>
      <c r="F44" s="182"/>
      <c r="G44" s="182"/>
      <c r="H44" s="182">
        <f>'実質公債費比率（分子）の構造'!M$50</f>
        <v>821</v>
      </c>
      <c r="I44" s="182"/>
      <c r="J44" s="182"/>
      <c r="K44" s="182">
        <f>'実質公債費比率（分子）の構造'!N$50</f>
        <v>813</v>
      </c>
      <c r="L44" s="182"/>
      <c r="M44" s="182"/>
      <c r="N44" s="182">
        <f>'実質公債費比率（分子）の構造'!O$50</f>
        <v>857</v>
      </c>
      <c r="O44" s="182"/>
      <c r="P44" s="182"/>
    </row>
    <row r="45" spans="1:16" x14ac:dyDescent="0.15">
      <c r="A45" s="182" t="s">
        <v>65</v>
      </c>
      <c r="B45" s="182">
        <f>'実質公債費比率（分子）の構造'!K$49</f>
        <v>9</v>
      </c>
      <c r="C45" s="182"/>
      <c r="D45" s="182"/>
      <c r="E45" s="182">
        <f>'実質公債費比率（分子）の構造'!L$49</f>
        <v>10</v>
      </c>
      <c r="F45" s="182"/>
      <c r="G45" s="182"/>
      <c r="H45" s="182">
        <f>'実質公債費比率（分子）の構造'!M$49</f>
        <v>18</v>
      </c>
      <c r="I45" s="182"/>
      <c r="J45" s="182"/>
      <c r="K45" s="182">
        <f>'実質公債費比率（分子）の構造'!N$49</f>
        <v>37</v>
      </c>
      <c r="L45" s="182"/>
      <c r="M45" s="182"/>
      <c r="N45" s="182">
        <f>'実質公債費比率（分子）の構造'!O$49</f>
        <v>86</v>
      </c>
      <c r="O45" s="182"/>
      <c r="P45" s="182"/>
    </row>
    <row r="46" spans="1:16" x14ac:dyDescent="0.15">
      <c r="A46" s="182" t="s">
        <v>66</v>
      </c>
      <c r="B46" s="182">
        <f>'実質公債費比率（分子）の構造'!K$48</f>
        <v>3880</v>
      </c>
      <c r="C46" s="182"/>
      <c r="D46" s="182"/>
      <c r="E46" s="182">
        <f>'実質公債費比率（分子）の構造'!L$48</f>
        <v>4075</v>
      </c>
      <c r="F46" s="182"/>
      <c r="G46" s="182"/>
      <c r="H46" s="182">
        <f>'実質公債費比率（分子）の構造'!M$48</f>
        <v>4072</v>
      </c>
      <c r="I46" s="182"/>
      <c r="J46" s="182"/>
      <c r="K46" s="182">
        <f>'実質公債費比率（分子）の構造'!N$48</f>
        <v>4060</v>
      </c>
      <c r="L46" s="182"/>
      <c r="M46" s="182"/>
      <c r="N46" s="182">
        <f>'実質公債費比率（分子）の構造'!O$48</f>
        <v>3899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10093</v>
      </c>
      <c r="C49" s="182"/>
      <c r="D49" s="182"/>
      <c r="E49" s="182">
        <f>'実質公債費比率（分子）の構造'!L$45</f>
        <v>9779</v>
      </c>
      <c r="F49" s="182"/>
      <c r="G49" s="182"/>
      <c r="H49" s="182">
        <f>'実質公債費比率（分子）の構造'!M$45</f>
        <v>9709</v>
      </c>
      <c r="I49" s="182"/>
      <c r="J49" s="182"/>
      <c r="K49" s="182">
        <f>'実質公債費比率（分子）の構造'!N$45</f>
        <v>9205</v>
      </c>
      <c r="L49" s="182"/>
      <c r="M49" s="182"/>
      <c r="N49" s="182">
        <f>'実質公債費比率（分子）の構造'!O$45</f>
        <v>8866</v>
      </c>
      <c r="O49" s="182"/>
      <c r="P49" s="182"/>
    </row>
    <row r="50" spans="1:16" x14ac:dyDescent="0.15">
      <c r="A50" s="182" t="s">
        <v>70</v>
      </c>
      <c r="B50" s="182" t="e">
        <f>NA()</f>
        <v>#N/A</v>
      </c>
      <c r="C50" s="182">
        <f>IF(ISNUMBER('実質公債費比率（分子）の構造'!K$53),'実質公債費比率（分子）の構造'!K$53,NA())</f>
        <v>3642</v>
      </c>
      <c r="D50" s="182" t="e">
        <f>NA()</f>
        <v>#N/A</v>
      </c>
      <c r="E50" s="182" t="e">
        <f>NA()</f>
        <v>#N/A</v>
      </c>
      <c r="F50" s="182">
        <f>IF(ISNUMBER('実質公債費比率（分子）の構造'!L$53),'実質公債費比率（分子）の構造'!L$53,NA())</f>
        <v>3455</v>
      </c>
      <c r="G50" s="182" t="e">
        <f>NA()</f>
        <v>#N/A</v>
      </c>
      <c r="H50" s="182" t="e">
        <f>NA()</f>
        <v>#N/A</v>
      </c>
      <c r="I50" s="182">
        <f>IF(ISNUMBER('実質公債費比率（分子）の構造'!M$53),'実質公債費比率（分子）の構造'!M$53,NA())</f>
        <v>3621</v>
      </c>
      <c r="J50" s="182" t="e">
        <f>NA()</f>
        <v>#N/A</v>
      </c>
      <c r="K50" s="182" t="e">
        <f>NA()</f>
        <v>#N/A</v>
      </c>
      <c r="L50" s="182">
        <f>IF(ISNUMBER('実質公債費比率（分子）の構造'!N$53),'実質公債費比率（分子）の構造'!N$53,NA())</f>
        <v>3359</v>
      </c>
      <c r="M50" s="182" t="e">
        <f>NA()</f>
        <v>#N/A</v>
      </c>
      <c r="N50" s="182" t="e">
        <f>NA()</f>
        <v>#N/A</v>
      </c>
      <c r="O50" s="182">
        <f>IF(ISNUMBER('実質公債費比率（分子）の構造'!O$53),'実質公債費比率（分子）の構造'!O$53,NA())</f>
        <v>3432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107345</v>
      </c>
      <c r="E56" s="181"/>
      <c r="F56" s="181"/>
      <c r="G56" s="181">
        <f>'将来負担比率（分子）の構造'!J$52</f>
        <v>107220</v>
      </c>
      <c r="H56" s="181"/>
      <c r="I56" s="181"/>
      <c r="J56" s="181">
        <f>'将来負担比率（分子）の構造'!K$52</f>
        <v>105906</v>
      </c>
      <c r="K56" s="181"/>
      <c r="L56" s="181"/>
      <c r="M56" s="181">
        <f>'将来負担比率（分子）の構造'!L$52</f>
        <v>104780</v>
      </c>
      <c r="N56" s="181"/>
      <c r="O56" s="181"/>
      <c r="P56" s="181">
        <f>'将来負担比率（分子）の構造'!M$52</f>
        <v>103689</v>
      </c>
    </row>
    <row r="57" spans="1:16" x14ac:dyDescent="0.15">
      <c r="A57" s="181" t="s">
        <v>41</v>
      </c>
      <c r="B57" s="181"/>
      <c r="C57" s="181"/>
      <c r="D57" s="181">
        <f>'将来負担比率（分子）の構造'!I$51</f>
        <v>21391</v>
      </c>
      <c r="E57" s="181"/>
      <c r="F57" s="181"/>
      <c r="G57" s="181">
        <f>'将来負担比率（分子）の構造'!J$51</f>
        <v>20144</v>
      </c>
      <c r="H57" s="181"/>
      <c r="I57" s="181"/>
      <c r="J57" s="181">
        <f>'将来負担比率（分子）の構造'!K$51</f>
        <v>18802</v>
      </c>
      <c r="K57" s="181"/>
      <c r="L57" s="181"/>
      <c r="M57" s="181">
        <f>'将来負担比率（分子）の構造'!L$51</f>
        <v>18465</v>
      </c>
      <c r="N57" s="181"/>
      <c r="O57" s="181"/>
      <c r="P57" s="181">
        <f>'将来負担比率（分子）の構造'!M$51</f>
        <v>18871</v>
      </c>
    </row>
    <row r="58" spans="1:16" x14ac:dyDescent="0.15">
      <c r="A58" s="181" t="s">
        <v>40</v>
      </c>
      <c r="B58" s="181"/>
      <c r="C58" s="181"/>
      <c r="D58" s="181">
        <f>'将来負担比率（分子）の構造'!I$50</f>
        <v>6290</v>
      </c>
      <c r="E58" s="181"/>
      <c r="F58" s="181"/>
      <c r="G58" s="181">
        <f>'将来負担比率（分子）の構造'!J$50</f>
        <v>5169</v>
      </c>
      <c r="H58" s="181"/>
      <c r="I58" s="181"/>
      <c r="J58" s="181">
        <f>'将来負担比率（分子）の構造'!K$50</f>
        <v>4390</v>
      </c>
      <c r="K58" s="181"/>
      <c r="L58" s="181"/>
      <c r="M58" s="181">
        <f>'将来負担比率（分子）の構造'!L$50</f>
        <v>8016</v>
      </c>
      <c r="N58" s="181"/>
      <c r="O58" s="181"/>
      <c r="P58" s="181">
        <f>'将来負担比率（分子）の構造'!M$50</f>
        <v>7476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164</v>
      </c>
      <c r="C61" s="181"/>
      <c r="D61" s="181"/>
      <c r="E61" s="181">
        <f>'将来負担比率（分子）の構造'!J$46</f>
        <v>288</v>
      </c>
      <c r="F61" s="181"/>
      <c r="G61" s="181"/>
      <c r="H61" s="181">
        <f>'将来負担比率（分子）の構造'!K$46</f>
        <v>86</v>
      </c>
      <c r="I61" s="181"/>
      <c r="J61" s="181"/>
      <c r="K61" s="181">
        <f>'将来負担比率（分子）の構造'!L$46</f>
        <v>3347</v>
      </c>
      <c r="L61" s="181"/>
      <c r="M61" s="181"/>
      <c r="N61" s="181">
        <f>'将来負担比率（分子）の構造'!M$46</f>
        <v>3222</v>
      </c>
      <c r="O61" s="181"/>
      <c r="P61" s="181"/>
    </row>
    <row r="62" spans="1:16" x14ac:dyDescent="0.15">
      <c r="A62" s="181" t="s">
        <v>34</v>
      </c>
      <c r="B62" s="181">
        <f>'将来負担比率（分子）の構造'!I$45</f>
        <v>14257</v>
      </c>
      <c r="C62" s="181"/>
      <c r="D62" s="181"/>
      <c r="E62" s="181">
        <f>'将来負担比率（分子）の構造'!J$45</f>
        <v>14268</v>
      </c>
      <c r="F62" s="181"/>
      <c r="G62" s="181"/>
      <c r="H62" s="181">
        <f>'将来負担比率（分子）の構造'!K$45</f>
        <v>14328</v>
      </c>
      <c r="I62" s="181"/>
      <c r="J62" s="181"/>
      <c r="K62" s="181">
        <f>'将来負担比率（分子）の構造'!L$45</f>
        <v>13797</v>
      </c>
      <c r="L62" s="181"/>
      <c r="M62" s="181"/>
      <c r="N62" s="181">
        <f>'将来負担比率（分子）の構造'!M$45</f>
        <v>13714</v>
      </c>
      <c r="O62" s="181"/>
      <c r="P62" s="181"/>
    </row>
    <row r="63" spans="1:16" x14ac:dyDescent="0.15">
      <c r="A63" s="181" t="s">
        <v>33</v>
      </c>
      <c r="B63" s="181">
        <f>'将来負担比率（分子）の構造'!I$44</f>
        <v>824</v>
      </c>
      <c r="C63" s="181"/>
      <c r="D63" s="181"/>
      <c r="E63" s="181">
        <f>'将来負担比率（分子）の構造'!J$44</f>
        <v>4597</v>
      </c>
      <c r="F63" s="181"/>
      <c r="G63" s="181"/>
      <c r="H63" s="181">
        <f>'将来負担比率（分子）の構造'!K$44</f>
        <v>8758</v>
      </c>
      <c r="I63" s="181"/>
      <c r="J63" s="181"/>
      <c r="K63" s="181">
        <f>'将来負担比率（分子）の構造'!L$44</f>
        <v>10933</v>
      </c>
      <c r="L63" s="181"/>
      <c r="M63" s="181"/>
      <c r="N63" s="181">
        <f>'将来負担比率（分子）の構造'!M$44</f>
        <v>11207</v>
      </c>
      <c r="O63" s="181"/>
      <c r="P63" s="181"/>
    </row>
    <row r="64" spans="1:16" x14ac:dyDescent="0.15">
      <c r="A64" s="181" t="s">
        <v>32</v>
      </c>
      <c r="B64" s="181">
        <f>'将来負担比率（分子）の構造'!I$43</f>
        <v>40358</v>
      </c>
      <c r="C64" s="181"/>
      <c r="D64" s="181"/>
      <c r="E64" s="181">
        <f>'将来負担比率（分子）の構造'!J$43</f>
        <v>37359</v>
      </c>
      <c r="F64" s="181"/>
      <c r="G64" s="181"/>
      <c r="H64" s="181">
        <f>'将来負担比率（分子）の構造'!K$43</f>
        <v>34857</v>
      </c>
      <c r="I64" s="181"/>
      <c r="J64" s="181"/>
      <c r="K64" s="181">
        <f>'将来負担比率（分子）の構造'!L$43</f>
        <v>33528</v>
      </c>
      <c r="L64" s="181"/>
      <c r="M64" s="181"/>
      <c r="N64" s="181">
        <f>'将来負担比率（分子）の構造'!M$43</f>
        <v>34614</v>
      </c>
      <c r="O64" s="181"/>
      <c r="P64" s="181"/>
    </row>
    <row r="65" spans="1:16" x14ac:dyDescent="0.15">
      <c r="A65" s="181" t="s">
        <v>31</v>
      </c>
      <c r="B65" s="181">
        <f>'将来負担比率（分子）の構造'!I$42</f>
        <v>9775</v>
      </c>
      <c r="C65" s="181"/>
      <c r="D65" s="181"/>
      <c r="E65" s="181">
        <f>'将来負担比率（分子）の構造'!J$42</f>
        <v>8899</v>
      </c>
      <c r="F65" s="181"/>
      <c r="G65" s="181"/>
      <c r="H65" s="181">
        <f>'将来負担比率（分子）の構造'!K$42</f>
        <v>8663</v>
      </c>
      <c r="I65" s="181"/>
      <c r="J65" s="181"/>
      <c r="K65" s="181">
        <f>'将来負担比率（分子）の構造'!L$42</f>
        <v>4237</v>
      </c>
      <c r="L65" s="181"/>
      <c r="M65" s="181"/>
      <c r="N65" s="181">
        <f>'将来負担比率（分子）の構造'!M$42</f>
        <v>3453</v>
      </c>
      <c r="O65" s="181"/>
      <c r="P65" s="181"/>
    </row>
    <row r="66" spans="1:16" x14ac:dyDescent="0.15">
      <c r="A66" s="181" t="s">
        <v>30</v>
      </c>
      <c r="B66" s="181">
        <f>'将来負担比率（分子）の構造'!I$41</f>
        <v>99972</v>
      </c>
      <c r="C66" s="181"/>
      <c r="D66" s="181"/>
      <c r="E66" s="181">
        <f>'将来負担比率（分子）の構造'!J$41</f>
        <v>100391</v>
      </c>
      <c r="F66" s="181"/>
      <c r="G66" s="181"/>
      <c r="H66" s="181">
        <f>'将来負担比率（分子）の構造'!K$41</f>
        <v>100488</v>
      </c>
      <c r="I66" s="181"/>
      <c r="J66" s="181"/>
      <c r="K66" s="181">
        <f>'将来負担比率（分子）の構造'!L$41</f>
        <v>101941</v>
      </c>
      <c r="L66" s="181"/>
      <c r="M66" s="181"/>
      <c r="N66" s="181">
        <f>'将来負担比率（分子）の構造'!M$41</f>
        <v>102671</v>
      </c>
      <c r="O66" s="181"/>
      <c r="P66" s="181"/>
    </row>
    <row r="67" spans="1:16" x14ac:dyDescent="0.15">
      <c r="A67" s="181" t="s">
        <v>74</v>
      </c>
      <c r="B67" s="181" t="e">
        <f>NA()</f>
        <v>#N/A</v>
      </c>
      <c r="C67" s="181">
        <f>IF(ISNUMBER('将来負担比率（分子）の構造'!I$53), IF('将来負担比率（分子）の構造'!I$53 &lt; 0, 0, '将来負担比率（分子）の構造'!I$53), NA())</f>
        <v>30323</v>
      </c>
      <c r="D67" s="181" t="e">
        <f>NA()</f>
        <v>#N/A</v>
      </c>
      <c r="E67" s="181" t="e">
        <f>NA()</f>
        <v>#N/A</v>
      </c>
      <c r="F67" s="181">
        <f>IF(ISNUMBER('将来負担比率（分子）の構造'!J$53), IF('将来負担比率（分子）の構造'!J$53 &lt; 0, 0, '将来負担比率（分子）の構造'!J$53), NA())</f>
        <v>33269</v>
      </c>
      <c r="G67" s="181" t="e">
        <f>NA()</f>
        <v>#N/A</v>
      </c>
      <c r="H67" s="181" t="e">
        <f>NA()</f>
        <v>#N/A</v>
      </c>
      <c r="I67" s="181">
        <f>IF(ISNUMBER('将来負担比率（分子）の構造'!K$53), IF('将来負担比率（分子）の構造'!K$53 &lt; 0, 0, '将来負担比率（分子）の構造'!K$53), NA())</f>
        <v>38081</v>
      </c>
      <c r="J67" s="181" t="e">
        <f>NA()</f>
        <v>#N/A</v>
      </c>
      <c r="K67" s="181" t="e">
        <f>NA()</f>
        <v>#N/A</v>
      </c>
      <c r="L67" s="181">
        <f>IF(ISNUMBER('将来負担比率（分子）の構造'!L$53), IF('将来負担比率（分子）の構造'!L$53 &lt; 0, 0, '将来負担比率（分子）の構造'!L$53), NA())</f>
        <v>36522</v>
      </c>
      <c r="M67" s="181" t="e">
        <f>NA()</f>
        <v>#N/A</v>
      </c>
      <c r="N67" s="181" t="e">
        <f>NA()</f>
        <v>#N/A</v>
      </c>
      <c r="O67" s="181">
        <f>IF(ISNUMBER('将来負担比率（分子）の構造'!M$53), IF('将来負担比率（分子）の構造'!M$53 &lt; 0, 0, '将来負担比率（分子）の構造'!M$53), NA())</f>
        <v>38845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1450</v>
      </c>
      <c r="C72" s="185">
        <f>基金残高に係る経年分析!G55</f>
        <v>3473</v>
      </c>
      <c r="D72" s="185">
        <f>基金残高に係る経年分析!H55</f>
        <v>3472</v>
      </c>
    </row>
    <row r="73" spans="1:16" x14ac:dyDescent="0.15">
      <c r="A73" s="184" t="s">
        <v>77</v>
      </c>
      <c r="B73" s="185">
        <f>基金残高に係る経年分析!F56</f>
        <v>373</v>
      </c>
      <c r="C73" s="185">
        <f>基金残高に係る経年分析!G56</f>
        <v>305</v>
      </c>
      <c r="D73" s="185">
        <f>基金残高に係る経年分析!H56</f>
        <v>53</v>
      </c>
    </row>
    <row r="74" spans="1:16" x14ac:dyDescent="0.15">
      <c r="A74" s="184" t="s">
        <v>78</v>
      </c>
      <c r="B74" s="185">
        <f>基金残高に係る経年分析!F57</f>
        <v>1836</v>
      </c>
      <c r="C74" s="185">
        <f>基金残高に係る経年分析!G57</f>
        <v>2371</v>
      </c>
      <c r="D74" s="185">
        <f>基金残高に係る経年分析!H57</f>
        <v>2247</v>
      </c>
    </row>
  </sheetData>
  <sheetProtection algorithmName="SHA-512" hashValue="oK35ppIpRQoSubl4/TANaNTIR/xgRaYH8E0Byu7YXZTmonJrM/3+i9FYD7X56e7VMLwazpiUxqKMspoqr4WEcg==" saltValue="CITS10bT5N+yqzTy8p5o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36414112</v>
      </c>
      <c r="S5" s="734"/>
      <c r="T5" s="734"/>
      <c r="U5" s="734"/>
      <c r="V5" s="734"/>
      <c r="W5" s="734"/>
      <c r="X5" s="734"/>
      <c r="Y5" s="777"/>
      <c r="Z5" s="795">
        <v>36</v>
      </c>
      <c r="AA5" s="795"/>
      <c r="AB5" s="795"/>
      <c r="AC5" s="795"/>
      <c r="AD5" s="796">
        <v>33851363</v>
      </c>
      <c r="AE5" s="796"/>
      <c r="AF5" s="796"/>
      <c r="AG5" s="796"/>
      <c r="AH5" s="796"/>
      <c r="AI5" s="796"/>
      <c r="AJ5" s="796"/>
      <c r="AK5" s="796"/>
      <c r="AL5" s="778">
        <v>68</v>
      </c>
      <c r="AM5" s="749"/>
      <c r="AN5" s="749"/>
      <c r="AO5" s="779"/>
      <c r="AP5" s="744" t="s">
        <v>227</v>
      </c>
      <c r="AQ5" s="745"/>
      <c r="AR5" s="745"/>
      <c r="AS5" s="745"/>
      <c r="AT5" s="745"/>
      <c r="AU5" s="745"/>
      <c r="AV5" s="745"/>
      <c r="AW5" s="745"/>
      <c r="AX5" s="745"/>
      <c r="AY5" s="745"/>
      <c r="AZ5" s="745"/>
      <c r="BA5" s="745"/>
      <c r="BB5" s="745"/>
      <c r="BC5" s="745"/>
      <c r="BD5" s="745"/>
      <c r="BE5" s="745"/>
      <c r="BF5" s="746"/>
      <c r="BG5" s="678">
        <v>33800941</v>
      </c>
      <c r="BH5" s="679"/>
      <c r="BI5" s="679"/>
      <c r="BJ5" s="679"/>
      <c r="BK5" s="679"/>
      <c r="BL5" s="679"/>
      <c r="BM5" s="679"/>
      <c r="BN5" s="680"/>
      <c r="BO5" s="715">
        <v>92.8</v>
      </c>
      <c r="BP5" s="715"/>
      <c r="BQ5" s="715"/>
      <c r="BR5" s="715"/>
      <c r="BS5" s="716">
        <v>495996</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632781</v>
      </c>
      <c r="S6" s="679"/>
      <c r="T6" s="679"/>
      <c r="U6" s="679"/>
      <c r="V6" s="679"/>
      <c r="W6" s="679"/>
      <c r="X6" s="679"/>
      <c r="Y6" s="680"/>
      <c r="Z6" s="715">
        <v>0.6</v>
      </c>
      <c r="AA6" s="715"/>
      <c r="AB6" s="715"/>
      <c r="AC6" s="715"/>
      <c r="AD6" s="716">
        <v>632781</v>
      </c>
      <c r="AE6" s="716"/>
      <c r="AF6" s="716"/>
      <c r="AG6" s="716"/>
      <c r="AH6" s="716"/>
      <c r="AI6" s="716"/>
      <c r="AJ6" s="716"/>
      <c r="AK6" s="716"/>
      <c r="AL6" s="681">
        <v>1.3</v>
      </c>
      <c r="AM6" s="682"/>
      <c r="AN6" s="682"/>
      <c r="AO6" s="717"/>
      <c r="AP6" s="675" t="s">
        <v>232</v>
      </c>
      <c r="AQ6" s="676"/>
      <c r="AR6" s="676"/>
      <c r="AS6" s="676"/>
      <c r="AT6" s="676"/>
      <c r="AU6" s="676"/>
      <c r="AV6" s="676"/>
      <c r="AW6" s="676"/>
      <c r="AX6" s="676"/>
      <c r="AY6" s="676"/>
      <c r="AZ6" s="676"/>
      <c r="BA6" s="676"/>
      <c r="BB6" s="676"/>
      <c r="BC6" s="676"/>
      <c r="BD6" s="676"/>
      <c r="BE6" s="676"/>
      <c r="BF6" s="677"/>
      <c r="BG6" s="678">
        <v>33800941</v>
      </c>
      <c r="BH6" s="679"/>
      <c r="BI6" s="679"/>
      <c r="BJ6" s="679"/>
      <c r="BK6" s="679"/>
      <c r="BL6" s="679"/>
      <c r="BM6" s="679"/>
      <c r="BN6" s="680"/>
      <c r="BO6" s="715">
        <v>92.8</v>
      </c>
      <c r="BP6" s="715"/>
      <c r="BQ6" s="715"/>
      <c r="BR6" s="715"/>
      <c r="BS6" s="716">
        <v>495996</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650213</v>
      </c>
      <c r="CS6" s="679"/>
      <c r="CT6" s="679"/>
      <c r="CU6" s="679"/>
      <c r="CV6" s="679"/>
      <c r="CW6" s="679"/>
      <c r="CX6" s="679"/>
      <c r="CY6" s="680"/>
      <c r="CZ6" s="778">
        <v>0.7</v>
      </c>
      <c r="DA6" s="749"/>
      <c r="DB6" s="749"/>
      <c r="DC6" s="781"/>
      <c r="DD6" s="684" t="s">
        <v>128</v>
      </c>
      <c r="DE6" s="679"/>
      <c r="DF6" s="679"/>
      <c r="DG6" s="679"/>
      <c r="DH6" s="679"/>
      <c r="DI6" s="679"/>
      <c r="DJ6" s="679"/>
      <c r="DK6" s="679"/>
      <c r="DL6" s="679"/>
      <c r="DM6" s="679"/>
      <c r="DN6" s="679"/>
      <c r="DO6" s="679"/>
      <c r="DP6" s="680"/>
      <c r="DQ6" s="684">
        <v>650213</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32682</v>
      </c>
      <c r="S7" s="679"/>
      <c r="T7" s="679"/>
      <c r="U7" s="679"/>
      <c r="V7" s="679"/>
      <c r="W7" s="679"/>
      <c r="X7" s="679"/>
      <c r="Y7" s="680"/>
      <c r="Z7" s="715">
        <v>0</v>
      </c>
      <c r="AA7" s="715"/>
      <c r="AB7" s="715"/>
      <c r="AC7" s="715"/>
      <c r="AD7" s="716">
        <v>32682</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17041935</v>
      </c>
      <c r="BH7" s="679"/>
      <c r="BI7" s="679"/>
      <c r="BJ7" s="679"/>
      <c r="BK7" s="679"/>
      <c r="BL7" s="679"/>
      <c r="BM7" s="679"/>
      <c r="BN7" s="680"/>
      <c r="BO7" s="715">
        <v>46.8</v>
      </c>
      <c r="BP7" s="715"/>
      <c r="BQ7" s="715"/>
      <c r="BR7" s="715"/>
      <c r="BS7" s="716">
        <v>495996</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9961836</v>
      </c>
      <c r="CS7" s="679"/>
      <c r="CT7" s="679"/>
      <c r="CU7" s="679"/>
      <c r="CV7" s="679"/>
      <c r="CW7" s="679"/>
      <c r="CX7" s="679"/>
      <c r="CY7" s="680"/>
      <c r="CZ7" s="715">
        <v>10.1</v>
      </c>
      <c r="DA7" s="715"/>
      <c r="DB7" s="715"/>
      <c r="DC7" s="715"/>
      <c r="DD7" s="684">
        <v>112009</v>
      </c>
      <c r="DE7" s="679"/>
      <c r="DF7" s="679"/>
      <c r="DG7" s="679"/>
      <c r="DH7" s="679"/>
      <c r="DI7" s="679"/>
      <c r="DJ7" s="679"/>
      <c r="DK7" s="679"/>
      <c r="DL7" s="679"/>
      <c r="DM7" s="679"/>
      <c r="DN7" s="679"/>
      <c r="DO7" s="679"/>
      <c r="DP7" s="680"/>
      <c r="DQ7" s="684">
        <v>8500992</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91976</v>
      </c>
      <c r="S8" s="679"/>
      <c r="T8" s="679"/>
      <c r="U8" s="679"/>
      <c r="V8" s="679"/>
      <c r="W8" s="679"/>
      <c r="X8" s="679"/>
      <c r="Y8" s="680"/>
      <c r="Z8" s="715">
        <v>0.1</v>
      </c>
      <c r="AA8" s="715"/>
      <c r="AB8" s="715"/>
      <c r="AC8" s="715"/>
      <c r="AD8" s="716">
        <v>91976</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437679</v>
      </c>
      <c r="BH8" s="679"/>
      <c r="BI8" s="679"/>
      <c r="BJ8" s="679"/>
      <c r="BK8" s="679"/>
      <c r="BL8" s="679"/>
      <c r="BM8" s="679"/>
      <c r="BN8" s="680"/>
      <c r="BO8" s="715">
        <v>1.2</v>
      </c>
      <c r="BP8" s="715"/>
      <c r="BQ8" s="715"/>
      <c r="BR8" s="715"/>
      <c r="BS8" s="684" t="s">
        <v>128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35513459</v>
      </c>
      <c r="CS8" s="679"/>
      <c r="CT8" s="679"/>
      <c r="CU8" s="679"/>
      <c r="CV8" s="679"/>
      <c r="CW8" s="679"/>
      <c r="CX8" s="679"/>
      <c r="CY8" s="680"/>
      <c r="CZ8" s="715">
        <v>36.200000000000003</v>
      </c>
      <c r="DA8" s="715"/>
      <c r="DB8" s="715"/>
      <c r="DC8" s="715"/>
      <c r="DD8" s="684">
        <v>760738</v>
      </c>
      <c r="DE8" s="679"/>
      <c r="DF8" s="679"/>
      <c r="DG8" s="679"/>
      <c r="DH8" s="679"/>
      <c r="DI8" s="679"/>
      <c r="DJ8" s="679"/>
      <c r="DK8" s="679"/>
      <c r="DL8" s="679"/>
      <c r="DM8" s="679"/>
      <c r="DN8" s="679"/>
      <c r="DO8" s="679"/>
      <c r="DP8" s="680"/>
      <c r="DQ8" s="684">
        <v>17906009</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51089</v>
      </c>
      <c r="S9" s="679"/>
      <c r="T9" s="679"/>
      <c r="U9" s="679"/>
      <c r="V9" s="679"/>
      <c r="W9" s="679"/>
      <c r="X9" s="679"/>
      <c r="Y9" s="680"/>
      <c r="Z9" s="715">
        <v>0.1</v>
      </c>
      <c r="AA9" s="715"/>
      <c r="AB9" s="715"/>
      <c r="AC9" s="715"/>
      <c r="AD9" s="716">
        <v>51089</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13206517</v>
      </c>
      <c r="BH9" s="679"/>
      <c r="BI9" s="679"/>
      <c r="BJ9" s="679"/>
      <c r="BK9" s="679"/>
      <c r="BL9" s="679"/>
      <c r="BM9" s="679"/>
      <c r="BN9" s="680"/>
      <c r="BO9" s="715">
        <v>36.299999999999997</v>
      </c>
      <c r="BP9" s="715"/>
      <c r="BQ9" s="715"/>
      <c r="BR9" s="715"/>
      <c r="BS9" s="684" t="s">
        <v>179</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6315945</v>
      </c>
      <c r="CS9" s="679"/>
      <c r="CT9" s="679"/>
      <c r="CU9" s="679"/>
      <c r="CV9" s="679"/>
      <c r="CW9" s="679"/>
      <c r="CX9" s="679"/>
      <c r="CY9" s="680"/>
      <c r="CZ9" s="715">
        <v>6.4</v>
      </c>
      <c r="DA9" s="715"/>
      <c r="DB9" s="715"/>
      <c r="DC9" s="715"/>
      <c r="DD9" s="684">
        <v>159690</v>
      </c>
      <c r="DE9" s="679"/>
      <c r="DF9" s="679"/>
      <c r="DG9" s="679"/>
      <c r="DH9" s="679"/>
      <c r="DI9" s="679"/>
      <c r="DJ9" s="679"/>
      <c r="DK9" s="679"/>
      <c r="DL9" s="679"/>
      <c r="DM9" s="679"/>
      <c r="DN9" s="679"/>
      <c r="DO9" s="679"/>
      <c r="DP9" s="680"/>
      <c r="DQ9" s="684">
        <v>5396407</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179</v>
      </c>
      <c r="S10" s="679"/>
      <c r="T10" s="679"/>
      <c r="U10" s="679"/>
      <c r="V10" s="679"/>
      <c r="W10" s="679"/>
      <c r="X10" s="679"/>
      <c r="Y10" s="680"/>
      <c r="Z10" s="715" t="s">
        <v>128</v>
      </c>
      <c r="AA10" s="715"/>
      <c r="AB10" s="715"/>
      <c r="AC10" s="715"/>
      <c r="AD10" s="716" t="s">
        <v>244</v>
      </c>
      <c r="AE10" s="716"/>
      <c r="AF10" s="716"/>
      <c r="AG10" s="716"/>
      <c r="AH10" s="716"/>
      <c r="AI10" s="716"/>
      <c r="AJ10" s="716"/>
      <c r="AK10" s="716"/>
      <c r="AL10" s="681" t="s">
        <v>244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891459</v>
      </c>
      <c r="BH10" s="679"/>
      <c r="BI10" s="679"/>
      <c r="BJ10" s="679"/>
      <c r="BK10" s="679"/>
      <c r="BL10" s="679"/>
      <c r="BM10" s="679"/>
      <c r="BN10" s="680"/>
      <c r="BO10" s="715">
        <v>2.4</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351647</v>
      </c>
      <c r="CS10" s="679"/>
      <c r="CT10" s="679"/>
      <c r="CU10" s="679"/>
      <c r="CV10" s="679"/>
      <c r="CW10" s="679"/>
      <c r="CX10" s="679"/>
      <c r="CY10" s="680"/>
      <c r="CZ10" s="715">
        <v>0.4</v>
      </c>
      <c r="DA10" s="715"/>
      <c r="DB10" s="715"/>
      <c r="DC10" s="715"/>
      <c r="DD10" s="684" t="s">
        <v>128</v>
      </c>
      <c r="DE10" s="679"/>
      <c r="DF10" s="679"/>
      <c r="DG10" s="679"/>
      <c r="DH10" s="679"/>
      <c r="DI10" s="679"/>
      <c r="DJ10" s="679"/>
      <c r="DK10" s="679"/>
      <c r="DL10" s="679"/>
      <c r="DM10" s="679"/>
      <c r="DN10" s="679"/>
      <c r="DO10" s="679"/>
      <c r="DP10" s="680"/>
      <c r="DQ10" s="684">
        <v>263187</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4795062</v>
      </c>
      <c r="S11" s="679"/>
      <c r="T11" s="679"/>
      <c r="U11" s="679"/>
      <c r="V11" s="679"/>
      <c r="W11" s="679"/>
      <c r="X11" s="679"/>
      <c r="Y11" s="680"/>
      <c r="Z11" s="681">
        <v>4.7</v>
      </c>
      <c r="AA11" s="682"/>
      <c r="AB11" s="682"/>
      <c r="AC11" s="683"/>
      <c r="AD11" s="684">
        <v>4795062</v>
      </c>
      <c r="AE11" s="679"/>
      <c r="AF11" s="679"/>
      <c r="AG11" s="679"/>
      <c r="AH11" s="679"/>
      <c r="AI11" s="679"/>
      <c r="AJ11" s="679"/>
      <c r="AK11" s="680"/>
      <c r="AL11" s="681">
        <v>9.6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2506280</v>
      </c>
      <c r="BH11" s="679"/>
      <c r="BI11" s="679"/>
      <c r="BJ11" s="679"/>
      <c r="BK11" s="679"/>
      <c r="BL11" s="679"/>
      <c r="BM11" s="679"/>
      <c r="BN11" s="680"/>
      <c r="BO11" s="715">
        <v>6.9</v>
      </c>
      <c r="BP11" s="715"/>
      <c r="BQ11" s="715"/>
      <c r="BR11" s="715"/>
      <c r="BS11" s="684">
        <v>495996</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1937623</v>
      </c>
      <c r="CS11" s="679"/>
      <c r="CT11" s="679"/>
      <c r="CU11" s="679"/>
      <c r="CV11" s="679"/>
      <c r="CW11" s="679"/>
      <c r="CX11" s="679"/>
      <c r="CY11" s="680"/>
      <c r="CZ11" s="715">
        <v>2</v>
      </c>
      <c r="DA11" s="715"/>
      <c r="DB11" s="715"/>
      <c r="DC11" s="715"/>
      <c r="DD11" s="684">
        <v>409415</v>
      </c>
      <c r="DE11" s="679"/>
      <c r="DF11" s="679"/>
      <c r="DG11" s="679"/>
      <c r="DH11" s="679"/>
      <c r="DI11" s="679"/>
      <c r="DJ11" s="679"/>
      <c r="DK11" s="679"/>
      <c r="DL11" s="679"/>
      <c r="DM11" s="679"/>
      <c r="DN11" s="679"/>
      <c r="DO11" s="679"/>
      <c r="DP11" s="680"/>
      <c r="DQ11" s="684">
        <v>1283039</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2626</v>
      </c>
      <c r="S12" s="679"/>
      <c r="T12" s="679"/>
      <c r="U12" s="679"/>
      <c r="V12" s="679"/>
      <c r="W12" s="679"/>
      <c r="X12" s="679"/>
      <c r="Y12" s="680"/>
      <c r="Z12" s="715">
        <v>0</v>
      </c>
      <c r="AA12" s="715"/>
      <c r="AB12" s="715"/>
      <c r="AC12" s="715"/>
      <c r="AD12" s="716">
        <v>2626</v>
      </c>
      <c r="AE12" s="716"/>
      <c r="AF12" s="716"/>
      <c r="AG12" s="716"/>
      <c r="AH12" s="716"/>
      <c r="AI12" s="716"/>
      <c r="AJ12" s="716"/>
      <c r="AK12" s="716"/>
      <c r="AL12" s="681">
        <v>0</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14738270</v>
      </c>
      <c r="BH12" s="679"/>
      <c r="BI12" s="679"/>
      <c r="BJ12" s="679"/>
      <c r="BK12" s="679"/>
      <c r="BL12" s="679"/>
      <c r="BM12" s="679"/>
      <c r="BN12" s="680"/>
      <c r="BO12" s="715">
        <v>40.5</v>
      </c>
      <c r="BP12" s="715"/>
      <c r="BQ12" s="715"/>
      <c r="BR12" s="715"/>
      <c r="BS12" s="684" t="s">
        <v>128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7159703</v>
      </c>
      <c r="CS12" s="679"/>
      <c r="CT12" s="679"/>
      <c r="CU12" s="679"/>
      <c r="CV12" s="679"/>
      <c r="CW12" s="679"/>
      <c r="CX12" s="679"/>
      <c r="CY12" s="680"/>
      <c r="CZ12" s="715">
        <v>7.3</v>
      </c>
      <c r="DA12" s="715"/>
      <c r="DB12" s="715"/>
      <c r="DC12" s="715"/>
      <c r="DD12" s="684">
        <v>154931</v>
      </c>
      <c r="DE12" s="679"/>
      <c r="DF12" s="679"/>
      <c r="DG12" s="679"/>
      <c r="DH12" s="679"/>
      <c r="DI12" s="679"/>
      <c r="DJ12" s="679"/>
      <c r="DK12" s="679"/>
      <c r="DL12" s="679"/>
      <c r="DM12" s="679"/>
      <c r="DN12" s="679"/>
      <c r="DO12" s="679"/>
      <c r="DP12" s="680"/>
      <c r="DQ12" s="684">
        <v>1341575</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179</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14656666</v>
      </c>
      <c r="BH13" s="679"/>
      <c r="BI13" s="679"/>
      <c r="BJ13" s="679"/>
      <c r="BK13" s="679"/>
      <c r="BL13" s="679"/>
      <c r="BM13" s="679"/>
      <c r="BN13" s="680"/>
      <c r="BO13" s="715">
        <v>40.200000000000003</v>
      </c>
      <c r="BP13" s="715"/>
      <c r="BQ13" s="715"/>
      <c r="BR13" s="715"/>
      <c r="BS13" s="684" t="s">
        <v>179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12390087</v>
      </c>
      <c r="CS13" s="679"/>
      <c r="CT13" s="679"/>
      <c r="CU13" s="679"/>
      <c r="CV13" s="679"/>
      <c r="CW13" s="679"/>
      <c r="CX13" s="679"/>
      <c r="CY13" s="680"/>
      <c r="CZ13" s="715">
        <v>12.6</v>
      </c>
      <c r="DA13" s="715"/>
      <c r="DB13" s="715"/>
      <c r="DC13" s="715"/>
      <c r="DD13" s="684">
        <v>6092582</v>
      </c>
      <c r="DE13" s="679"/>
      <c r="DF13" s="679"/>
      <c r="DG13" s="679"/>
      <c r="DH13" s="679"/>
      <c r="DI13" s="679"/>
      <c r="DJ13" s="679"/>
      <c r="DK13" s="679"/>
      <c r="DL13" s="679"/>
      <c r="DM13" s="679"/>
      <c r="DN13" s="679"/>
      <c r="DO13" s="679"/>
      <c r="DP13" s="680"/>
      <c r="DQ13" s="684">
        <v>7473391</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87643</v>
      </c>
      <c r="S14" s="679"/>
      <c r="T14" s="679"/>
      <c r="U14" s="679"/>
      <c r="V14" s="679"/>
      <c r="W14" s="679"/>
      <c r="X14" s="679"/>
      <c r="Y14" s="680"/>
      <c r="Z14" s="715">
        <v>0.1</v>
      </c>
      <c r="AA14" s="715"/>
      <c r="AB14" s="715"/>
      <c r="AC14" s="715"/>
      <c r="AD14" s="716">
        <v>87643</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625523</v>
      </c>
      <c r="BH14" s="679"/>
      <c r="BI14" s="679"/>
      <c r="BJ14" s="679"/>
      <c r="BK14" s="679"/>
      <c r="BL14" s="679"/>
      <c r="BM14" s="679"/>
      <c r="BN14" s="680"/>
      <c r="BO14" s="715">
        <v>1.7</v>
      </c>
      <c r="BP14" s="715"/>
      <c r="BQ14" s="715"/>
      <c r="BR14" s="715"/>
      <c r="BS14" s="684" t="s">
        <v>244</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2857737</v>
      </c>
      <c r="CS14" s="679"/>
      <c r="CT14" s="679"/>
      <c r="CU14" s="679"/>
      <c r="CV14" s="679"/>
      <c r="CW14" s="679"/>
      <c r="CX14" s="679"/>
      <c r="CY14" s="680"/>
      <c r="CZ14" s="715">
        <v>2.9</v>
      </c>
      <c r="DA14" s="715"/>
      <c r="DB14" s="715"/>
      <c r="DC14" s="715"/>
      <c r="DD14" s="684">
        <v>208566</v>
      </c>
      <c r="DE14" s="679"/>
      <c r="DF14" s="679"/>
      <c r="DG14" s="679"/>
      <c r="DH14" s="679"/>
      <c r="DI14" s="679"/>
      <c r="DJ14" s="679"/>
      <c r="DK14" s="679"/>
      <c r="DL14" s="679"/>
      <c r="DM14" s="679"/>
      <c r="DN14" s="679"/>
      <c r="DO14" s="679"/>
      <c r="DP14" s="680"/>
      <c r="DQ14" s="684">
        <v>2231370</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244</v>
      </c>
      <c r="AA15" s="715"/>
      <c r="AB15" s="715"/>
      <c r="AC15" s="715"/>
      <c r="AD15" s="716" t="s">
        <v>244</v>
      </c>
      <c r="AE15" s="716"/>
      <c r="AF15" s="716"/>
      <c r="AG15" s="716"/>
      <c r="AH15" s="716"/>
      <c r="AI15" s="716"/>
      <c r="AJ15" s="716"/>
      <c r="AK15" s="716"/>
      <c r="AL15" s="681" t="s">
        <v>244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1395213</v>
      </c>
      <c r="BH15" s="679"/>
      <c r="BI15" s="679"/>
      <c r="BJ15" s="679"/>
      <c r="BK15" s="679"/>
      <c r="BL15" s="679"/>
      <c r="BM15" s="679"/>
      <c r="BN15" s="680"/>
      <c r="BO15" s="715">
        <v>3.8</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11984546</v>
      </c>
      <c r="CS15" s="679"/>
      <c r="CT15" s="679"/>
      <c r="CU15" s="679"/>
      <c r="CV15" s="679"/>
      <c r="CW15" s="679"/>
      <c r="CX15" s="679"/>
      <c r="CY15" s="680"/>
      <c r="CZ15" s="715">
        <v>12.2</v>
      </c>
      <c r="DA15" s="715"/>
      <c r="DB15" s="715"/>
      <c r="DC15" s="715"/>
      <c r="DD15" s="684">
        <v>2864146</v>
      </c>
      <c r="DE15" s="679"/>
      <c r="DF15" s="679"/>
      <c r="DG15" s="679"/>
      <c r="DH15" s="679"/>
      <c r="DI15" s="679"/>
      <c r="DJ15" s="679"/>
      <c r="DK15" s="679"/>
      <c r="DL15" s="679"/>
      <c r="DM15" s="679"/>
      <c r="DN15" s="679"/>
      <c r="DO15" s="679"/>
      <c r="DP15" s="680"/>
      <c r="DQ15" s="684">
        <v>7703481</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22042</v>
      </c>
      <c r="S16" s="679"/>
      <c r="T16" s="679"/>
      <c r="U16" s="679"/>
      <c r="V16" s="679"/>
      <c r="W16" s="679"/>
      <c r="X16" s="679"/>
      <c r="Y16" s="680"/>
      <c r="Z16" s="715">
        <v>0</v>
      </c>
      <c r="AA16" s="715"/>
      <c r="AB16" s="715"/>
      <c r="AC16" s="715"/>
      <c r="AD16" s="716">
        <v>22042</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244</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14698</v>
      </c>
      <c r="CS16" s="679"/>
      <c r="CT16" s="679"/>
      <c r="CU16" s="679"/>
      <c r="CV16" s="679"/>
      <c r="CW16" s="679"/>
      <c r="CX16" s="679"/>
      <c r="CY16" s="680"/>
      <c r="CZ16" s="715">
        <v>0</v>
      </c>
      <c r="DA16" s="715"/>
      <c r="DB16" s="715"/>
      <c r="DC16" s="715"/>
      <c r="DD16" s="684" t="s">
        <v>244</v>
      </c>
      <c r="DE16" s="679"/>
      <c r="DF16" s="679"/>
      <c r="DG16" s="679"/>
      <c r="DH16" s="679"/>
      <c r="DI16" s="679"/>
      <c r="DJ16" s="679"/>
      <c r="DK16" s="679"/>
      <c r="DL16" s="679"/>
      <c r="DM16" s="679"/>
      <c r="DN16" s="679"/>
      <c r="DO16" s="679"/>
      <c r="DP16" s="680"/>
      <c r="DQ16" s="684">
        <v>13451</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519204</v>
      </c>
      <c r="S17" s="679"/>
      <c r="T17" s="679"/>
      <c r="U17" s="679"/>
      <c r="V17" s="679"/>
      <c r="W17" s="679"/>
      <c r="X17" s="679"/>
      <c r="Y17" s="680"/>
      <c r="Z17" s="715">
        <v>0.5</v>
      </c>
      <c r="AA17" s="715"/>
      <c r="AB17" s="715"/>
      <c r="AC17" s="715"/>
      <c r="AD17" s="716">
        <v>519204</v>
      </c>
      <c r="AE17" s="716"/>
      <c r="AF17" s="716"/>
      <c r="AG17" s="716"/>
      <c r="AH17" s="716"/>
      <c r="AI17" s="716"/>
      <c r="AJ17" s="716"/>
      <c r="AK17" s="716"/>
      <c r="AL17" s="681">
        <v>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244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9049651</v>
      </c>
      <c r="CS17" s="679"/>
      <c r="CT17" s="679"/>
      <c r="CU17" s="679"/>
      <c r="CV17" s="679"/>
      <c r="CW17" s="679"/>
      <c r="CX17" s="679"/>
      <c r="CY17" s="680"/>
      <c r="CZ17" s="715">
        <v>9.1999999999999993</v>
      </c>
      <c r="DA17" s="715"/>
      <c r="DB17" s="715"/>
      <c r="DC17" s="715"/>
      <c r="DD17" s="684" t="s">
        <v>128</v>
      </c>
      <c r="DE17" s="679"/>
      <c r="DF17" s="679"/>
      <c r="DG17" s="679"/>
      <c r="DH17" s="679"/>
      <c r="DI17" s="679"/>
      <c r="DJ17" s="679"/>
      <c r="DK17" s="679"/>
      <c r="DL17" s="679"/>
      <c r="DM17" s="679"/>
      <c r="DN17" s="679"/>
      <c r="DO17" s="679"/>
      <c r="DP17" s="680"/>
      <c r="DQ17" s="684">
        <v>8739202</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219105</v>
      </c>
      <c r="S18" s="679"/>
      <c r="T18" s="679"/>
      <c r="U18" s="679"/>
      <c r="V18" s="679"/>
      <c r="W18" s="679"/>
      <c r="X18" s="679"/>
      <c r="Y18" s="680"/>
      <c r="Z18" s="715">
        <v>0.2</v>
      </c>
      <c r="AA18" s="715"/>
      <c r="AB18" s="715"/>
      <c r="AC18" s="715"/>
      <c r="AD18" s="716">
        <v>219105</v>
      </c>
      <c r="AE18" s="716"/>
      <c r="AF18" s="716"/>
      <c r="AG18" s="716"/>
      <c r="AH18" s="716"/>
      <c r="AI18" s="716"/>
      <c r="AJ18" s="716"/>
      <c r="AK18" s="716"/>
      <c r="AL18" s="681">
        <v>0.4</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244</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179</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11859</v>
      </c>
      <c r="S19" s="679"/>
      <c r="T19" s="679"/>
      <c r="U19" s="679"/>
      <c r="V19" s="679"/>
      <c r="W19" s="679"/>
      <c r="X19" s="679"/>
      <c r="Y19" s="680"/>
      <c r="Z19" s="715">
        <v>0</v>
      </c>
      <c r="AA19" s="715"/>
      <c r="AB19" s="715"/>
      <c r="AC19" s="715"/>
      <c r="AD19" s="716">
        <v>11859</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2613171</v>
      </c>
      <c r="BH19" s="679"/>
      <c r="BI19" s="679"/>
      <c r="BJ19" s="679"/>
      <c r="BK19" s="679"/>
      <c r="BL19" s="679"/>
      <c r="BM19" s="679"/>
      <c r="BN19" s="680"/>
      <c r="BO19" s="715">
        <v>7.2</v>
      </c>
      <c r="BP19" s="715"/>
      <c r="BQ19" s="715"/>
      <c r="BR19" s="715"/>
      <c r="BS19" s="684" t="s">
        <v>244</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179</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5630</v>
      </c>
      <c r="S20" s="679"/>
      <c r="T20" s="679"/>
      <c r="U20" s="679"/>
      <c r="V20" s="679"/>
      <c r="W20" s="679"/>
      <c r="X20" s="679"/>
      <c r="Y20" s="680"/>
      <c r="Z20" s="715">
        <v>0</v>
      </c>
      <c r="AA20" s="715"/>
      <c r="AB20" s="715"/>
      <c r="AC20" s="715"/>
      <c r="AD20" s="716">
        <v>5630</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2613171</v>
      </c>
      <c r="BH20" s="679"/>
      <c r="BI20" s="679"/>
      <c r="BJ20" s="679"/>
      <c r="BK20" s="679"/>
      <c r="BL20" s="679"/>
      <c r="BM20" s="679"/>
      <c r="BN20" s="680"/>
      <c r="BO20" s="715">
        <v>7.2</v>
      </c>
      <c r="BP20" s="715"/>
      <c r="BQ20" s="715"/>
      <c r="BR20" s="715"/>
      <c r="BS20" s="684" t="s">
        <v>179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98187145</v>
      </c>
      <c r="CS20" s="679"/>
      <c r="CT20" s="679"/>
      <c r="CU20" s="679"/>
      <c r="CV20" s="679"/>
      <c r="CW20" s="679"/>
      <c r="CX20" s="679"/>
      <c r="CY20" s="680"/>
      <c r="CZ20" s="715">
        <v>100</v>
      </c>
      <c r="DA20" s="715"/>
      <c r="DB20" s="715"/>
      <c r="DC20" s="715"/>
      <c r="DD20" s="684">
        <v>10762077</v>
      </c>
      <c r="DE20" s="679"/>
      <c r="DF20" s="679"/>
      <c r="DG20" s="679"/>
      <c r="DH20" s="679"/>
      <c r="DI20" s="679"/>
      <c r="DJ20" s="679"/>
      <c r="DK20" s="679"/>
      <c r="DL20" s="679"/>
      <c r="DM20" s="679"/>
      <c r="DN20" s="679"/>
      <c r="DO20" s="679"/>
      <c r="DP20" s="680"/>
      <c r="DQ20" s="684">
        <v>61502317</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282610</v>
      </c>
      <c r="S21" s="679"/>
      <c r="T21" s="679"/>
      <c r="U21" s="679"/>
      <c r="V21" s="679"/>
      <c r="W21" s="679"/>
      <c r="X21" s="679"/>
      <c r="Y21" s="680"/>
      <c r="Z21" s="715">
        <v>0.3</v>
      </c>
      <c r="AA21" s="715"/>
      <c r="AB21" s="715"/>
      <c r="AC21" s="715"/>
      <c r="AD21" s="716">
        <v>282610</v>
      </c>
      <c r="AE21" s="716"/>
      <c r="AF21" s="716"/>
      <c r="AG21" s="716"/>
      <c r="AH21" s="716"/>
      <c r="AI21" s="716"/>
      <c r="AJ21" s="716"/>
      <c r="AK21" s="716"/>
      <c r="AL21" s="681">
        <v>0.6</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50422</v>
      </c>
      <c r="BH21" s="679"/>
      <c r="BI21" s="679"/>
      <c r="BJ21" s="679"/>
      <c r="BK21" s="679"/>
      <c r="BL21" s="679"/>
      <c r="BM21" s="679"/>
      <c r="BN21" s="680"/>
      <c r="BO21" s="715">
        <v>0.1</v>
      </c>
      <c r="BP21" s="715"/>
      <c r="BQ21" s="715"/>
      <c r="BR21" s="715"/>
      <c r="BS21" s="684" t="s">
        <v>179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9998056</v>
      </c>
      <c r="S22" s="679"/>
      <c r="T22" s="679"/>
      <c r="U22" s="679"/>
      <c r="V22" s="679"/>
      <c r="W22" s="679"/>
      <c r="X22" s="679"/>
      <c r="Y22" s="680"/>
      <c r="Z22" s="715">
        <v>9.9</v>
      </c>
      <c r="AA22" s="715"/>
      <c r="AB22" s="715"/>
      <c r="AC22" s="715"/>
      <c r="AD22" s="716">
        <v>9246756</v>
      </c>
      <c r="AE22" s="716"/>
      <c r="AF22" s="716"/>
      <c r="AG22" s="716"/>
      <c r="AH22" s="716"/>
      <c r="AI22" s="716"/>
      <c r="AJ22" s="716"/>
      <c r="AK22" s="716"/>
      <c r="AL22" s="681">
        <v>18.600000000000001</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244</v>
      </c>
      <c r="BH22" s="679"/>
      <c r="BI22" s="679"/>
      <c r="BJ22" s="679"/>
      <c r="BK22" s="679"/>
      <c r="BL22" s="679"/>
      <c r="BM22" s="679"/>
      <c r="BN22" s="680"/>
      <c r="BO22" s="715" t="s">
        <v>244</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9246756</v>
      </c>
      <c r="S23" s="679"/>
      <c r="T23" s="679"/>
      <c r="U23" s="679"/>
      <c r="V23" s="679"/>
      <c r="W23" s="679"/>
      <c r="X23" s="679"/>
      <c r="Y23" s="680"/>
      <c r="Z23" s="715">
        <v>9.1999999999999993</v>
      </c>
      <c r="AA23" s="715"/>
      <c r="AB23" s="715"/>
      <c r="AC23" s="715"/>
      <c r="AD23" s="716">
        <v>9246756</v>
      </c>
      <c r="AE23" s="716"/>
      <c r="AF23" s="716"/>
      <c r="AG23" s="716"/>
      <c r="AH23" s="716"/>
      <c r="AI23" s="716"/>
      <c r="AJ23" s="716"/>
      <c r="AK23" s="716"/>
      <c r="AL23" s="681">
        <v>18.600000000000001</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v>2562749</v>
      </c>
      <c r="BH23" s="679"/>
      <c r="BI23" s="679"/>
      <c r="BJ23" s="679"/>
      <c r="BK23" s="679"/>
      <c r="BL23" s="679"/>
      <c r="BM23" s="679"/>
      <c r="BN23" s="680"/>
      <c r="BO23" s="715">
        <v>7</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743573</v>
      </c>
      <c r="S24" s="679"/>
      <c r="T24" s="679"/>
      <c r="U24" s="679"/>
      <c r="V24" s="679"/>
      <c r="W24" s="679"/>
      <c r="X24" s="679"/>
      <c r="Y24" s="680"/>
      <c r="Z24" s="715">
        <v>0.7</v>
      </c>
      <c r="AA24" s="715"/>
      <c r="AB24" s="715"/>
      <c r="AC24" s="715"/>
      <c r="AD24" s="716" t="s">
        <v>244</v>
      </c>
      <c r="AE24" s="716"/>
      <c r="AF24" s="716"/>
      <c r="AG24" s="716"/>
      <c r="AH24" s="716"/>
      <c r="AI24" s="716"/>
      <c r="AJ24" s="716"/>
      <c r="AK24" s="716"/>
      <c r="AL24" s="681" t="s">
        <v>244</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244</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45367955</v>
      </c>
      <c r="CS24" s="734"/>
      <c r="CT24" s="734"/>
      <c r="CU24" s="734"/>
      <c r="CV24" s="734"/>
      <c r="CW24" s="734"/>
      <c r="CX24" s="734"/>
      <c r="CY24" s="777"/>
      <c r="CZ24" s="778">
        <v>46.2</v>
      </c>
      <c r="DA24" s="749"/>
      <c r="DB24" s="749"/>
      <c r="DC24" s="781"/>
      <c r="DD24" s="776">
        <v>29022914</v>
      </c>
      <c r="DE24" s="734"/>
      <c r="DF24" s="734"/>
      <c r="DG24" s="734"/>
      <c r="DH24" s="734"/>
      <c r="DI24" s="734"/>
      <c r="DJ24" s="734"/>
      <c r="DK24" s="777"/>
      <c r="DL24" s="776">
        <v>28361799</v>
      </c>
      <c r="DM24" s="734"/>
      <c r="DN24" s="734"/>
      <c r="DO24" s="734"/>
      <c r="DP24" s="734"/>
      <c r="DQ24" s="734"/>
      <c r="DR24" s="734"/>
      <c r="DS24" s="734"/>
      <c r="DT24" s="734"/>
      <c r="DU24" s="734"/>
      <c r="DV24" s="777"/>
      <c r="DW24" s="778">
        <v>53</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7727</v>
      </c>
      <c r="S25" s="679"/>
      <c r="T25" s="679"/>
      <c r="U25" s="679"/>
      <c r="V25" s="679"/>
      <c r="W25" s="679"/>
      <c r="X25" s="679"/>
      <c r="Y25" s="680"/>
      <c r="Z25" s="715">
        <v>0</v>
      </c>
      <c r="AA25" s="715"/>
      <c r="AB25" s="715"/>
      <c r="AC25" s="715"/>
      <c r="AD25" s="716" t="s">
        <v>128</v>
      </c>
      <c r="AE25" s="716"/>
      <c r="AF25" s="716"/>
      <c r="AG25" s="716"/>
      <c r="AH25" s="716"/>
      <c r="AI25" s="716"/>
      <c r="AJ25" s="716"/>
      <c r="AK25" s="716"/>
      <c r="AL25" s="681" t="s">
        <v>128</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244</v>
      </c>
      <c r="BH25" s="679"/>
      <c r="BI25" s="679"/>
      <c r="BJ25" s="679"/>
      <c r="BK25" s="679"/>
      <c r="BL25" s="679"/>
      <c r="BM25" s="679"/>
      <c r="BN25" s="680"/>
      <c r="BO25" s="715" t="s">
        <v>244</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14459124</v>
      </c>
      <c r="CS25" s="697"/>
      <c r="CT25" s="697"/>
      <c r="CU25" s="697"/>
      <c r="CV25" s="697"/>
      <c r="CW25" s="697"/>
      <c r="CX25" s="697"/>
      <c r="CY25" s="698"/>
      <c r="CZ25" s="681">
        <v>14.7</v>
      </c>
      <c r="DA25" s="699"/>
      <c r="DB25" s="699"/>
      <c r="DC25" s="700"/>
      <c r="DD25" s="684">
        <v>13356171</v>
      </c>
      <c r="DE25" s="697"/>
      <c r="DF25" s="697"/>
      <c r="DG25" s="697"/>
      <c r="DH25" s="697"/>
      <c r="DI25" s="697"/>
      <c r="DJ25" s="697"/>
      <c r="DK25" s="698"/>
      <c r="DL25" s="684">
        <v>13153634</v>
      </c>
      <c r="DM25" s="697"/>
      <c r="DN25" s="697"/>
      <c r="DO25" s="697"/>
      <c r="DP25" s="697"/>
      <c r="DQ25" s="697"/>
      <c r="DR25" s="697"/>
      <c r="DS25" s="697"/>
      <c r="DT25" s="697"/>
      <c r="DU25" s="697"/>
      <c r="DV25" s="698"/>
      <c r="DW25" s="681">
        <v>24.6</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52647273</v>
      </c>
      <c r="S26" s="679"/>
      <c r="T26" s="679"/>
      <c r="U26" s="679"/>
      <c r="V26" s="679"/>
      <c r="W26" s="679"/>
      <c r="X26" s="679"/>
      <c r="Y26" s="680"/>
      <c r="Z26" s="715">
        <v>52.1</v>
      </c>
      <c r="AA26" s="715"/>
      <c r="AB26" s="715"/>
      <c r="AC26" s="715"/>
      <c r="AD26" s="716">
        <v>49333224</v>
      </c>
      <c r="AE26" s="716"/>
      <c r="AF26" s="716"/>
      <c r="AG26" s="716"/>
      <c r="AH26" s="716"/>
      <c r="AI26" s="716"/>
      <c r="AJ26" s="716"/>
      <c r="AK26" s="716"/>
      <c r="AL26" s="681">
        <v>99.2</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179</v>
      </c>
      <c r="BH26" s="679"/>
      <c r="BI26" s="679"/>
      <c r="BJ26" s="679"/>
      <c r="BK26" s="679"/>
      <c r="BL26" s="679"/>
      <c r="BM26" s="679"/>
      <c r="BN26" s="680"/>
      <c r="BO26" s="715" t="s">
        <v>128</v>
      </c>
      <c r="BP26" s="715"/>
      <c r="BQ26" s="715"/>
      <c r="BR26" s="715"/>
      <c r="BS26" s="684" t="s">
        <v>244</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10026968</v>
      </c>
      <c r="CS26" s="679"/>
      <c r="CT26" s="679"/>
      <c r="CU26" s="679"/>
      <c r="CV26" s="679"/>
      <c r="CW26" s="679"/>
      <c r="CX26" s="679"/>
      <c r="CY26" s="680"/>
      <c r="CZ26" s="681">
        <v>10.199999999999999</v>
      </c>
      <c r="DA26" s="699"/>
      <c r="DB26" s="699"/>
      <c r="DC26" s="700"/>
      <c r="DD26" s="684">
        <v>9241747</v>
      </c>
      <c r="DE26" s="679"/>
      <c r="DF26" s="679"/>
      <c r="DG26" s="679"/>
      <c r="DH26" s="679"/>
      <c r="DI26" s="679"/>
      <c r="DJ26" s="679"/>
      <c r="DK26" s="680"/>
      <c r="DL26" s="684" t="s">
        <v>244</v>
      </c>
      <c r="DM26" s="679"/>
      <c r="DN26" s="679"/>
      <c r="DO26" s="679"/>
      <c r="DP26" s="679"/>
      <c r="DQ26" s="679"/>
      <c r="DR26" s="679"/>
      <c r="DS26" s="679"/>
      <c r="DT26" s="679"/>
      <c r="DU26" s="679"/>
      <c r="DV26" s="680"/>
      <c r="DW26" s="681" t="s">
        <v>244</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50155</v>
      </c>
      <c r="S27" s="679"/>
      <c r="T27" s="679"/>
      <c r="U27" s="679"/>
      <c r="V27" s="679"/>
      <c r="W27" s="679"/>
      <c r="X27" s="679"/>
      <c r="Y27" s="680"/>
      <c r="Z27" s="715">
        <v>0</v>
      </c>
      <c r="AA27" s="715"/>
      <c r="AB27" s="715"/>
      <c r="AC27" s="715"/>
      <c r="AD27" s="716">
        <v>50155</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36414112</v>
      </c>
      <c r="BH27" s="679"/>
      <c r="BI27" s="679"/>
      <c r="BJ27" s="679"/>
      <c r="BK27" s="679"/>
      <c r="BL27" s="679"/>
      <c r="BM27" s="679"/>
      <c r="BN27" s="680"/>
      <c r="BO27" s="715">
        <v>100</v>
      </c>
      <c r="BP27" s="715"/>
      <c r="BQ27" s="715"/>
      <c r="BR27" s="715"/>
      <c r="BS27" s="684">
        <v>495996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21859340</v>
      </c>
      <c r="CS27" s="697"/>
      <c r="CT27" s="697"/>
      <c r="CU27" s="697"/>
      <c r="CV27" s="697"/>
      <c r="CW27" s="697"/>
      <c r="CX27" s="697"/>
      <c r="CY27" s="698"/>
      <c r="CZ27" s="681">
        <v>22.3</v>
      </c>
      <c r="DA27" s="699"/>
      <c r="DB27" s="699"/>
      <c r="DC27" s="700"/>
      <c r="DD27" s="684">
        <v>6927701</v>
      </c>
      <c r="DE27" s="697"/>
      <c r="DF27" s="697"/>
      <c r="DG27" s="697"/>
      <c r="DH27" s="697"/>
      <c r="DI27" s="697"/>
      <c r="DJ27" s="697"/>
      <c r="DK27" s="698"/>
      <c r="DL27" s="684">
        <v>6469123</v>
      </c>
      <c r="DM27" s="697"/>
      <c r="DN27" s="697"/>
      <c r="DO27" s="697"/>
      <c r="DP27" s="697"/>
      <c r="DQ27" s="697"/>
      <c r="DR27" s="697"/>
      <c r="DS27" s="697"/>
      <c r="DT27" s="697"/>
      <c r="DU27" s="697"/>
      <c r="DV27" s="698"/>
      <c r="DW27" s="681">
        <v>12.1</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1065367</v>
      </c>
      <c r="S28" s="679"/>
      <c r="T28" s="679"/>
      <c r="U28" s="679"/>
      <c r="V28" s="679"/>
      <c r="W28" s="679"/>
      <c r="X28" s="679"/>
      <c r="Y28" s="680"/>
      <c r="Z28" s="715">
        <v>1.1000000000000001</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9049491</v>
      </c>
      <c r="CS28" s="679"/>
      <c r="CT28" s="679"/>
      <c r="CU28" s="679"/>
      <c r="CV28" s="679"/>
      <c r="CW28" s="679"/>
      <c r="CX28" s="679"/>
      <c r="CY28" s="680"/>
      <c r="CZ28" s="681">
        <v>9.1999999999999993</v>
      </c>
      <c r="DA28" s="699"/>
      <c r="DB28" s="699"/>
      <c r="DC28" s="700"/>
      <c r="DD28" s="684">
        <v>8739042</v>
      </c>
      <c r="DE28" s="679"/>
      <c r="DF28" s="679"/>
      <c r="DG28" s="679"/>
      <c r="DH28" s="679"/>
      <c r="DI28" s="679"/>
      <c r="DJ28" s="679"/>
      <c r="DK28" s="680"/>
      <c r="DL28" s="684">
        <v>8739042</v>
      </c>
      <c r="DM28" s="679"/>
      <c r="DN28" s="679"/>
      <c r="DO28" s="679"/>
      <c r="DP28" s="679"/>
      <c r="DQ28" s="679"/>
      <c r="DR28" s="679"/>
      <c r="DS28" s="679"/>
      <c r="DT28" s="679"/>
      <c r="DU28" s="679"/>
      <c r="DV28" s="680"/>
      <c r="DW28" s="681">
        <v>16.3</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884008</v>
      </c>
      <c r="S29" s="679"/>
      <c r="T29" s="679"/>
      <c r="U29" s="679"/>
      <c r="V29" s="679"/>
      <c r="W29" s="679"/>
      <c r="X29" s="679"/>
      <c r="Y29" s="680"/>
      <c r="Z29" s="715">
        <v>0.9</v>
      </c>
      <c r="AA29" s="715"/>
      <c r="AB29" s="715"/>
      <c r="AC29" s="715"/>
      <c r="AD29" s="716">
        <v>77943</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69</v>
      </c>
      <c r="CG29" s="712"/>
      <c r="CH29" s="712"/>
      <c r="CI29" s="712"/>
      <c r="CJ29" s="712"/>
      <c r="CK29" s="712"/>
      <c r="CL29" s="712"/>
      <c r="CM29" s="712"/>
      <c r="CN29" s="712"/>
      <c r="CO29" s="712"/>
      <c r="CP29" s="712"/>
      <c r="CQ29" s="713"/>
      <c r="CR29" s="678">
        <v>9048287</v>
      </c>
      <c r="CS29" s="697"/>
      <c r="CT29" s="697"/>
      <c r="CU29" s="697"/>
      <c r="CV29" s="697"/>
      <c r="CW29" s="697"/>
      <c r="CX29" s="697"/>
      <c r="CY29" s="698"/>
      <c r="CZ29" s="681">
        <v>9.1999999999999993</v>
      </c>
      <c r="DA29" s="699"/>
      <c r="DB29" s="699"/>
      <c r="DC29" s="700"/>
      <c r="DD29" s="684">
        <v>8737838</v>
      </c>
      <c r="DE29" s="697"/>
      <c r="DF29" s="697"/>
      <c r="DG29" s="697"/>
      <c r="DH29" s="697"/>
      <c r="DI29" s="697"/>
      <c r="DJ29" s="697"/>
      <c r="DK29" s="698"/>
      <c r="DL29" s="684">
        <v>8737838</v>
      </c>
      <c r="DM29" s="697"/>
      <c r="DN29" s="697"/>
      <c r="DO29" s="697"/>
      <c r="DP29" s="697"/>
      <c r="DQ29" s="697"/>
      <c r="DR29" s="697"/>
      <c r="DS29" s="697"/>
      <c r="DT29" s="697"/>
      <c r="DU29" s="697"/>
      <c r="DV29" s="698"/>
      <c r="DW29" s="681">
        <v>16.3</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690729</v>
      </c>
      <c r="S30" s="679"/>
      <c r="T30" s="679"/>
      <c r="U30" s="679"/>
      <c r="V30" s="679"/>
      <c r="W30" s="679"/>
      <c r="X30" s="679"/>
      <c r="Y30" s="680"/>
      <c r="Z30" s="715">
        <v>0.7</v>
      </c>
      <c r="AA30" s="715"/>
      <c r="AB30" s="715"/>
      <c r="AC30" s="715"/>
      <c r="AD30" s="716" t="s">
        <v>128</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8375589</v>
      </c>
      <c r="CS30" s="679"/>
      <c r="CT30" s="679"/>
      <c r="CU30" s="679"/>
      <c r="CV30" s="679"/>
      <c r="CW30" s="679"/>
      <c r="CX30" s="679"/>
      <c r="CY30" s="680"/>
      <c r="CZ30" s="681">
        <v>8.5</v>
      </c>
      <c r="DA30" s="699"/>
      <c r="DB30" s="699"/>
      <c r="DC30" s="700"/>
      <c r="DD30" s="684">
        <v>8092148</v>
      </c>
      <c r="DE30" s="679"/>
      <c r="DF30" s="679"/>
      <c r="DG30" s="679"/>
      <c r="DH30" s="679"/>
      <c r="DI30" s="679"/>
      <c r="DJ30" s="679"/>
      <c r="DK30" s="680"/>
      <c r="DL30" s="684">
        <v>8092148</v>
      </c>
      <c r="DM30" s="679"/>
      <c r="DN30" s="679"/>
      <c r="DO30" s="679"/>
      <c r="DP30" s="679"/>
      <c r="DQ30" s="679"/>
      <c r="DR30" s="679"/>
      <c r="DS30" s="679"/>
      <c r="DT30" s="679"/>
      <c r="DU30" s="679"/>
      <c r="DV30" s="680"/>
      <c r="DW30" s="681">
        <v>15.1</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14324980</v>
      </c>
      <c r="S31" s="679"/>
      <c r="T31" s="679"/>
      <c r="U31" s="679"/>
      <c r="V31" s="679"/>
      <c r="W31" s="679"/>
      <c r="X31" s="679"/>
      <c r="Y31" s="680"/>
      <c r="Z31" s="715">
        <v>14.2</v>
      </c>
      <c r="AA31" s="715"/>
      <c r="AB31" s="715"/>
      <c r="AC31" s="715"/>
      <c r="AD31" s="716" t="s">
        <v>244</v>
      </c>
      <c r="AE31" s="716"/>
      <c r="AF31" s="716"/>
      <c r="AG31" s="716"/>
      <c r="AH31" s="716"/>
      <c r="AI31" s="716"/>
      <c r="AJ31" s="716"/>
      <c r="AK31" s="716"/>
      <c r="AL31" s="681" t="s">
        <v>244</v>
      </c>
      <c r="AM31" s="682"/>
      <c r="AN31" s="682"/>
      <c r="AO31" s="717"/>
      <c r="AP31" s="752" t="s">
        <v>310</v>
      </c>
      <c r="AQ31" s="753"/>
      <c r="AR31" s="753"/>
      <c r="AS31" s="753"/>
      <c r="AT31" s="758" t="s">
        <v>311</v>
      </c>
      <c r="AU31" s="231"/>
      <c r="AV31" s="231"/>
      <c r="AW31" s="231"/>
      <c r="AX31" s="744" t="s">
        <v>188</v>
      </c>
      <c r="AY31" s="745"/>
      <c r="AZ31" s="745"/>
      <c r="BA31" s="745"/>
      <c r="BB31" s="745"/>
      <c r="BC31" s="745"/>
      <c r="BD31" s="745"/>
      <c r="BE31" s="745"/>
      <c r="BF31" s="746"/>
      <c r="BG31" s="747">
        <v>99</v>
      </c>
      <c r="BH31" s="748"/>
      <c r="BI31" s="748"/>
      <c r="BJ31" s="748"/>
      <c r="BK31" s="748"/>
      <c r="BL31" s="748"/>
      <c r="BM31" s="749">
        <v>96.6</v>
      </c>
      <c r="BN31" s="748"/>
      <c r="BO31" s="748"/>
      <c r="BP31" s="748"/>
      <c r="BQ31" s="750"/>
      <c r="BR31" s="747">
        <v>99</v>
      </c>
      <c r="BS31" s="748"/>
      <c r="BT31" s="748"/>
      <c r="BU31" s="748"/>
      <c r="BV31" s="748"/>
      <c r="BW31" s="748"/>
      <c r="BX31" s="749">
        <v>96.5</v>
      </c>
      <c r="BY31" s="748"/>
      <c r="BZ31" s="748"/>
      <c r="CA31" s="748"/>
      <c r="CB31" s="750"/>
      <c r="CD31" s="769"/>
      <c r="CE31" s="770"/>
      <c r="CF31" s="711" t="s">
        <v>312</v>
      </c>
      <c r="CG31" s="712"/>
      <c r="CH31" s="712"/>
      <c r="CI31" s="712"/>
      <c r="CJ31" s="712"/>
      <c r="CK31" s="712"/>
      <c r="CL31" s="712"/>
      <c r="CM31" s="712"/>
      <c r="CN31" s="712"/>
      <c r="CO31" s="712"/>
      <c r="CP31" s="712"/>
      <c r="CQ31" s="713"/>
      <c r="CR31" s="678">
        <v>672698</v>
      </c>
      <c r="CS31" s="697"/>
      <c r="CT31" s="697"/>
      <c r="CU31" s="697"/>
      <c r="CV31" s="697"/>
      <c r="CW31" s="697"/>
      <c r="CX31" s="697"/>
      <c r="CY31" s="698"/>
      <c r="CZ31" s="681">
        <v>0.7</v>
      </c>
      <c r="DA31" s="699"/>
      <c r="DB31" s="699"/>
      <c r="DC31" s="700"/>
      <c r="DD31" s="684">
        <v>645690</v>
      </c>
      <c r="DE31" s="697"/>
      <c r="DF31" s="697"/>
      <c r="DG31" s="697"/>
      <c r="DH31" s="697"/>
      <c r="DI31" s="697"/>
      <c r="DJ31" s="697"/>
      <c r="DK31" s="698"/>
      <c r="DL31" s="684">
        <v>645690</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244</v>
      </c>
      <c r="AA32" s="715"/>
      <c r="AB32" s="715"/>
      <c r="AC32" s="715"/>
      <c r="AD32" s="716" t="s">
        <v>128</v>
      </c>
      <c r="AE32" s="716"/>
      <c r="AF32" s="716"/>
      <c r="AG32" s="716"/>
      <c r="AH32" s="716"/>
      <c r="AI32" s="716"/>
      <c r="AJ32" s="716"/>
      <c r="AK32" s="716"/>
      <c r="AL32" s="681" t="s">
        <v>128</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99.2</v>
      </c>
      <c r="BH32" s="697"/>
      <c r="BI32" s="697"/>
      <c r="BJ32" s="697"/>
      <c r="BK32" s="697"/>
      <c r="BL32" s="697"/>
      <c r="BM32" s="682">
        <v>97.2</v>
      </c>
      <c r="BN32" s="743"/>
      <c r="BO32" s="743"/>
      <c r="BP32" s="743"/>
      <c r="BQ32" s="721"/>
      <c r="BR32" s="751">
        <v>99.2</v>
      </c>
      <c r="BS32" s="697"/>
      <c r="BT32" s="697"/>
      <c r="BU32" s="697"/>
      <c r="BV32" s="697"/>
      <c r="BW32" s="697"/>
      <c r="BX32" s="682">
        <v>97.2</v>
      </c>
      <c r="BY32" s="743"/>
      <c r="BZ32" s="743"/>
      <c r="CA32" s="743"/>
      <c r="CB32" s="721"/>
      <c r="CD32" s="771"/>
      <c r="CE32" s="772"/>
      <c r="CF32" s="711" t="s">
        <v>316</v>
      </c>
      <c r="CG32" s="712"/>
      <c r="CH32" s="712"/>
      <c r="CI32" s="712"/>
      <c r="CJ32" s="712"/>
      <c r="CK32" s="712"/>
      <c r="CL32" s="712"/>
      <c r="CM32" s="712"/>
      <c r="CN32" s="712"/>
      <c r="CO32" s="712"/>
      <c r="CP32" s="712"/>
      <c r="CQ32" s="713"/>
      <c r="CR32" s="678">
        <v>1204</v>
      </c>
      <c r="CS32" s="679"/>
      <c r="CT32" s="679"/>
      <c r="CU32" s="679"/>
      <c r="CV32" s="679"/>
      <c r="CW32" s="679"/>
      <c r="CX32" s="679"/>
      <c r="CY32" s="680"/>
      <c r="CZ32" s="681">
        <v>0</v>
      </c>
      <c r="DA32" s="699"/>
      <c r="DB32" s="699"/>
      <c r="DC32" s="700"/>
      <c r="DD32" s="684">
        <v>1204</v>
      </c>
      <c r="DE32" s="679"/>
      <c r="DF32" s="679"/>
      <c r="DG32" s="679"/>
      <c r="DH32" s="679"/>
      <c r="DI32" s="679"/>
      <c r="DJ32" s="679"/>
      <c r="DK32" s="680"/>
      <c r="DL32" s="684">
        <v>1204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6758792</v>
      </c>
      <c r="S33" s="679"/>
      <c r="T33" s="679"/>
      <c r="U33" s="679"/>
      <c r="V33" s="679"/>
      <c r="W33" s="679"/>
      <c r="X33" s="679"/>
      <c r="Y33" s="680"/>
      <c r="Z33" s="715">
        <v>6.7</v>
      </c>
      <c r="AA33" s="715"/>
      <c r="AB33" s="715"/>
      <c r="AC33" s="715"/>
      <c r="AD33" s="716" t="s">
        <v>128</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98.7</v>
      </c>
      <c r="BH33" s="663"/>
      <c r="BI33" s="663"/>
      <c r="BJ33" s="663"/>
      <c r="BK33" s="663"/>
      <c r="BL33" s="663"/>
      <c r="BM33" s="706">
        <v>95.9</v>
      </c>
      <c r="BN33" s="663"/>
      <c r="BO33" s="663"/>
      <c r="BP33" s="663"/>
      <c r="BQ33" s="727"/>
      <c r="BR33" s="742">
        <v>98.8</v>
      </c>
      <c r="BS33" s="663"/>
      <c r="BT33" s="663"/>
      <c r="BU33" s="663"/>
      <c r="BV33" s="663"/>
      <c r="BW33" s="663"/>
      <c r="BX33" s="706">
        <v>95.6</v>
      </c>
      <c r="BY33" s="663"/>
      <c r="BZ33" s="663"/>
      <c r="CA33" s="663"/>
      <c r="CB33" s="727"/>
      <c r="CD33" s="711" t="s">
        <v>319</v>
      </c>
      <c r="CE33" s="712"/>
      <c r="CF33" s="712"/>
      <c r="CG33" s="712"/>
      <c r="CH33" s="712"/>
      <c r="CI33" s="712"/>
      <c r="CJ33" s="712"/>
      <c r="CK33" s="712"/>
      <c r="CL33" s="712"/>
      <c r="CM33" s="712"/>
      <c r="CN33" s="712"/>
      <c r="CO33" s="712"/>
      <c r="CP33" s="712"/>
      <c r="CQ33" s="713"/>
      <c r="CR33" s="678">
        <v>42042415</v>
      </c>
      <c r="CS33" s="697"/>
      <c r="CT33" s="697"/>
      <c r="CU33" s="697"/>
      <c r="CV33" s="697"/>
      <c r="CW33" s="697"/>
      <c r="CX33" s="697"/>
      <c r="CY33" s="698"/>
      <c r="CZ33" s="681">
        <v>42.8</v>
      </c>
      <c r="DA33" s="699"/>
      <c r="DB33" s="699"/>
      <c r="DC33" s="700"/>
      <c r="DD33" s="684">
        <v>29762821</v>
      </c>
      <c r="DE33" s="697"/>
      <c r="DF33" s="697"/>
      <c r="DG33" s="697"/>
      <c r="DH33" s="697"/>
      <c r="DI33" s="697"/>
      <c r="DJ33" s="697"/>
      <c r="DK33" s="698"/>
      <c r="DL33" s="684">
        <v>20676931</v>
      </c>
      <c r="DM33" s="697"/>
      <c r="DN33" s="697"/>
      <c r="DO33" s="697"/>
      <c r="DP33" s="697"/>
      <c r="DQ33" s="697"/>
      <c r="DR33" s="697"/>
      <c r="DS33" s="697"/>
      <c r="DT33" s="697"/>
      <c r="DU33" s="697"/>
      <c r="DV33" s="698"/>
      <c r="DW33" s="681">
        <v>38.6</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379957</v>
      </c>
      <c r="S34" s="679"/>
      <c r="T34" s="679"/>
      <c r="U34" s="679"/>
      <c r="V34" s="679"/>
      <c r="W34" s="679"/>
      <c r="X34" s="679"/>
      <c r="Y34" s="680"/>
      <c r="Z34" s="715">
        <v>0.4</v>
      </c>
      <c r="AA34" s="715"/>
      <c r="AB34" s="715"/>
      <c r="AC34" s="715"/>
      <c r="AD34" s="716">
        <v>70886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15069130</v>
      </c>
      <c r="CS34" s="679"/>
      <c r="CT34" s="679"/>
      <c r="CU34" s="679"/>
      <c r="CV34" s="679"/>
      <c r="CW34" s="679"/>
      <c r="CX34" s="679"/>
      <c r="CY34" s="680"/>
      <c r="CZ34" s="681">
        <v>15.3</v>
      </c>
      <c r="DA34" s="699"/>
      <c r="DB34" s="699"/>
      <c r="DC34" s="700"/>
      <c r="DD34" s="684">
        <v>10977748</v>
      </c>
      <c r="DE34" s="679"/>
      <c r="DF34" s="679"/>
      <c r="DG34" s="679"/>
      <c r="DH34" s="679"/>
      <c r="DI34" s="679"/>
      <c r="DJ34" s="679"/>
      <c r="DK34" s="680"/>
      <c r="DL34" s="684">
        <v>8121228</v>
      </c>
      <c r="DM34" s="679"/>
      <c r="DN34" s="679"/>
      <c r="DO34" s="679"/>
      <c r="DP34" s="679"/>
      <c r="DQ34" s="679"/>
      <c r="DR34" s="679"/>
      <c r="DS34" s="679"/>
      <c r="DT34" s="679"/>
      <c r="DU34" s="679"/>
      <c r="DV34" s="680"/>
      <c r="DW34" s="681">
        <v>15.2</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3281786</v>
      </c>
      <c r="S35" s="679"/>
      <c r="T35" s="679"/>
      <c r="U35" s="679"/>
      <c r="V35" s="679"/>
      <c r="W35" s="679"/>
      <c r="X35" s="679"/>
      <c r="Y35" s="680"/>
      <c r="Z35" s="715">
        <v>3.2</v>
      </c>
      <c r="AA35" s="715"/>
      <c r="AB35" s="715"/>
      <c r="AC35" s="715"/>
      <c r="AD35" s="716" t="s">
        <v>179</v>
      </c>
      <c r="AE35" s="716"/>
      <c r="AF35" s="716"/>
      <c r="AG35" s="716"/>
      <c r="AH35" s="716"/>
      <c r="AI35" s="716"/>
      <c r="AJ35" s="716"/>
      <c r="AK35" s="716"/>
      <c r="AL35" s="681" t="s">
        <v>128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932364</v>
      </c>
      <c r="CS35" s="697"/>
      <c r="CT35" s="697"/>
      <c r="CU35" s="697"/>
      <c r="CV35" s="697"/>
      <c r="CW35" s="697"/>
      <c r="CX35" s="697"/>
      <c r="CY35" s="698"/>
      <c r="CZ35" s="681">
        <v>0.9</v>
      </c>
      <c r="DA35" s="699"/>
      <c r="DB35" s="699"/>
      <c r="DC35" s="700"/>
      <c r="DD35" s="684">
        <v>874361</v>
      </c>
      <c r="DE35" s="697"/>
      <c r="DF35" s="697"/>
      <c r="DG35" s="697"/>
      <c r="DH35" s="697"/>
      <c r="DI35" s="697"/>
      <c r="DJ35" s="697"/>
      <c r="DK35" s="698"/>
      <c r="DL35" s="684">
        <v>874361</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2443528</v>
      </c>
      <c r="S36" s="679"/>
      <c r="T36" s="679"/>
      <c r="U36" s="679"/>
      <c r="V36" s="679"/>
      <c r="W36" s="679"/>
      <c r="X36" s="679"/>
      <c r="Y36" s="680"/>
      <c r="Z36" s="715">
        <v>2.4</v>
      </c>
      <c r="AA36" s="715"/>
      <c r="AB36" s="715"/>
      <c r="AC36" s="715"/>
      <c r="AD36" s="716" t="s">
        <v>128</v>
      </c>
      <c r="AE36" s="716"/>
      <c r="AF36" s="716"/>
      <c r="AG36" s="716"/>
      <c r="AH36" s="716"/>
      <c r="AI36" s="716"/>
      <c r="AJ36" s="716"/>
      <c r="AK36" s="716"/>
      <c r="AL36" s="681" t="s">
        <v>179</v>
      </c>
      <c r="AM36" s="682"/>
      <c r="AN36" s="682"/>
      <c r="AO36" s="717"/>
      <c r="AP36" s="235"/>
      <c r="AQ36" s="730" t="s">
        <v>327</v>
      </c>
      <c r="AR36" s="731"/>
      <c r="AS36" s="731"/>
      <c r="AT36" s="731"/>
      <c r="AU36" s="731"/>
      <c r="AV36" s="731"/>
      <c r="AW36" s="731"/>
      <c r="AX36" s="731"/>
      <c r="AY36" s="732"/>
      <c r="AZ36" s="733">
        <v>12691612</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258146</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10391635</v>
      </c>
      <c r="CS36" s="679"/>
      <c r="CT36" s="679"/>
      <c r="CU36" s="679"/>
      <c r="CV36" s="679"/>
      <c r="CW36" s="679"/>
      <c r="CX36" s="679"/>
      <c r="CY36" s="680"/>
      <c r="CZ36" s="681">
        <v>10.6</v>
      </c>
      <c r="DA36" s="699"/>
      <c r="DB36" s="699"/>
      <c r="DC36" s="700"/>
      <c r="DD36" s="684">
        <v>9227085</v>
      </c>
      <c r="DE36" s="679"/>
      <c r="DF36" s="679"/>
      <c r="DG36" s="679"/>
      <c r="DH36" s="679"/>
      <c r="DI36" s="679"/>
      <c r="DJ36" s="679"/>
      <c r="DK36" s="680"/>
      <c r="DL36" s="684">
        <v>4904921</v>
      </c>
      <c r="DM36" s="679"/>
      <c r="DN36" s="679"/>
      <c r="DO36" s="679"/>
      <c r="DP36" s="679"/>
      <c r="DQ36" s="679"/>
      <c r="DR36" s="679"/>
      <c r="DS36" s="679"/>
      <c r="DT36" s="679"/>
      <c r="DU36" s="679"/>
      <c r="DV36" s="680"/>
      <c r="DW36" s="681">
        <v>9.1999999999999993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2117231</v>
      </c>
      <c r="S37" s="679"/>
      <c r="T37" s="679"/>
      <c r="U37" s="679"/>
      <c r="V37" s="679"/>
      <c r="W37" s="679"/>
      <c r="X37" s="679"/>
      <c r="Y37" s="680"/>
      <c r="Z37" s="715">
        <v>2.1</v>
      </c>
      <c r="AA37" s="715"/>
      <c r="AB37" s="715"/>
      <c r="AC37" s="715"/>
      <c r="AD37" s="716" t="s">
        <v>179</v>
      </c>
      <c r="AE37" s="716"/>
      <c r="AF37" s="716"/>
      <c r="AG37" s="716"/>
      <c r="AH37" s="716"/>
      <c r="AI37" s="716"/>
      <c r="AJ37" s="716"/>
      <c r="AK37" s="716"/>
      <c r="AL37" s="681" t="s">
        <v>128</v>
      </c>
      <c r="AM37" s="682"/>
      <c r="AN37" s="682"/>
      <c r="AO37" s="717"/>
      <c r="AQ37" s="718" t="s">
        <v>331</v>
      </c>
      <c r="AR37" s="719"/>
      <c r="AS37" s="719"/>
      <c r="AT37" s="719"/>
      <c r="AU37" s="719"/>
      <c r="AV37" s="719"/>
      <c r="AW37" s="719"/>
      <c r="AX37" s="719"/>
      <c r="AY37" s="720"/>
      <c r="AZ37" s="678">
        <v>3617476</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258146</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1146993</v>
      </c>
      <c r="CS37" s="697"/>
      <c r="CT37" s="697"/>
      <c r="CU37" s="697"/>
      <c r="CV37" s="697"/>
      <c r="CW37" s="697"/>
      <c r="CX37" s="697"/>
      <c r="CY37" s="698"/>
      <c r="CZ37" s="681">
        <v>1.2</v>
      </c>
      <c r="DA37" s="699"/>
      <c r="DB37" s="699"/>
      <c r="DC37" s="700"/>
      <c r="DD37" s="684">
        <v>1137515</v>
      </c>
      <c r="DE37" s="697"/>
      <c r="DF37" s="697"/>
      <c r="DG37" s="697"/>
      <c r="DH37" s="697"/>
      <c r="DI37" s="697"/>
      <c r="DJ37" s="697"/>
      <c r="DK37" s="698"/>
      <c r="DL37" s="684">
        <v>1043957</v>
      </c>
      <c r="DM37" s="697"/>
      <c r="DN37" s="697"/>
      <c r="DO37" s="697"/>
      <c r="DP37" s="697"/>
      <c r="DQ37" s="697"/>
      <c r="DR37" s="697"/>
      <c r="DS37" s="697"/>
      <c r="DT37" s="697"/>
      <c r="DU37" s="697"/>
      <c r="DV37" s="698"/>
      <c r="DW37" s="681">
        <v>2</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7281971</v>
      </c>
      <c r="S38" s="679"/>
      <c r="T38" s="679"/>
      <c r="U38" s="679"/>
      <c r="V38" s="679"/>
      <c r="W38" s="679"/>
      <c r="X38" s="679"/>
      <c r="Y38" s="680"/>
      <c r="Z38" s="715">
        <v>7.2</v>
      </c>
      <c r="AA38" s="715"/>
      <c r="AB38" s="715"/>
      <c r="AC38" s="715"/>
      <c r="AD38" s="716">
        <v>216086</v>
      </c>
      <c r="AE38" s="716"/>
      <c r="AF38" s="716"/>
      <c r="AG38" s="716"/>
      <c r="AH38" s="716"/>
      <c r="AI38" s="716"/>
      <c r="AJ38" s="716"/>
      <c r="AK38" s="716"/>
      <c r="AL38" s="681">
        <v>0.4</v>
      </c>
      <c r="AM38" s="682"/>
      <c r="AN38" s="682"/>
      <c r="AO38" s="717"/>
      <c r="AQ38" s="718" t="s">
        <v>335</v>
      </c>
      <c r="AR38" s="719"/>
      <c r="AS38" s="719"/>
      <c r="AT38" s="719"/>
      <c r="AU38" s="719"/>
      <c r="AV38" s="719"/>
      <c r="AW38" s="719"/>
      <c r="AX38" s="719"/>
      <c r="AY38" s="720"/>
      <c r="AZ38" s="678">
        <v>1005071</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28712</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8215492</v>
      </c>
      <c r="CS38" s="679"/>
      <c r="CT38" s="679"/>
      <c r="CU38" s="679"/>
      <c r="CV38" s="679"/>
      <c r="CW38" s="679"/>
      <c r="CX38" s="679"/>
      <c r="CY38" s="680"/>
      <c r="CZ38" s="681">
        <v>8.4</v>
      </c>
      <c r="DA38" s="699"/>
      <c r="DB38" s="699"/>
      <c r="DC38" s="700"/>
      <c r="DD38" s="684">
        <v>6855992</v>
      </c>
      <c r="DE38" s="679"/>
      <c r="DF38" s="679"/>
      <c r="DG38" s="679"/>
      <c r="DH38" s="679"/>
      <c r="DI38" s="679"/>
      <c r="DJ38" s="679"/>
      <c r="DK38" s="680"/>
      <c r="DL38" s="684">
        <v>6775795</v>
      </c>
      <c r="DM38" s="679"/>
      <c r="DN38" s="679"/>
      <c r="DO38" s="679"/>
      <c r="DP38" s="679"/>
      <c r="DQ38" s="679"/>
      <c r="DR38" s="679"/>
      <c r="DS38" s="679"/>
      <c r="DT38" s="679"/>
      <c r="DU38" s="679"/>
      <c r="DV38" s="680"/>
      <c r="DW38" s="681">
        <v>12.7</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9105800</v>
      </c>
      <c r="S39" s="679"/>
      <c r="T39" s="679"/>
      <c r="U39" s="679"/>
      <c r="V39" s="679"/>
      <c r="W39" s="679"/>
      <c r="X39" s="679"/>
      <c r="Y39" s="680"/>
      <c r="Z39" s="715">
        <v>9</v>
      </c>
      <c r="AA39" s="715"/>
      <c r="AB39" s="715"/>
      <c r="AC39" s="715"/>
      <c r="AD39" s="716" t="s">
        <v>179</v>
      </c>
      <c r="AE39" s="716"/>
      <c r="AF39" s="716"/>
      <c r="AG39" s="716"/>
      <c r="AH39" s="716"/>
      <c r="AI39" s="716"/>
      <c r="AJ39" s="716"/>
      <c r="AK39" s="716"/>
      <c r="AL39" s="681" t="s">
        <v>128</v>
      </c>
      <c r="AM39" s="682"/>
      <c r="AN39" s="682"/>
      <c r="AO39" s="717"/>
      <c r="AQ39" s="718" t="s">
        <v>339</v>
      </c>
      <c r="AR39" s="719"/>
      <c r="AS39" s="719"/>
      <c r="AT39" s="719"/>
      <c r="AU39" s="719"/>
      <c r="AV39" s="719"/>
      <c r="AW39" s="719"/>
      <c r="AX39" s="719"/>
      <c r="AY39" s="720"/>
      <c r="AZ39" s="678">
        <v>67810</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44430</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1748969</v>
      </c>
      <c r="CS39" s="697"/>
      <c r="CT39" s="697"/>
      <c r="CU39" s="697"/>
      <c r="CV39" s="697"/>
      <c r="CW39" s="697"/>
      <c r="CX39" s="697"/>
      <c r="CY39" s="698"/>
      <c r="CZ39" s="681">
        <v>1.8</v>
      </c>
      <c r="DA39" s="699"/>
      <c r="DB39" s="699"/>
      <c r="DC39" s="700"/>
      <c r="DD39" s="684">
        <v>1728072</v>
      </c>
      <c r="DE39" s="697"/>
      <c r="DF39" s="697"/>
      <c r="DG39" s="697"/>
      <c r="DH39" s="697"/>
      <c r="DI39" s="697"/>
      <c r="DJ39" s="697"/>
      <c r="DK39" s="698"/>
      <c r="DL39" s="684" t="s">
        <v>244</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244</v>
      </c>
      <c r="AA40" s="715"/>
      <c r="AB40" s="715"/>
      <c r="AC40" s="715"/>
      <c r="AD40" s="716" t="s">
        <v>244</v>
      </c>
      <c r="AE40" s="716"/>
      <c r="AF40" s="716"/>
      <c r="AG40" s="716"/>
      <c r="AH40" s="716"/>
      <c r="AI40" s="716"/>
      <c r="AJ40" s="716"/>
      <c r="AK40" s="716"/>
      <c r="AL40" s="681" t="s">
        <v>244</v>
      </c>
      <c r="AM40" s="682"/>
      <c r="AN40" s="682"/>
      <c r="AO40" s="717"/>
      <c r="AQ40" s="718" t="s">
        <v>343</v>
      </c>
      <c r="AR40" s="719"/>
      <c r="AS40" s="719"/>
      <c r="AT40" s="719"/>
      <c r="AU40" s="719"/>
      <c r="AV40" s="719"/>
      <c r="AW40" s="719"/>
      <c r="AX40" s="719"/>
      <c r="AY40" s="720"/>
      <c r="AZ40" s="678">
        <v>23349</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108</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5684825</v>
      </c>
      <c r="CS40" s="679"/>
      <c r="CT40" s="679"/>
      <c r="CU40" s="679"/>
      <c r="CV40" s="679"/>
      <c r="CW40" s="679"/>
      <c r="CX40" s="679"/>
      <c r="CY40" s="680"/>
      <c r="CZ40" s="681">
        <v>5.8</v>
      </c>
      <c r="DA40" s="699"/>
      <c r="DB40" s="699"/>
      <c r="DC40" s="700"/>
      <c r="DD40" s="684">
        <v>99563</v>
      </c>
      <c r="DE40" s="679"/>
      <c r="DF40" s="679"/>
      <c r="DG40" s="679"/>
      <c r="DH40" s="679"/>
      <c r="DI40" s="679"/>
      <c r="DJ40" s="679"/>
      <c r="DK40" s="680"/>
      <c r="DL40" s="684">
        <v>626</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3759800</v>
      </c>
      <c r="S41" s="679"/>
      <c r="T41" s="679"/>
      <c r="U41" s="679"/>
      <c r="V41" s="679"/>
      <c r="W41" s="679"/>
      <c r="X41" s="679"/>
      <c r="Y41" s="680"/>
      <c r="Z41" s="715">
        <v>3.7</v>
      </c>
      <c r="AA41" s="715"/>
      <c r="AB41" s="715"/>
      <c r="AC41" s="715"/>
      <c r="AD41" s="716" t="s">
        <v>128</v>
      </c>
      <c r="AE41" s="716"/>
      <c r="AF41" s="716"/>
      <c r="AG41" s="716"/>
      <c r="AH41" s="716"/>
      <c r="AI41" s="716"/>
      <c r="AJ41" s="716"/>
      <c r="AK41" s="716"/>
      <c r="AL41" s="681" t="s">
        <v>128</v>
      </c>
      <c r="AM41" s="682"/>
      <c r="AN41" s="682"/>
      <c r="AO41" s="717"/>
      <c r="AQ41" s="718" t="s">
        <v>348</v>
      </c>
      <c r="AR41" s="719"/>
      <c r="AS41" s="719"/>
      <c r="AT41" s="719"/>
      <c r="AU41" s="719"/>
      <c r="AV41" s="719"/>
      <c r="AW41" s="719"/>
      <c r="AX41" s="719"/>
      <c r="AY41" s="720"/>
      <c r="AZ41" s="678">
        <v>1464677</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1</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244</v>
      </c>
      <c r="DA41" s="699"/>
      <c r="DB41" s="699"/>
      <c r="DC41" s="700"/>
      <c r="DD41" s="684" t="s">
        <v>244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101031577</v>
      </c>
      <c r="S42" s="701"/>
      <c r="T42" s="701"/>
      <c r="U42" s="701"/>
      <c r="V42" s="701"/>
      <c r="W42" s="701"/>
      <c r="X42" s="701"/>
      <c r="Y42" s="703"/>
      <c r="Z42" s="704">
        <v>100</v>
      </c>
      <c r="AA42" s="704"/>
      <c r="AB42" s="704"/>
      <c r="AC42" s="704"/>
      <c r="AD42" s="705">
        <v>49748294</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6513229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352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10776775</v>
      </c>
      <c r="CS42" s="679"/>
      <c r="CT42" s="679"/>
      <c r="CU42" s="679"/>
      <c r="CV42" s="679"/>
      <c r="CW42" s="679"/>
      <c r="CX42" s="679"/>
      <c r="CY42" s="680"/>
      <c r="CZ42" s="681">
        <v>11</v>
      </c>
      <c r="DA42" s="682"/>
      <c r="DB42" s="682"/>
      <c r="DC42" s="683"/>
      <c r="DD42" s="684">
        <v>2716582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169299</v>
      </c>
      <c r="CS43" s="697"/>
      <c r="CT43" s="697"/>
      <c r="CU43" s="697"/>
      <c r="CV43" s="697"/>
      <c r="CW43" s="697"/>
      <c r="CX43" s="697"/>
      <c r="CY43" s="698"/>
      <c r="CZ43" s="681">
        <v>0.2</v>
      </c>
      <c r="DA43" s="699"/>
      <c r="DB43" s="699"/>
      <c r="DC43" s="700"/>
      <c r="DD43" s="684">
        <v>169299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10762077</v>
      </c>
      <c r="CS44" s="679"/>
      <c r="CT44" s="679"/>
      <c r="CU44" s="679"/>
      <c r="CV44" s="679"/>
      <c r="CW44" s="679"/>
      <c r="CX44" s="679"/>
      <c r="CY44" s="680"/>
      <c r="CZ44" s="681">
        <v>11</v>
      </c>
      <c r="DA44" s="682"/>
      <c r="DB44" s="682"/>
      <c r="DC44" s="683"/>
      <c r="DD44" s="684">
        <v>2703131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4991451</v>
      </c>
      <c r="CS45" s="697"/>
      <c r="CT45" s="697"/>
      <c r="CU45" s="697"/>
      <c r="CV45" s="697"/>
      <c r="CW45" s="697"/>
      <c r="CX45" s="697"/>
      <c r="CY45" s="698"/>
      <c r="CZ45" s="681">
        <v>5.0999999999999996</v>
      </c>
      <c r="DA45" s="699"/>
      <c r="DB45" s="699"/>
      <c r="DC45" s="700"/>
      <c r="DD45" s="684">
        <v>210786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5644008</v>
      </c>
      <c r="CS46" s="679"/>
      <c r="CT46" s="679"/>
      <c r="CU46" s="679"/>
      <c r="CV46" s="679"/>
      <c r="CW46" s="679"/>
      <c r="CX46" s="679"/>
      <c r="CY46" s="680"/>
      <c r="CZ46" s="681">
        <v>5.7</v>
      </c>
      <c r="DA46" s="682"/>
      <c r="DB46" s="682"/>
      <c r="DC46" s="683"/>
      <c r="DD46" s="684">
        <v>2480427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14698</v>
      </c>
      <c r="CS47" s="697"/>
      <c r="CT47" s="697"/>
      <c r="CU47" s="697"/>
      <c r="CV47" s="697"/>
      <c r="CW47" s="697"/>
      <c r="CX47" s="697"/>
      <c r="CY47" s="698"/>
      <c r="CZ47" s="681">
        <v>0</v>
      </c>
      <c r="DA47" s="699"/>
      <c r="DB47" s="699"/>
      <c r="DC47" s="700"/>
      <c r="DD47" s="684">
        <v>13451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244</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98187145</v>
      </c>
      <c r="CS49" s="663"/>
      <c r="CT49" s="663"/>
      <c r="CU49" s="663"/>
      <c r="CV49" s="663"/>
      <c r="CW49" s="663"/>
      <c r="CX49" s="663"/>
      <c r="CY49" s="664"/>
      <c r="CZ49" s="665">
        <v>100</v>
      </c>
      <c r="DA49" s="666"/>
      <c r="DB49" s="666"/>
      <c r="DC49" s="667"/>
      <c r="DD49" s="668">
        <v>61502317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ga2x53vC33DiISB5max9+ApM+tR6X99FsIIqpNJW9SYqjs6x/P8AGSbmQZTzxF650n4Y7GxskKH0tSkQmix1A==" saltValue="1wfPvSE7dhNbPxFza5NIm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7" t="s">
        <v>366</v>
      </c>
      <c r="DK2" s="1208"/>
      <c r="DL2" s="1208"/>
      <c r="DM2" s="1208"/>
      <c r="DN2" s="1208"/>
      <c r="DO2" s="1209"/>
      <c r="DP2" s="250"/>
      <c r="DQ2" s="1207" t="s">
        <v>367</v>
      </c>
      <c r="DR2" s="1208"/>
      <c r="DS2" s="1208"/>
      <c r="DT2" s="1208"/>
      <c r="DU2" s="1208"/>
      <c r="DV2" s="1208"/>
      <c r="DW2" s="1208"/>
      <c r="DX2" s="1208"/>
      <c r="DY2" s="1208"/>
      <c r="DZ2" s="120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10"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3" t="s">
        <v>384</v>
      </c>
      <c r="DH5" s="1194"/>
      <c r="DI5" s="1194"/>
      <c r="DJ5" s="1194"/>
      <c r="DK5" s="1195"/>
      <c r="DL5" s="1193" t="s">
        <v>385</v>
      </c>
      <c r="DM5" s="1194"/>
      <c r="DN5" s="1194"/>
      <c r="DO5" s="1194"/>
      <c r="DP5" s="1195"/>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1"/>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9">
        <v>101050</v>
      </c>
      <c r="R7" s="1200"/>
      <c r="S7" s="1200"/>
      <c r="T7" s="1200"/>
      <c r="U7" s="1201"/>
      <c r="V7" s="1202">
        <v>98224</v>
      </c>
      <c r="W7" s="1200"/>
      <c r="X7" s="1200"/>
      <c r="Y7" s="1200"/>
      <c r="Z7" s="1201"/>
      <c r="AA7" s="1202">
        <v>2827</v>
      </c>
      <c r="AB7" s="1200"/>
      <c r="AC7" s="1200"/>
      <c r="AD7" s="1200"/>
      <c r="AE7" s="1203"/>
      <c r="AF7" s="1204">
        <v>1983</v>
      </c>
      <c r="AG7" s="1205"/>
      <c r="AH7" s="1205"/>
      <c r="AI7" s="1205"/>
      <c r="AJ7" s="1206"/>
      <c r="AK7" s="1186">
        <v>2444</v>
      </c>
      <c r="AL7" s="1187"/>
      <c r="AM7" s="1187"/>
      <c r="AN7" s="1187"/>
      <c r="AO7" s="1187"/>
      <c r="AP7" s="1187">
        <v>101485</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t="s">
        <v>599</v>
      </c>
      <c r="BS7" s="1190" t="s">
        <v>584</v>
      </c>
      <c r="BT7" s="1191"/>
      <c r="BU7" s="1191"/>
      <c r="BV7" s="1191"/>
      <c r="BW7" s="1191"/>
      <c r="BX7" s="1191"/>
      <c r="BY7" s="1191"/>
      <c r="BZ7" s="1191"/>
      <c r="CA7" s="1191"/>
      <c r="CB7" s="1191"/>
      <c r="CC7" s="1191"/>
      <c r="CD7" s="1191"/>
      <c r="CE7" s="1191"/>
      <c r="CF7" s="1191"/>
      <c r="CG7" s="1192"/>
      <c r="CH7" s="1183">
        <v>42</v>
      </c>
      <c r="CI7" s="1184"/>
      <c r="CJ7" s="1184"/>
      <c r="CK7" s="1184"/>
      <c r="CL7" s="1185"/>
      <c r="CM7" s="1183">
        <v>1153</v>
      </c>
      <c r="CN7" s="1184"/>
      <c r="CO7" s="1184"/>
      <c r="CP7" s="1184"/>
      <c r="CQ7" s="1185"/>
      <c r="CR7" s="1183">
        <v>10</v>
      </c>
      <c r="CS7" s="1184"/>
      <c r="CT7" s="1184"/>
      <c r="CU7" s="1184"/>
      <c r="CV7" s="1185"/>
      <c r="CW7" s="1183">
        <v>0</v>
      </c>
      <c r="CX7" s="1184"/>
      <c r="CY7" s="1184"/>
      <c r="CZ7" s="1184"/>
      <c r="DA7" s="1185"/>
      <c r="DB7" s="1183" t="s">
        <v>513</v>
      </c>
      <c r="DC7" s="1184"/>
      <c r="DD7" s="1184"/>
      <c r="DE7" s="1184"/>
      <c r="DF7" s="1185"/>
      <c r="DG7" s="1183" t="s">
        <v>513</v>
      </c>
      <c r="DH7" s="1184"/>
      <c r="DI7" s="1184"/>
      <c r="DJ7" s="1184"/>
      <c r="DK7" s="1185"/>
      <c r="DL7" s="1183">
        <v>646</v>
      </c>
      <c r="DM7" s="1184"/>
      <c r="DN7" s="1184"/>
      <c r="DO7" s="1184"/>
      <c r="DP7" s="1185"/>
      <c r="DQ7" s="1183">
        <v>65</v>
      </c>
      <c r="DR7" s="1184"/>
      <c r="DS7" s="1184"/>
      <c r="DT7" s="1184"/>
      <c r="DU7" s="1185"/>
      <c r="DV7" s="1212"/>
      <c r="DW7" s="1213"/>
      <c r="DX7" s="1213"/>
      <c r="DY7" s="1213"/>
      <c r="DZ7" s="1214"/>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81">
        <v>37</v>
      </c>
      <c r="R8" s="1113"/>
      <c r="S8" s="1113"/>
      <c r="T8" s="1113"/>
      <c r="U8" s="1182"/>
      <c r="V8" s="1138">
        <v>19</v>
      </c>
      <c r="W8" s="1113"/>
      <c r="X8" s="1113"/>
      <c r="Y8" s="1113"/>
      <c r="Z8" s="1182"/>
      <c r="AA8" s="1138">
        <v>18</v>
      </c>
      <c r="AB8" s="1113"/>
      <c r="AC8" s="1113"/>
      <c r="AD8" s="1113"/>
      <c r="AE8" s="1114"/>
      <c r="AF8" s="1112">
        <v>18</v>
      </c>
      <c r="AG8" s="1113"/>
      <c r="AH8" s="1113"/>
      <c r="AI8" s="1113"/>
      <c r="AJ8" s="1114"/>
      <c r="AK8" s="1179">
        <v>32205</v>
      </c>
      <c r="AL8" s="1180"/>
      <c r="AM8" s="1180"/>
      <c r="AN8" s="1180"/>
      <c r="AO8" s="1180"/>
      <c r="AP8" s="1180" t="s">
        <v>513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599</v>
      </c>
      <c r="BS8" s="1107" t="s">
        <v>585</v>
      </c>
      <c r="BT8" s="1108"/>
      <c r="BU8" s="1108"/>
      <c r="BV8" s="1108"/>
      <c r="BW8" s="1108"/>
      <c r="BX8" s="1108"/>
      <c r="BY8" s="1108"/>
      <c r="BZ8" s="1108"/>
      <c r="CA8" s="1108"/>
      <c r="CB8" s="1108"/>
      <c r="CC8" s="1108"/>
      <c r="CD8" s="1108"/>
      <c r="CE8" s="1108"/>
      <c r="CF8" s="1108"/>
      <c r="CG8" s="1109"/>
      <c r="CH8" s="1082">
        <v>3</v>
      </c>
      <c r="CI8" s="1083"/>
      <c r="CJ8" s="1083"/>
      <c r="CK8" s="1083"/>
      <c r="CL8" s="1084"/>
      <c r="CM8" s="1082">
        <v>303</v>
      </c>
      <c r="CN8" s="1083"/>
      <c r="CO8" s="1083"/>
      <c r="CP8" s="1083"/>
      <c r="CQ8" s="1084"/>
      <c r="CR8" s="1082">
        <v>10</v>
      </c>
      <c r="CS8" s="1083"/>
      <c r="CT8" s="1083"/>
      <c r="CU8" s="1083"/>
      <c r="CV8" s="1084"/>
      <c r="CW8" s="1082" t="s">
        <v>513</v>
      </c>
      <c r="CX8" s="1083"/>
      <c r="CY8" s="1083"/>
      <c r="CZ8" s="1083"/>
      <c r="DA8" s="1084"/>
      <c r="DB8" s="1082">
        <v>3339</v>
      </c>
      <c r="DC8" s="1083"/>
      <c r="DD8" s="1083"/>
      <c r="DE8" s="1083"/>
      <c r="DF8" s="1084"/>
      <c r="DG8" s="1082">
        <v>155</v>
      </c>
      <c r="DH8" s="1083"/>
      <c r="DI8" s="1083"/>
      <c r="DJ8" s="1083"/>
      <c r="DK8" s="1084"/>
      <c r="DL8" s="1082" t="s">
        <v>513</v>
      </c>
      <c r="DM8" s="1083"/>
      <c r="DN8" s="1083"/>
      <c r="DO8" s="1083"/>
      <c r="DP8" s="1084"/>
      <c r="DQ8" s="1082">
        <v>3158</v>
      </c>
      <c r="DR8" s="1083"/>
      <c r="DS8" s="1083"/>
      <c r="DT8" s="1083"/>
      <c r="DU8" s="1084"/>
      <c r="DV8" s="1085"/>
      <c r="DW8" s="1086"/>
      <c r="DX8" s="1086"/>
      <c r="DY8" s="1086"/>
      <c r="DZ8" s="1087"/>
      <c r="EA8" s="255"/>
    </row>
    <row r="9" spans="1:131" s="256" customFormat="1" ht="26.25" customHeight="1" x14ac:dyDescent="0.15">
      <c r="A9" s="262">
        <v>3</v>
      </c>
      <c r="B9" s="1130" t="s">
        <v>389</v>
      </c>
      <c r="C9" s="1131"/>
      <c r="D9" s="1131"/>
      <c r="E9" s="1131"/>
      <c r="F9" s="1131"/>
      <c r="G9" s="1131"/>
      <c r="H9" s="1131"/>
      <c r="I9" s="1131"/>
      <c r="J9" s="1131"/>
      <c r="K9" s="1131"/>
      <c r="L9" s="1131"/>
      <c r="M9" s="1131"/>
      <c r="N9" s="1131"/>
      <c r="O9" s="1131"/>
      <c r="P9" s="1132"/>
      <c r="Q9" s="1181">
        <v>763</v>
      </c>
      <c r="R9" s="1113"/>
      <c r="S9" s="1113"/>
      <c r="T9" s="1113"/>
      <c r="U9" s="1182"/>
      <c r="V9" s="1138">
        <v>763</v>
      </c>
      <c r="W9" s="1113"/>
      <c r="X9" s="1113"/>
      <c r="Y9" s="1113"/>
      <c r="Z9" s="1182"/>
      <c r="AA9" s="1138">
        <v>0</v>
      </c>
      <c r="AB9" s="1113"/>
      <c r="AC9" s="1113"/>
      <c r="AD9" s="1113"/>
      <c r="AE9" s="1114"/>
      <c r="AF9" s="1112">
        <v>0</v>
      </c>
      <c r="AG9" s="1113"/>
      <c r="AH9" s="1113"/>
      <c r="AI9" s="1113"/>
      <c r="AJ9" s="1114"/>
      <c r="AK9" s="1179">
        <v>763016</v>
      </c>
      <c r="AL9" s="1180"/>
      <c r="AM9" s="1180"/>
      <c r="AN9" s="1180"/>
      <c r="AO9" s="1180"/>
      <c r="AP9" s="1180">
        <v>1186</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586</v>
      </c>
      <c r="BT9" s="1108"/>
      <c r="BU9" s="1108"/>
      <c r="BV9" s="1108"/>
      <c r="BW9" s="1108"/>
      <c r="BX9" s="1108"/>
      <c r="BY9" s="1108"/>
      <c r="BZ9" s="1108"/>
      <c r="CA9" s="1108"/>
      <c r="CB9" s="1108"/>
      <c r="CC9" s="1108"/>
      <c r="CD9" s="1108"/>
      <c r="CE9" s="1108"/>
      <c r="CF9" s="1108"/>
      <c r="CG9" s="1109"/>
      <c r="CH9" s="1082">
        <v>2</v>
      </c>
      <c r="CI9" s="1083"/>
      <c r="CJ9" s="1083"/>
      <c r="CK9" s="1083"/>
      <c r="CL9" s="1084"/>
      <c r="CM9" s="1082">
        <v>153</v>
      </c>
      <c r="CN9" s="1083"/>
      <c r="CO9" s="1083"/>
      <c r="CP9" s="1083"/>
      <c r="CQ9" s="1084"/>
      <c r="CR9" s="1082">
        <v>50</v>
      </c>
      <c r="CS9" s="1083"/>
      <c r="CT9" s="1083"/>
      <c r="CU9" s="1083"/>
      <c r="CV9" s="1084"/>
      <c r="CW9" s="1082" t="s">
        <v>513</v>
      </c>
      <c r="CX9" s="1083"/>
      <c r="CY9" s="1083"/>
      <c r="CZ9" s="1083"/>
      <c r="DA9" s="1084"/>
      <c r="DB9" s="1082" t="s">
        <v>513</v>
      </c>
      <c r="DC9" s="1083"/>
      <c r="DD9" s="1083"/>
      <c r="DE9" s="1083"/>
      <c r="DF9" s="1084"/>
      <c r="DG9" s="1082" t="s">
        <v>513</v>
      </c>
      <c r="DH9" s="1083"/>
      <c r="DI9" s="1083"/>
      <c r="DJ9" s="1083"/>
      <c r="DK9" s="1084"/>
      <c r="DL9" s="1082" t="s">
        <v>513</v>
      </c>
      <c r="DM9" s="1083"/>
      <c r="DN9" s="1083"/>
      <c r="DO9" s="1083"/>
      <c r="DP9" s="1084"/>
      <c r="DQ9" s="1082" t="s">
        <v>513</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587</v>
      </c>
      <c r="BT10" s="1108"/>
      <c r="BU10" s="1108"/>
      <c r="BV10" s="1108"/>
      <c r="BW10" s="1108"/>
      <c r="BX10" s="1108"/>
      <c r="BY10" s="1108"/>
      <c r="BZ10" s="1108"/>
      <c r="CA10" s="1108"/>
      <c r="CB10" s="1108"/>
      <c r="CC10" s="1108"/>
      <c r="CD10" s="1108"/>
      <c r="CE10" s="1108"/>
      <c r="CF10" s="1108"/>
      <c r="CG10" s="1109"/>
      <c r="CH10" s="1082">
        <v>-9</v>
      </c>
      <c r="CI10" s="1083"/>
      <c r="CJ10" s="1083"/>
      <c r="CK10" s="1083"/>
      <c r="CL10" s="1084"/>
      <c r="CM10" s="1082">
        <v>1460</v>
      </c>
      <c r="CN10" s="1083"/>
      <c r="CO10" s="1083"/>
      <c r="CP10" s="1083"/>
      <c r="CQ10" s="1084"/>
      <c r="CR10" s="1082">
        <v>25</v>
      </c>
      <c r="CS10" s="1083"/>
      <c r="CT10" s="1083"/>
      <c r="CU10" s="1083"/>
      <c r="CV10" s="1084"/>
      <c r="CW10" s="1082" t="s">
        <v>513</v>
      </c>
      <c r="CX10" s="1083"/>
      <c r="CY10" s="1083"/>
      <c r="CZ10" s="1083"/>
      <c r="DA10" s="1084"/>
      <c r="DB10" s="1082" t="s">
        <v>513</v>
      </c>
      <c r="DC10" s="1083"/>
      <c r="DD10" s="1083"/>
      <c r="DE10" s="1083"/>
      <c r="DF10" s="1084"/>
      <c r="DG10" s="1082" t="s">
        <v>513</v>
      </c>
      <c r="DH10" s="1083"/>
      <c r="DI10" s="1083"/>
      <c r="DJ10" s="1083"/>
      <c r="DK10" s="1084"/>
      <c r="DL10" s="1082" t="s">
        <v>513</v>
      </c>
      <c r="DM10" s="1083"/>
      <c r="DN10" s="1083"/>
      <c r="DO10" s="1083"/>
      <c r="DP10" s="1084"/>
      <c r="DQ10" s="1082" t="s">
        <v>513</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588</v>
      </c>
      <c r="BT11" s="1108"/>
      <c r="BU11" s="1108"/>
      <c r="BV11" s="1108"/>
      <c r="BW11" s="1108"/>
      <c r="BX11" s="1108"/>
      <c r="BY11" s="1108"/>
      <c r="BZ11" s="1108"/>
      <c r="CA11" s="1108"/>
      <c r="CB11" s="1108"/>
      <c r="CC11" s="1108"/>
      <c r="CD11" s="1108"/>
      <c r="CE11" s="1108"/>
      <c r="CF11" s="1108"/>
      <c r="CG11" s="1109"/>
      <c r="CH11" s="1082">
        <v>8</v>
      </c>
      <c r="CI11" s="1083"/>
      <c r="CJ11" s="1083"/>
      <c r="CK11" s="1083"/>
      <c r="CL11" s="1084"/>
      <c r="CM11" s="1082">
        <v>590</v>
      </c>
      <c r="CN11" s="1083"/>
      <c r="CO11" s="1083"/>
      <c r="CP11" s="1083"/>
      <c r="CQ11" s="1084"/>
      <c r="CR11" s="1082">
        <v>421</v>
      </c>
      <c r="CS11" s="1083"/>
      <c r="CT11" s="1083"/>
      <c r="CU11" s="1083"/>
      <c r="CV11" s="1084"/>
      <c r="CW11" s="1082">
        <v>39</v>
      </c>
      <c r="CX11" s="1083"/>
      <c r="CY11" s="1083"/>
      <c r="CZ11" s="1083"/>
      <c r="DA11" s="1084"/>
      <c r="DB11" s="1082" t="s">
        <v>513</v>
      </c>
      <c r="DC11" s="1083"/>
      <c r="DD11" s="1083"/>
      <c r="DE11" s="1083"/>
      <c r="DF11" s="1084"/>
      <c r="DG11" s="1082" t="s">
        <v>513</v>
      </c>
      <c r="DH11" s="1083"/>
      <c r="DI11" s="1083"/>
      <c r="DJ11" s="1083"/>
      <c r="DK11" s="1084"/>
      <c r="DL11" s="1082" t="s">
        <v>513</v>
      </c>
      <c r="DM11" s="1083"/>
      <c r="DN11" s="1083"/>
      <c r="DO11" s="1083"/>
      <c r="DP11" s="1084"/>
      <c r="DQ11" s="1082" t="s">
        <v>513</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589</v>
      </c>
      <c r="BT12" s="1108"/>
      <c r="BU12" s="1108"/>
      <c r="BV12" s="1108"/>
      <c r="BW12" s="1108"/>
      <c r="BX12" s="1108"/>
      <c r="BY12" s="1108"/>
      <c r="BZ12" s="1108"/>
      <c r="CA12" s="1108"/>
      <c r="CB12" s="1108"/>
      <c r="CC12" s="1108"/>
      <c r="CD12" s="1108"/>
      <c r="CE12" s="1108"/>
      <c r="CF12" s="1108"/>
      <c r="CG12" s="1109"/>
      <c r="CH12" s="1082">
        <v>-1</v>
      </c>
      <c r="CI12" s="1083"/>
      <c r="CJ12" s="1083"/>
      <c r="CK12" s="1083"/>
      <c r="CL12" s="1084"/>
      <c r="CM12" s="1082">
        <v>21</v>
      </c>
      <c r="CN12" s="1083"/>
      <c r="CO12" s="1083"/>
      <c r="CP12" s="1083"/>
      <c r="CQ12" s="1084"/>
      <c r="CR12" s="1082">
        <v>0</v>
      </c>
      <c r="CS12" s="1083"/>
      <c r="CT12" s="1083"/>
      <c r="CU12" s="1083"/>
      <c r="CV12" s="1084"/>
      <c r="CW12" s="1082">
        <v>11</v>
      </c>
      <c r="CX12" s="1083"/>
      <c r="CY12" s="1083"/>
      <c r="CZ12" s="1083"/>
      <c r="DA12" s="1084"/>
      <c r="DB12" s="1082" t="s">
        <v>513</v>
      </c>
      <c r="DC12" s="1083"/>
      <c r="DD12" s="1083"/>
      <c r="DE12" s="1083"/>
      <c r="DF12" s="1084"/>
      <c r="DG12" s="1082" t="s">
        <v>513</v>
      </c>
      <c r="DH12" s="1083"/>
      <c r="DI12" s="1083"/>
      <c r="DJ12" s="1083"/>
      <c r="DK12" s="1084"/>
      <c r="DL12" s="1082" t="s">
        <v>513</v>
      </c>
      <c r="DM12" s="1083"/>
      <c r="DN12" s="1083"/>
      <c r="DO12" s="1083"/>
      <c r="DP12" s="1084"/>
      <c r="DQ12" s="1082" t="s">
        <v>513</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590</v>
      </c>
      <c r="BT13" s="1108"/>
      <c r="BU13" s="1108"/>
      <c r="BV13" s="1108"/>
      <c r="BW13" s="1108"/>
      <c r="BX13" s="1108"/>
      <c r="BY13" s="1108"/>
      <c r="BZ13" s="1108"/>
      <c r="CA13" s="1108"/>
      <c r="CB13" s="1108"/>
      <c r="CC13" s="1108"/>
      <c r="CD13" s="1108"/>
      <c r="CE13" s="1108"/>
      <c r="CF13" s="1108"/>
      <c r="CG13" s="1109"/>
      <c r="CH13" s="1082">
        <v>19</v>
      </c>
      <c r="CI13" s="1083"/>
      <c r="CJ13" s="1083"/>
      <c r="CK13" s="1083"/>
      <c r="CL13" s="1084"/>
      <c r="CM13" s="1082">
        <v>168</v>
      </c>
      <c r="CN13" s="1083"/>
      <c r="CO13" s="1083"/>
      <c r="CP13" s="1083"/>
      <c r="CQ13" s="1084"/>
      <c r="CR13" s="1082">
        <v>40</v>
      </c>
      <c r="CS13" s="1083"/>
      <c r="CT13" s="1083"/>
      <c r="CU13" s="1083"/>
      <c r="CV13" s="1084"/>
      <c r="CW13" s="1082" t="s">
        <v>513</v>
      </c>
      <c r="CX13" s="1083"/>
      <c r="CY13" s="1083"/>
      <c r="CZ13" s="1083"/>
      <c r="DA13" s="1084"/>
      <c r="DB13" s="1082" t="s">
        <v>513</v>
      </c>
      <c r="DC13" s="1083"/>
      <c r="DD13" s="1083"/>
      <c r="DE13" s="1083"/>
      <c r="DF13" s="1084"/>
      <c r="DG13" s="1082" t="s">
        <v>513</v>
      </c>
      <c r="DH13" s="1083"/>
      <c r="DI13" s="1083"/>
      <c r="DJ13" s="1083"/>
      <c r="DK13" s="1084"/>
      <c r="DL13" s="1082" t="s">
        <v>513</v>
      </c>
      <c r="DM13" s="1083"/>
      <c r="DN13" s="1083"/>
      <c r="DO13" s="1083"/>
      <c r="DP13" s="1084"/>
      <c r="DQ13" s="1082" t="s">
        <v>513</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591</v>
      </c>
      <c r="BT14" s="1108"/>
      <c r="BU14" s="1108"/>
      <c r="BV14" s="1108"/>
      <c r="BW14" s="1108"/>
      <c r="BX14" s="1108"/>
      <c r="BY14" s="1108"/>
      <c r="BZ14" s="1108"/>
      <c r="CA14" s="1108"/>
      <c r="CB14" s="1108"/>
      <c r="CC14" s="1108"/>
      <c r="CD14" s="1108"/>
      <c r="CE14" s="1108"/>
      <c r="CF14" s="1108"/>
      <c r="CG14" s="1109"/>
      <c r="CH14" s="1082">
        <v>12</v>
      </c>
      <c r="CI14" s="1083"/>
      <c r="CJ14" s="1083"/>
      <c r="CK14" s="1083"/>
      <c r="CL14" s="1084"/>
      <c r="CM14" s="1082">
        <v>97</v>
      </c>
      <c r="CN14" s="1083"/>
      <c r="CO14" s="1083"/>
      <c r="CP14" s="1083"/>
      <c r="CQ14" s="1084"/>
      <c r="CR14" s="1082">
        <v>50</v>
      </c>
      <c r="CS14" s="1083"/>
      <c r="CT14" s="1083"/>
      <c r="CU14" s="1083"/>
      <c r="CV14" s="1084"/>
      <c r="CW14" s="1082" t="s">
        <v>513</v>
      </c>
      <c r="CX14" s="1083"/>
      <c r="CY14" s="1083"/>
      <c r="CZ14" s="1083"/>
      <c r="DA14" s="1084"/>
      <c r="DB14" s="1082" t="s">
        <v>513</v>
      </c>
      <c r="DC14" s="1083"/>
      <c r="DD14" s="1083"/>
      <c r="DE14" s="1083"/>
      <c r="DF14" s="1084"/>
      <c r="DG14" s="1082" t="s">
        <v>513</v>
      </c>
      <c r="DH14" s="1083"/>
      <c r="DI14" s="1083"/>
      <c r="DJ14" s="1083"/>
      <c r="DK14" s="1084"/>
      <c r="DL14" s="1082" t="s">
        <v>513</v>
      </c>
      <c r="DM14" s="1083"/>
      <c r="DN14" s="1083"/>
      <c r="DO14" s="1083"/>
      <c r="DP14" s="1084"/>
      <c r="DQ14" s="1082" t="s">
        <v>513</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592</v>
      </c>
      <c r="BT15" s="1108"/>
      <c r="BU15" s="1108"/>
      <c r="BV15" s="1108"/>
      <c r="BW15" s="1108"/>
      <c r="BX15" s="1108"/>
      <c r="BY15" s="1108"/>
      <c r="BZ15" s="1108"/>
      <c r="CA15" s="1108"/>
      <c r="CB15" s="1108"/>
      <c r="CC15" s="1108"/>
      <c r="CD15" s="1108"/>
      <c r="CE15" s="1108"/>
      <c r="CF15" s="1108"/>
      <c r="CG15" s="1109"/>
      <c r="CH15" s="1082">
        <v>0</v>
      </c>
      <c r="CI15" s="1083"/>
      <c r="CJ15" s="1083"/>
      <c r="CK15" s="1083"/>
      <c r="CL15" s="1084"/>
      <c r="CM15" s="1082">
        <v>12</v>
      </c>
      <c r="CN15" s="1083"/>
      <c r="CO15" s="1083"/>
      <c r="CP15" s="1083"/>
      <c r="CQ15" s="1084"/>
      <c r="CR15" s="1082">
        <v>3</v>
      </c>
      <c r="CS15" s="1083"/>
      <c r="CT15" s="1083"/>
      <c r="CU15" s="1083"/>
      <c r="CV15" s="1084"/>
      <c r="CW15" s="1082" t="s">
        <v>513</v>
      </c>
      <c r="CX15" s="1083"/>
      <c r="CY15" s="1083"/>
      <c r="CZ15" s="1083"/>
      <c r="DA15" s="1084"/>
      <c r="DB15" s="1082" t="s">
        <v>513</v>
      </c>
      <c r="DC15" s="1083"/>
      <c r="DD15" s="1083"/>
      <c r="DE15" s="1083"/>
      <c r="DF15" s="1084"/>
      <c r="DG15" s="1082" t="s">
        <v>513</v>
      </c>
      <c r="DH15" s="1083"/>
      <c r="DI15" s="1083"/>
      <c r="DJ15" s="1083"/>
      <c r="DK15" s="1084"/>
      <c r="DL15" s="1082" t="s">
        <v>513</v>
      </c>
      <c r="DM15" s="1083"/>
      <c r="DN15" s="1083"/>
      <c r="DO15" s="1083"/>
      <c r="DP15" s="1084"/>
      <c r="DQ15" s="1082" t="s">
        <v>513</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101032</v>
      </c>
      <c r="R23" s="1162"/>
      <c r="S23" s="1162"/>
      <c r="T23" s="1162"/>
      <c r="U23" s="1162"/>
      <c r="V23" s="1162">
        <v>98187</v>
      </c>
      <c r="W23" s="1162"/>
      <c r="X23" s="1162"/>
      <c r="Y23" s="1162"/>
      <c r="Z23" s="1162"/>
      <c r="AA23" s="1162">
        <v>2844</v>
      </c>
      <c r="AB23" s="1162"/>
      <c r="AC23" s="1162"/>
      <c r="AD23" s="1162"/>
      <c r="AE23" s="1163"/>
      <c r="AF23" s="1164">
        <v>2000</v>
      </c>
      <c r="AG23" s="1162"/>
      <c r="AH23" s="1162"/>
      <c r="AI23" s="1162"/>
      <c r="AJ23" s="1165"/>
      <c r="AK23" s="1166"/>
      <c r="AL23" s="1167"/>
      <c r="AM23" s="1167"/>
      <c r="AN23" s="1167"/>
      <c r="AO23" s="1167"/>
      <c r="AP23" s="1162">
        <v>102671</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23062</v>
      </c>
      <c r="R28" s="1147"/>
      <c r="S28" s="1147"/>
      <c r="T28" s="1147"/>
      <c r="U28" s="1147"/>
      <c r="V28" s="1147">
        <v>22804</v>
      </c>
      <c r="W28" s="1147"/>
      <c r="X28" s="1147"/>
      <c r="Y28" s="1147"/>
      <c r="Z28" s="1147"/>
      <c r="AA28" s="1147">
        <v>258</v>
      </c>
      <c r="AB28" s="1147"/>
      <c r="AC28" s="1147"/>
      <c r="AD28" s="1147"/>
      <c r="AE28" s="1148"/>
      <c r="AF28" s="1149">
        <v>258</v>
      </c>
      <c r="AG28" s="1147"/>
      <c r="AH28" s="1147"/>
      <c r="AI28" s="1147"/>
      <c r="AJ28" s="1150"/>
      <c r="AK28" s="1151">
        <v>2008</v>
      </c>
      <c r="AL28" s="1139"/>
      <c r="AM28" s="1139"/>
      <c r="AN28" s="1139"/>
      <c r="AO28" s="1139"/>
      <c r="AP28" s="1139" t="s">
        <v>513</v>
      </c>
      <c r="AQ28" s="1139"/>
      <c r="AR28" s="1139"/>
      <c r="AS28" s="1139"/>
      <c r="AT28" s="1139"/>
      <c r="AU28" s="1139" t="s">
        <v>513</v>
      </c>
      <c r="AV28" s="1139"/>
      <c r="AW28" s="1139"/>
      <c r="AX28" s="1139"/>
      <c r="AY28" s="1139"/>
      <c r="AZ28" s="1140" t="s">
        <v>513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22911</v>
      </c>
      <c r="R29" s="1137"/>
      <c r="S29" s="1137"/>
      <c r="T29" s="1137"/>
      <c r="U29" s="1137"/>
      <c r="V29" s="1137">
        <v>22510</v>
      </c>
      <c r="W29" s="1137"/>
      <c r="X29" s="1137"/>
      <c r="Y29" s="1137"/>
      <c r="Z29" s="1137"/>
      <c r="AA29" s="1137">
        <v>401</v>
      </c>
      <c r="AB29" s="1137"/>
      <c r="AC29" s="1137"/>
      <c r="AD29" s="1137"/>
      <c r="AE29" s="1138"/>
      <c r="AF29" s="1112">
        <v>401</v>
      </c>
      <c r="AG29" s="1113"/>
      <c r="AH29" s="1113"/>
      <c r="AI29" s="1113"/>
      <c r="AJ29" s="1114"/>
      <c r="AK29" s="1073">
        <v>3382</v>
      </c>
      <c r="AL29" s="1064"/>
      <c r="AM29" s="1064"/>
      <c r="AN29" s="1064"/>
      <c r="AO29" s="1064"/>
      <c r="AP29" s="1064" t="s">
        <v>513</v>
      </c>
      <c r="AQ29" s="1064"/>
      <c r="AR29" s="1064"/>
      <c r="AS29" s="1064"/>
      <c r="AT29" s="1064"/>
      <c r="AU29" s="1064" t="s">
        <v>513</v>
      </c>
      <c r="AV29" s="1064"/>
      <c r="AW29" s="1064"/>
      <c r="AX29" s="1064"/>
      <c r="AY29" s="1064"/>
      <c r="AZ29" s="1135" t="s">
        <v>513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3277</v>
      </c>
      <c r="R30" s="1137"/>
      <c r="S30" s="1137"/>
      <c r="T30" s="1137"/>
      <c r="U30" s="1137"/>
      <c r="V30" s="1137">
        <v>3256</v>
      </c>
      <c r="W30" s="1137"/>
      <c r="X30" s="1137"/>
      <c r="Y30" s="1137"/>
      <c r="Z30" s="1137"/>
      <c r="AA30" s="1137">
        <v>22</v>
      </c>
      <c r="AB30" s="1137"/>
      <c r="AC30" s="1137"/>
      <c r="AD30" s="1137"/>
      <c r="AE30" s="1138"/>
      <c r="AF30" s="1112">
        <v>22</v>
      </c>
      <c r="AG30" s="1113"/>
      <c r="AH30" s="1113"/>
      <c r="AI30" s="1113"/>
      <c r="AJ30" s="1114"/>
      <c r="AK30" s="1073">
        <v>601</v>
      </c>
      <c r="AL30" s="1064"/>
      <c r="AM30" s="1064"/>
      <c r="AN30" s="1064"/>
      <c r="AO30" s="1064"/>
      <c r="AP30" s="1064" t="s">
        <v>513</v>
      </c>
      <c r="AQ30" s="1064"/>
      <c r="AR30" s="1064"/>
      <c r="AS30" s="1064"/>
      <c r="AT30" s="1064"/>
      <c r="AU30" s="1064" t="s">
        <v>513</v>
      </c>
      <c r="AV30" s="1064"/>
      <c r="AW30" s="1064"/>
      <c r="AX30" s="1064"/>
      <c r="AY30" s="1064"/>
      <c r="AZ30" s="1135" t="s">
        <v>513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569</v>
      </c>
      <c r="R31" s="1137"/>
      <c r="S31" s="1137"/>
      <c r="T31" s="1137"/>
      <c r="U31" s="1137"/>
      <c r="V31" s="1137">
        <v>569</v>
      </c>
      <c r="W31" s="1137"/>
      <c r="X31" s="1137"/>
      <c r="Y31" s="1137"/>
      <c r="Z31" s="1137"/>
      <c r="AA31" s="1137" t="s">
        <v>513</v>
      </c>
      <c r="AB31" s="1137"/>
      <c r="AC31" s="1137"/>
      <c r="AD31" s="1137"/>
      <c r="AE31" s="1138"/>
      <c r="AF31" s="1112" t="s">
        <v>128</v>
      </c>
      <c r="AG31" s="1113"/>
      <c r="AH31" s="1113"/>
      <c r="AI31" s="1113"/>
      <c r="AJ31" s="1114"/>
      <c r="AK31" s="1073" t="s">
        <v>513</v>
      </c>
      <c r="AL31" s="1064"/>
      <c r="AM31" s="1064"/>
      <c r="AN31" s="1064"/>
      <c r="AO31" s="1064"/>
      <c r="AP31" s="1064">
        <v>54</v>
      </c>
      <c r="AQ31" s="1064"/>
      <c r="AR31" s="1064"/>
      <c r="AS31" s="1064"/>
      <c r="AT31" s="1064"/>
      <c r="AU31" s="1064" t="s">
        <v>513</v>
      </c>
      <c r="AV31" s="1064"/>
      <c r="AW31" s="1064"/>
      <c r="AX31" s="1064"/>
      <c r="AY31" s="1064"/>
      <c r="AZ31" s="1135" t="s">
        <v>513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6085</v>
      </c>
      <c r="R32" s="1137"/>
      <c r="S32" s="1137"/>
      <c r="T32" s="1137"/>
      <c r="U32" s="1137"/>
      <c r="V32" s="1137">
        <v>5127</v>
      </c>
      <c r="W32" s="1137"/>
      <c r="X32" s="1137"/>
      <c r="Y32" s="1137"/>
      <c r="Z32" s="1137"/>
      <c r="AA32" s="1137">
        <v>959</v>
      </c>
      <c r="AB32" s="1137"/>
      <c r="AC32" s="1137"/>
      <c r="AD32" s="1137"/>
      <c r="AE32" s="1138"/>
      <c r="AF32" s="1112">
        <v>5281</v>
      </c>
      <c r="AG32" s="1113"/>
      <c r="AH32" s="1113"/>
      <c r="AI32" s="1113"/>
      <c r="AJ32" s="1114"/>
      <c r="AK32" s="1073">
        <v>23</v>
      </c>
      <c r="AL32" s="1064"/>
      <c r="AM32" s="1064"/>
      <c r="AN32" s="1064"/>
      <c r="AO32" s="1064"/>
      <c r="AP32" s="1064">
        <v>16630</v>
      </c>
      <c r="AQ32" s="1064"/>
      <c r="AR32" s="1064"/>
      <c r="AS32" s="1064"/>
      <c r="AT32" s="1064"/>
      <c r="AU32" s="1064">
        <v>17</v>
      </c>
      <c r="AV32" s="1064"/>
      <c r="AW32" s="1064"/>
      <c r="AX32" s="1064"/>
      <c r="AY32" s="1064"/>
      <c r="AZ32" s="1135" t="s">
        <v>513</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409</v>
      </c>
      <c r="C33" s="1131"/>
      <c r="D33" s="1131"/>
      <c r="E33" s="1131"/>
      <c r="F33" s="1131"/>
      <c r="G33" s="1131"/>
      <c r="H33" s="1131"/>
      <c r="I33" s="1131"/>
      <c r="J33" s="1131"/>
      <c r="K33" s="1131"/>
      <c r="L33" s="1131"/>
      <c r="M33" s="1131"/>
      <c r="N33" s="1131"/>
      <c r="O33" s="1131"/>
      <c r="P33" s="1132"/>
      <c r="Q33" s="1136">
        <v>7867</v>
      </c>
      <c r="R33" s="1137"/>
      <c r="S33" s="1137"/>
      <c r="T33" s="1137"/>
      <c r="U33" s="1137"/>
      <c r="V33" s="1137">
        <v>7771</v>
      </c>
      <c r="W33" s="1137"/>
      <c r="X33" s="1137"/>
      <c r="Y33" s="1137"/>
      <c r="Z33" s="1137"/>
      <c r="AA33" s="1137">
        <v>97</v>
      </c>
      <c r="AB33" s="1137"/>
      <c r="AC33" s="1137"/>
      <c r="AD33" s="1137"/>
      <c r="AE33" s="1138"/>
      <c r="AF33" s="1112">
        <v>1810</v>
      </c>
      <c r="AG33" s="1113"/>
      <c r="AH33" s="1113"/>
      <c r="AI33" s="1113"/>
      <c r="AJ33" s="1114"/>
      <c r="AK33" s="1073">
        <v>3448</v>
      </c>
      <c r="AL33" s="1064"/>
      <c r="AM33" s="1064"/>
      <c r="AN33" s="1064"/>
      <c r="AO33" s="1064"/>
      <c r="AP33" s="1064">
        <v>84731</v>
      </c>
      <c r="AQ33" s="1064"/>
      <c r="AR33" s="1064"/>
      <c r="AS33" s="1064"/>
      <c r="AT33" s="1064"/>
      <c r="AU33" s="1064">
        <v>31944</v>
      </c>
      <c r="AV33" s="1064"/>
      <c r="AW33" s="1064"/>
      <c r="AX33" s="1064"/>
      <c r="AY33" s="1064"/>
      <c r="AZ33" s="1135" t="s">
        <v>513</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12091</v>
      </c>
      <c r="R34" s="1137"/>
      <c r="S34" s="1137"/>
      <c r="T34" s="1137"/>
      <c r="U34" s="1137"/>
      <c r="V34" s="1137">
        <v>12123</v>
      </c>
      <c r="W34" s="1137"/>
      <c r="X34" s="1137"/>
      <c r="Y34" s="1137"/>
      <c r="Z34" s="1137"/>
      <c r="AA34" s="1137">
        <v>-32</v>
      </c>
      <c r="AB34" s="1137"/>
      <c r="AC34" s="1137"/>
      <c r="AD34" s="1137"/>
      <c r="AE34" s="1138"/>
      <c r="AF34" s="1112">
        <v>3607</v>
      </c>
      <c r="AG34" s="1113"/>
      <c r="AH34" s="1113"/>
      <c r="AI34" s="1113"/>
      <c r="AJ34" s="1114"/>
      <c r="AK34" s="1073">
        <v>1005</v>
      </c>
      <c r="AL34" s="1064"/>
      <c r="AM34" s="1064"/>
      <c r="AN34" s="1064"/>
      <c r="AO34" s="1064"/>
      <c r="AP34" s="1064">
        <v>2396</v>
      </c>
      <c r="AQ34" s="1064"/>
      <c r="AR34" s="1064"/>
      <c r="AS34" s="1064"/>
      <c r="AT34" s="1064"/>
      <c r="AU34" s="1064">
        <v>1543</v>
      </c>
      <c r="AV34" s="1064"/>
      <c r="AW34" s="1064"/>
      <c r="AX34" s="1064"/>
      <c r="AY34" s="1064"/>
      <c r="AZ34" s="1135" t="s">
        <v>513</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411</v>
      </c>
      <c r="C35" s="1131"/>
      <c r="D35" s="1131"/>
      <c r="E35" s="1131"/>
      <c r="F35" s="1131"/>
      <c r="G35" s="1131"/>
      <c r="H35" s="1131"/>
      <c r="I35" s="1131"/>
      <c r="J35" s="1131"/>
      <c r="K35" s="1131"/>
      <c r="L35" s="1131"/>
      <c r="M35" s="1131"/>
      <c r="N35" s="1131"/>
      <c r="O35" s="1131"/>
      <c r="P35" s="1132"/>
      <c r="Q35" s="1136">
        <v>298</v>
      </c>
      <c r="R35" s="1137"/>
      <c r="S35" s="1137"/>
      <c r="T35" s="1137"/>
      <c r="U35" s="1137"/>
      <c r="V35" s="1137">
        <v>289</v>
      </c>
      <c r="W35" s="1137"/>
      <c r="X35" s="1137"/>
      <c r="Y35" s="1137"/>
      <c r="Z35" s="1137"/>
      <c r="AA35" s="1137">
        <v>9</v>
      </c>
      <c r="AB35" s="1137"/>
      <c r="AC35" s="1137"/>
      <c r="AD35" s="1137"/>
      <c r="AE35" s="1138"/>
      <c r="AF35" s="1112">
        <v>9</v>
      </c>
      <c r="AG35" s="1113"/>
      <c r="AH35" s="1113"/>
      <c r="AI35" s="1113"/>
      <c r="AJ35" s="1114"/>
      <c r="AK35" s="1073">
        <v>68</v>
      </c>
      <c r="AL35" s="1064"/>
      <c r="AM35" s="1064"/>
      <c r="AN35" s="1064"/>
      <c r="AO35" s="1064"/>
      <c r="AP35" s="1064">
        <v>393</v>
      </c>
      <c r="AQ35" s="1064"/>
      <c r="AR35" s="1064"/>
      <c r="AS35" s="1064"/>
      <c r="AT35" s="1064"/>
      <c r="AU35" s="1064">
        <v>230</v>
      </c>
      <c r="AV35" s="1064"/>
      <c r="AW35" s="1064"/>
      <c r="AX35" s="1064"/>
      <c r="AY35" s="1064"/>
      <c r="AZ35" s="1135" t="s">
        <v>513</v>
      </c>
      <c r="BA35" s="1135"/>
      <c r="BB35" s="1135"/>
      <c r="BC35" s="1135"/>
      <c r="BD35" s="1135"/>
      <c r="BE35" s="1125" t="s">
        <v>412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413</v>
      </c>
      <c r="C36" s="1131"/>
      <c r="D36" s="1131"/>
      <c r="E36" s="1131"/>
      <c r="F36" s="1131"/>
      <c r="G36" s="1131"/>
      <c r="H36" s="1131"/>
      <c r="I36" s="1131"/>
      <c r="J36" s="1131"/>
      <c r="K36" s="1131"/>
      <c r="L36" s="1131"/>
      <c r="M36" s="1131"/>
      <c r="N36" s="1131"/>
      <c r="O36" s="1131"/>
      <c r="P36" s="1132"/>
      <c r="Q36" s="1136">
        <v>223</v>
      </c>
      <c r="R36" s="1137"/>
      <c r="S36" s="1137"/>
      <c r="T36" s="1137"/>
      <c r="U36" s="1137"/>
      <c r="V36" s="1137">
        <v>220</v>
      </c>
      <c r="W36" s="1137"/>
      <c r="X36" s="1137"/>
      <c r="Y36" s="1137"/>
      <c r="Z36" s="1137"/>
      <c r="AA36" s="1137">
        <v>2</v>
      </c>
      <c r="AB36" s="1137"/>
      <c r="AC36" s="1137"/>
      <c r="AD36" s="1137"/>
      <c r="AE36" s="1138"/>
      <c r="AF36" s="1112">
        <v>2</v>
      </c>
      <c r="AG36" s="1113"/>
      <c r="AH36" s="1113"/>
      <c r="AI36" s="1113"/>
      <c r="AJ36" s="1114"/>
      <c r="AK36" s="1073">
        <v>170</v>
      </c>
      <c r="AL36" s="1064"/>
      <c r="AM36" s="1064"/>
      <c r="AN36" s="1064"/>
      <c r="AO36" s="1064"/>
      <c r="AP36" s="1064">
        <v>923</v>
      </c>
      <c r="AQ36" s="1064"/>
      <c r="AR36" s="1064"/>
      <c r="AS36" s="1064"/>
      <c r="AT36" s="1064"/>
      <c r="AU36" s="1064">
        <v>881</v>
      </c>
      <c r="AV36" s="1064"/>
      <c r="AW36" s="1064"/>
      <c r="AX36" s="1064"/>
      <c r="AY36" s="1064"/>
      <c r="AZ36" s="1135" t="s">
        <v>513</v>
      </c>
      <c r="BA36" s="1135"/>
      <c r="BB36" s="1135"/>
      <c r="BC36" s="1135"/>
      <c r="BD36" s="1135"/>
      <c r="BE36" s="1125" t="s">
        <v>412</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11390</v>
      </c>
      <c r="AG63" s="1052"/>
      <c r="AH63" s="1052"/>
      <c r="AI63" s="1052"/>
      <c r="AJ63" s="1123"/>
      <c r="AK63" s="1124"/>
      <c r="AL63" s="1056"/>
      <c r="AM63" s="1056"/>
      <c r="AN63" s="1056"/>
      <c r="AO63" s="1056"/>
      <c r="AP63" s="1052">
        <v>105127</v>
      </c>
      <c r="AQ63" s="1052"/>
      <c r="AR63" s="1052"/>
      <c r="AS63" s="1052"/>
      <c r="AT63" s="1052"/>
      <c r="AU63" s="1052">
        <v>34615</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396</v>
      </c>
      <c r="W66" s="1095"/>
      <c r="X66" s="1095"/>
      <c r="Y66" s="1095"/>
      <c r="Z66" s="1096"/>
      <c r="AA66" s="1094" t="s">
        <v>397</v>
      </c>
      <c r="AB66" s="1095"/>
      <c r="AC66" s="1095"/>
      <c r="AD66" s="1095"/>
      <c r="AE66" s="1096"/>
      <c r="AF66" s="1100" t="s">
        <v>420</v>
      </c>
      <c r="AG66" s="1101"/>
      <c r="AH66" s="1101"/>
      <c r="AI66" s="1101"/>
      <c r="AJ66" s="1102"/>
      <c r="AK66" s="1094" t="s">
        <v>421</v>
      </c>
      <c r="AL66" s="1089"/>
      <c r="AM66" s="1089"/>
      <c r="AN66" s="1089"/>
      <c r="AO66" s="1090"/>
      <c r="AP66" s="1094" t="s">
        <v>400</v>
      </c>
      <c r="AQ66" s="1095"/>
      <c r="AR66" s="1095"/>
      <c r="AS66" s="1095"/>
      <c r="AT66" s="1096"/>
      <c r="AU66" s="1094" t="s">
        <v>422</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577</v>
      </c>
      <c r="C68" s="1079"/>
      <c r="D68" s="1079"/>
      <c r="E68" s="1079"/>
      <c r="F68" s="1079"/>
      <c r="G68" s="1079"/>
      <c r="H68" s="1079"/>
      <c r="I68" s="1079"/>
      <c r="J68" s="1079"/>
      <c r="K68" s="1079"/>
      <c r="L68" s="1079"/>
      <c r="M68" s="1079"/>
      <c r="N68" s="1079"/>
      <c r="O68" s="1079"/>
      <c r="P68" s="1080"/>
      <c r="Q68" s="1081">
        <v>2905</v>
      </c>
      <c r="R68" s="1075"/>
      <c r="S68" s="1075"/>
      <c r="T68" s="1075"/>
      <c r="U68" s="1075"/>
      <c r="V68" s="1075">
        <v>2720</v>
      </c>
      <c r="W68" s="1075"/>
      <c r="X68" s="1075"/>
      <c r="Y68" s="1075"/>
      <c r="Z68" s="1075"/>
      <c r="AA68" s="1075">
        <v>185</v>
      </c>
      <c r="AB68" s="1075"/>
      <c r="AC68" s="1075"/>
      <c r="AD68" s="1075"/>
      <c r="AE68" s="1075"/>
      <c r="AF68" s="1075">
        <v>185</v>
      </c>
      <c r="AG68" s="1075"/>
      <c r="AH68" s="1075"/>
      <c r="AI68" s="1075"/>
      <c r="AJ68" s="1075"/>
      <c r="AK68" s="1075" t="s">
        <v>513</v>
      </c>
      <c r="AL68" s="1075"/>
      <c r="AM68" s="1075"/>
      <c r="AN68" s="1075"/>
      <c r="AO68" s="1075"/>
      <c r="AP68" s="1075">
        <v>13568</v>
      </c>
      <c r="AQ68" s="1075"/>
      <c r="AR68" s="1075"/>
      <c r="AS68" s="1075"/>
      <c r="AT68" s="1075"/>
      <c r="AU68" s="1075">
        <v>11207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591</v>
      </c>
      <c r="R69" s="1064"/>
      <c r="S69" s="1064"/>
      <c r="T69" s="1064"/>
      <c r="U69" s="1064"/>
      <c r="V69" s="1064">
        <v>542</v>
      </c>
      <c r="W69" s="1064"/>
      <c r="X69" s="1064"/>
      <c r="Y69" s="1064"/>
      <c r="Z69" s="1064"/>
      <c r="AA69" s="1064">
        <v>49</v>
      </c>
      <c r="AB69" s="1064"/>
      <c r="AC69" s="1064"/>
      <c r="AD69" s="1064"/>
      <c r="AE69" s="1064"/>
      <c r="AF69" s="1064">
        <v>49</v>
      </c>
      <c r="AG69" s="1064"/>
      <c r="AH69" s="1064"/>
      <c r="AI69" s="1064"/>
      <c r="AJ69" s="1064"/>
      <c r="AK69" s="1064" t="s">
        <v>513</v>
      </c>
      <c r="AL69" s="1064"/>
      <c r="AM69" s="1064"/>
      <c r="AN69" s="1064"/>
      <c r="AO69" s="1064"/>
      <c r="AP69" s="1064" t="s">
        <v>513</v>
      </c>
      <c r="AQ69" s="1064"/>
      <c r="AR69" s="1064"/>
      <c r="AS69" s="1064"/>
      <c r="AT69" s="1064"/>
      <c r="AU69" s="1064" t="s">
        <v>513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579</v>
      </c>
      <c r="C70" s="1068"/>
      <c r="D70" s="1068"/>
      <c r="E70" s="1068"/>
      <c r="F70" s="1068"/>
      <c r="G70" s="1068"/>
      <c r="H70" s="1068"/>
      <c r="I70" s="1068"/>
      <c r="J70" s="1068"/>
      <c r="K70" s="1068"/>
      <c r="L70" s="1068"/>
      <c r="M70" s="1068"/>
      <c r="N70" s="1068"/>
      <c r="O70" s="1068"/>
      <c r="P70" s="1069"/>
      <c r="Q70" s="1070">
        <v>159720</v>
      </c>
      <c r="R70" s="1064"/>
      <c r="S70" s="1064"/>
      <c r="T70" s="1064"/>
      <c r="U70" s="1064"/>
      <c r="V70" s="1064">
        <v>156204</v>
      </c>
      <c r="W70" s="1064"/>
      <c r="X70" s="1064"/>
      <c r="Y70" s="1064"/>
      <c r="Z70" s="1064"/>
      <c r="AA70" s="1064">
        <v>3516</v>
      </c>
      <c r="AB70" s="1064"/>
      <c r="AC70" s="1064"/>
      <c r="AD70" s="1064"/>
      <c r="AE70" s="1064"/>
      <c r="AF70" s="1064">
        <v>3516</v>
      </c>
      <c r="AG70" s="1064"/>
      <c r="AH70" s="1064"/>
      <c r="AI70" s="1064"/>
      <c r="AJ70" s="1064"/>
      <c r="AK70" s="1064">
        <v>2022</v>
      </c>
      <c r="AL70" s="1064"/>
      <c r="AM70" s="1064"/>
      <c r="AN70" s="1064"/>
      <c r="AO70" s="1064"/>
      <c r="AP70" s="1064" t="s">
        <v>513</v>
      </c>
      <c r="AQ70" s="1064"/>
      <c r="AR70" s="1064"/>
      <c r="AS70" s="1064"/>
      <c r="AT70" s="1064"/>
      <c r="AU70" s="1064" t="s">
        <v>513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580</v>
      </c>
      <c r="C71" s="1068"/>
      <c r="D71" s="1068"/>
      <c r="E71" s="1068"/>
      <c r="F71" s="1068"/>
      <c r="G71" s="1068"/>
      <c r="H71" s="1068"/>
      <c r="I71" s="1068"/>
      <c r="J71" s="1068"/>
      <c r="K71" s="1068"/>
      <c r="L71" s="1068"/>
      <c r="M71" s="1068"/>
      <c r="N71" s="1068"/>
      <c r="O71" s="1068"/>
      <c r="P71" s="1069"/>
      <c r="Q71" s="1070">
        <v>1094</v>
      </c>
      <c r="R71" s="1064"/>
      <c r="S71" s="1064"/>
      <c r="T71" s="1064"/>
      <c r="U71" s="1064"/>
      <c r="V71" s="1064">
        <v>1090</v>
      </c>
      <c r="W71" s="1064"/>
      <c r="X71" s="1064"/>
      <c r="Y71" s="1064"/>
      <c r="Z71" s="1064"/>
      <c r="AA71" s="1064">
        <v>4</v>
      </c>
      <c r="AB71" s="1064"/>
      <c r="AC71" s="1064"/>
      <c r="AD71" s="1064"/>
      <c r="AE71" s="1064"/>
      <c r="AF71" s="1064">
        <v>4</v>
      </c>
      <c r="AG71" s="1064"/>
      <c r="AH71" s="1064"/>
      <c r="AI71" s="1064"/>
      <c r="AJ71" s="1064"/>
      <c r="AK71" s="1064" t="s">
        <v>513</v>
      </c>
      <c r="AL71" s="1064"/>
      <c r="AM71" s="1064"/>
      <c r="AN71" s="1064"/>
      <c r="AO71" s="1064"/>
      <c r="AP71" s="1064" t="s">
        <v>513</v>
      </c>
      <c r="AQ71" s="1064"/>
      <c r="AR71" s="1064"/>
      <c r="AS71" s="1064"/>
      <c r="AT71" s="1064"/>
      <c r="AU71" s="1064" t="s">
        <v>513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581</v>
      </c>
      <c r="C72" s="1068"/>
      <c r="D72" s="1068"/>
      <c r="E72" s="1068"/>
      <c r="F72" s="1068"/>
      <c r="G72" s="1068"/>
      <c r="H72" s="1068"/>
      <c r="I72" s="1068"/>
      <c r="J72" s="1068"/>
      <c r="K72" s="1068"/>
      <c r="L72" s="1068"/>
      <c r="M72" s="1068"/>
      <c r="N72" s="1068"/>
      <c r="O72" s="1068"/>
      <c r="P72" s="1069"/>
      <c r="Q72" s="1070">
        <v>89</v>
      </c>
      <c r="R72" s="1064"/>
      <c r="S72" s="1064"/>
      <c r="T72" s="1064"/>
      <c r="U72" s="1064"/>
      <c r="V72" s="1064">
        <v>73</v>
      </c>
      <c r="W72" s="1064"/>
      <c r="X72" s="1064"/>
      <c r="Y72" s="1064"/>
      <c r="Z72" s="1064"/>
      <c r="AA72" s="1064">
        <v>15</v>
      </c>
      <c r="AB72" s="1064"/>
      <c r="AC72" s="1064"/>
      <c r="AD72" s="1064"/>
      <c r="AE72" s="1064"/>
      <c r="AF72" s="1064">
        <v>15</v>
      </c>
      <c r="AG72" s="1064"/>
      <c r="AH72" s="1064"/>
      <c r="AI72" s="1064"/>
      <c r="AJ72" s="1064"/>
      <c r="AK72" s="1064">
        <v>5</v>
      </c>
      <c r="AL72" s="1064"/>
      <c r="AM72" s="1064"/>
      <c r="AN72" s="1064"/>
      <c r="AO72" s="1064"/>
      <c r="AP72" s="1064" t="s">
        <v>513</v>
      </c>
      <c r="AQ72" s="1064"/>
      <c r="AR72" s="1064"/>
      <c r="AS72" s="1064"/>
      <c r="AT72" s="1064"/>
      <c r="AU72" s="1064" t="s">
        <v>513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582</v>
      </c>
      <c r="C73" s="1068"/>
      <c r="D73" s="1068"/>
      <c r="E73" s="1068"/>
      <c r="F73" s="1068"/>
      <c r="G73" s="1068"/>
      <c r="H73" s="1068"/>
      <c r="I73" s="1068"/>
      <c r="J73" s="1068"/>
      <c r="K73" s="1068"/>
      <c r="L73" s="1068"/>
      <c r="M73" s="1068"/>
      <c r="N73" s="1068"/>
      <c r="O73" s="1068"/>
      <c r="P73" s="1069"/>
      <c r="Q73" s="1070">
        <v>617</v>
      </c>
      <c r="R73" s="1064"/>
      <c r="S73" s="1064"/>
      <c r="T73" s="1064"/>
      <c r="U73" s="1064"/>
      <c r="V73" s="1064">
        <v>492</v>
      </c>
      <c r="W73" s="1064"/>
      <c r="X73" s="1064"/>
      <c r="Y73" s="1064"/>
      <c r="Z73" s="1064"/>
      <c r="AA73" s="1064">
        <v>125</v>
      </c>
      <c r="AB73" s="1064"/>
      <c r="AC73" s="1064"/>
      <c r="AD73" s="1064"/>
      <c r="AE73" s="1064"/>
      <c r="AF73" s="1064">
        <v>1234</v>
      </c>
      <c r="AG73" s="1064"/>
      <c r="AH73" s="1064"/>
      <c r="AI73" s="1064"/>
      <c r="AJ73" s="1064"/>
      <c r="AK73" s="1064" t="s">
        <v>513</v>
      </c>
      <c r="AL73" s="1064"/>
      <c r="AM73" s="1064"/>
      <c r="AN73" s="1064"/>
      <c r="AO73" s="1064"/>
      <c r="AP73" s="1064">
        <v>543</v>
      </c>
      <c r="AQ73" s="1064"/>
      <c r="AR73" s="1064"/>
      <c r="AS73" s="1064"/>
      <c r="AT73" s="1064"/>
      <c r="AU73" s="1064" t="s">
        <v>513</v>
      </c>
      <c r="AV73" s="1064"/>
      <c r="AW73" s="1064"/>
      <c r="AX73" s="1064"/>
      <c r="AY73" s="1064"/>
      <c r="AZ73" s="1065" t="s">
        <v>583</v>
      </c>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5003</v>
      </c>
      <c r="AG88" s="1052"/>
      <c r="AH88" s="1052"/>
      <c r="AI88" s="1052"/>
      <c r="AJ88" s="1052"/>
      <c r="AK88" s="1056"/>
      <c r="AL88" s="1056"/>
      <c r="AM88" s="1056"/>
      <c r="AN88" s="1056"/>
      <c r="AO88" s="1056"/>
      <c r="AP88" s="1052">
        <v>14111</v>
      </c>
      <c r="AQ88" s="1052"/>
      <c r="AR88" s="1052"/>
      <c r="AS88" s="1052"/>
      <c r="AT88" s="1052"/>
      <c r="AU88" s="1052">
        <v>11207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609</v>
      </c>
      <c r="CS102" s="1044"/>
      <c r="CT102" s="1044"/>
      <c r="CU102" s="1044"/>
      <c r="CV102" s="1045"/>
      <c r="CW102" s="1043">
        <v>50</v>
      </c>
      <c r="CX102" s="1044"/>
      <c r="CY102" s="1044"/>
      <c r="CZ102" s="1044"/>
      <c r="DA102" s="1045"/>
      <c r="DB102" s="1043">
        <v>3339</v>
      </c>
      <c r="DC102" s="1044"/>
      <c r="DD102" s="1044"/>
      <c r="DE102" s="1044"/>
      <c r="DF102" s="1045"/>
      <c r="DG102" s="1043">
        <v>155</v>
      </c>
      <c r="DH102" s="1044"/>
      <c r="DI102" s="1044"/>
      <c r="DJ102" s="1044"/>
      <c r="DK102" s="1045"/>
      <c r="DL102" s="1043">
        <v>646</v>
      </c>
      <c r="DM102" s="1044"/>
      <c r="DN102" s="1044"/>
      <c r="DO102" s="1044"/>
      <c r="DP102" s="1045"/>
      <c r="DQ102" s="1043">
        <v>3223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307</v>
      </c>
      <c r="AG109" s="987"/>
      <c r="AH109" s="987"/>
      <c r="AI109" s="987"/>
      <c r="AJ109" s="988"/>
      <c r="AK109" s="989" t="s">
        <v>306</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307</v>
      </c>
      <c r="BW109" s="987"/>
      <c r="BX109" s="987"/>
      <c r="BY109" s="987"/>
      <c r="BZ109" s="988"/>
      <c r="CA109" s="989" t="s">
        <v>306</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307</v>
      </c>
      <c r="DM109" s="987"/>
      <c r="DN109" s="987"/>
      <c r="DO109" s="987"/>
      <c r="DP109" s="988"/>
      <c r="DQ109" s="989" t="s">
        <v>306</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9708713</v>
      </c>
      <c r="AB110" s="980"/>
      <c r="AC110" s="980"/>
      <c r="AD110" s="980"/>
      <c r="AE110" s="981"/>
      <c r="AF110" s="982">
        <v>9205400</v>
      </c>
      <c r="AG110" s="980"/>
      <c r="AH110" s="980"/>
      <c r="AI110" s="980"/>
      <c r="AJ110" s="981"/>
      <c r="AK110" s="982">
        <v>8866485</v>
      </c>
      <c r="AL110" s="980"/>
      <c r="AM110" s="980"/>
      <c r="AN110" s="980"/>
      <c r="AO110" s="981"/>
      <c r="AP110" s="983">
        <v>20.100000000000001</v>
      </c>
      <c r="AQ110" s="984"/>
      <c r="AR110" s="984"/>
      <c r="AS110" s="984"/>
      <c r="AT110" s="985"/>
      <c r="AU110" s="1019" t="s">
        <v>72</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100487766</v>
      </c>
      <c r="BR110" s="927"/>
      <c r="BS110" s="927"/>
      <c r="BT110" s="927"/>
      <c r="BU110" s="927"/>
      <c r="BV110" s="927">
        <v>101940918</v>
      </c>
      <c r="BW110" s="927"/>
      <c r="BX110" s="927"/>
      <c r="BY110" s="927"/>
      <c r="BZ110" s="927"/>
      <c r="CA110" s="927">
        <v>102671129</v>
      </c>
      <c r="CB110" s="927"/>
      <c r="CC110" s="927"/>
      <c r="CD110" s="927"/>
      <c r="CE110" s="927"/>
      <c r="CF110" s="951">
        <v>232.6</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1508926</v>
      </c>
      <c r="DH110" s="927"/>
      <c r="DI110" s="927"/>
      <c r="DJ110" s="927"/>
      <c r="DK110" s="927"/>
      <c r="DL110" s="927">
        <v>1257439</v>
      </c>
      <c r="DM110" s="927"/>
      <c r="DN110" s="927"/>
      <c r="DO110" s="927"/>
      <c r="DP110" s="927"/>
      <c r="DQ110" s="927">
        <v>1005951</v>
      </c>
      <c r="DR110" s="927"/>
      <c r="DS110" s="927"/>
      <c r="DT110" s="927"/>
      <c r="DU110" s="927"/>
      <c r="DV110" s="928">
        <v>2.2999999999999998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416</v>
      </c>
      <c r="AL111" s="1008"/>
      <c r="AM111" s="1008"/>
      <c r="AN111" s="1008"/>
      <c r="AO111" s="1009"/>
      <c r="AP111" s="1011" t="s">
        <v>128</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8662616</v>
      </c>
      <c r="BR111" s="899"/>
      <c r="BS111" s="899"/>
      <c r="BT111" s="899"/>
      <c r="BU111" s="899"/>
      <c r="BV111" s="899">
        <v>4236788</v>
      </c>
      <c r="BW111" s="899"/>
      <c r="BX111" s="899"/>
      <c r="BY111" s="899"/>
      <c r="BZ111" s="899"/>
      <c r="CA111" s="899">
        <v>3452875</v>
      </c>
      <c r="CB111" s="899"/>
      <c r="CC111" s="899"/>
      <c r="CD111" s="899"/>
      <c r="CE111" s="899"/>
      <c r="CF111" s="960">
        <v>7.8</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175706</v>
      </c>
      <c r="DH111" s="899"/>
      <c r="DI111" s="899"/>
      <c r="DJ111" s="899"/>
      <c r="DK111" s="899"/>
      <c r="DL111" s="899">
        <v>154562</v>
      </c>
      <c r="DM111" s="899"/>
      <c r="DN111" s="899"/>
      <c r="DO111" s="899"/>
      <c r="DP111" s="899"/>
      <c r="DQ111" s="899">
        <v>133054</v>
      </c>
      <c r="DR111" s="899"/>
      <c r="DS111" s="899"/>
      <c r="DT111" s="899"/>
      <c r="DU111" s="899"/>
      <c r="DV111" s="876">
        <v>0.3</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416</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34857388</v>
      </c>
      <c r="BR112" s="899"/>
      <c r="BS112" s="899"/>
      <c r="BT112" s="899"/>
      <c r="BU112" s="899"/>
      <c r="BV112" s="899">
        <v>33528492</v>
      </c>
      <c r="BW112" s="899"/>
      <c r="BX112" s="899"/>
      <c r="BY112" s="899"/>
      <c r="BZ112" s="899"/>
      <c r="CA112" s="899">
        <v>34613508</v>
      </c>
      <c r="CB112" s="899"/>
      <c r="CC112" s="899"/>
      <c r="CD112" s="899"/>
      <c r="CE112" s="899"/>
      <c r="CF112" s="960">
        <v>78.400000000000006</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4071732</v>
      </c>
      <c r="AB113" s="1008"/>
      <c r="AC113" s="1008"/>
      <c r="AD113" s="1008"/>
      <c r="AE113" s="1009"/>
      <c r="AF113" s="1010">
        <v>4060082</v>
      </c>
      <c r="AG113" s="1008"/>
      <c r="AH113" s="1008"/>
      <c r="AI113" s="1008"/>
      <c r="AJ113" s="1009"/>
      <c r="AK113" s="1010">
        <v>3898665</v>
      </c>
      <c r="AL113" s="1008"/>
      <c r="AM113" s="1008"/>
      <c r="AN113" s="1008"/>
      <c r="AO113" s="1009"/>
      <c r="AP113" s="1011">
        <v>8.8000000000000007</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8757665</v>
      </c>
      <c r="BR113" s="899"/>
      <c r="BS113" s="899"/>
      <c r="BT113" s="899"/>
      <c r="BU113" s="899"/>
      <c r="BV113" s="899">
        <v>10932555</v>
      </c>
      <c r="BW113" s="899"/>
      <c r="BX113" s="899"/>
      <c r="BY113" s="899"/>
      <c r="BZ113" s="899"/>
      <c r="CA113" s="899">
        <v>11207021</v>
      </c>
      <c r="CB113" s="899"/>
      <c r="CC113" s="899"/>
      <c r="CD113" s="899"/>
      <c r="CE113" s="899"/>
      <c r="CF113" s="960">
        <v>25.4</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1078236</v>
      </c>
      <c r="DH113" s="862"/>
      <c r="DI113" s="862"/>
      <c r="DJ113" s="862"/>
      <c r="DK113" s="863"/>
      <c r="DL113" s="864">
        <v>908683</v>
      </c>
      <c r="DM113" s="862"/>
      <c r="DN113" s="862"/>
      <c r="DO113" s="862"/>
      <c r="DP113" s="863"/>
      <c r="DQ113" s="864">
        <v>739130</v>
      </c>
      <c r="DR113" s="862"/>
      <c r="DS113" s="862"/>
      <c r="DT113" s="862"/>
      <c r="DU113" s="863"/>
      <c r="DV113" s="909">
        <v>1.7</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17749</v>
      </c>
      <c r="AB114" s="862"/>
      <c r="AC114" s="862"/>
      <c r="AD114" s="862"/>
      <c r="AE114" s="863"/>
      <c r="AF114" s="864">
        <v>36542</v>
      </c>
      <c r="AG114" s="862"/>
      <c r="AH114" s="862"/>
      <c r="AI114" s="862"/>
      <c r="AJ114" s="863"/>
      <c r="AK114" s="864">
        <v>86081</v>
      </c>
      <c r="AL114" s="862"/>
      <c r="AM114" s="862"/>
      <c r="AN114" s="862"/>
      <c r="AO114" s="863"/>
      <c r="AP114" s="909">
        <v>0.2</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14328242</v>
      </c>
      <c r="BR114" s="899"/>
      <c r="BS114" s="899"/>
      <c r="BT114" s="899"/>
      <c r="BU114" s="899"/>
      <c r="BV114" s="899">
        <v>13796620</v>
      </c>
      <c r="BW114" s="899"/>
      <c r="BX114" s="899"/>
      <c r="BY114" s="899"/>
      <c r="BZ114" s="899"/>
      <c r="CA114" s="899">
        <v>13714316</v>
      </c>
      <c r="CB114" s="899"/>
      <c r="CC114" s="899"/>
      <c r="CD114" s="899"/>
      <c r="CE114" s="899"/>
      <c r="CF114" s="960">
        <v>31.1</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820985</v>
      </c>
      <c r="AB115" s="1008"/>
      <c r="AC115" s="1008"/>
      <c r="AD115" s="1008"/>
      <c r="AE115" s="1009"/>
      <c r="AF115" s="1010">
        <v>812835</v>
      </c>
      <c r="AG115" s="1008"/>
      <c r="AH115" s="1008"/>
      <c r="AI115" s="1008"/>
      <c r="AJ115" s="1009"/>
      <c r="AK115" s="1010">
        <v>856959</v>
      </c>
      <c r="AL115" s="1008"/>
      <c r="AM115" s="1008"/>
      <c r="AN115" s="1008"/>
      <c r="AO115" s="1009"/>
      <c r="AP115" s="1011">
        <v>1.9</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v>85507</v>
      </c>
      <c r="BR115" s="899"/>
      <c r="BS115" s="899"/>
      <c r="BT115" s="899"/>
      <c r="BU115" s="899"/>
      <c r="BV115" s="899">
        <v>3346597</v>
      </c>
      <c r="BW115" s="899"/>
      <c r="BX115" s="899"/>
      <c r="BY115" s="899"/>
      <c r="BZ115" s="899"/>
      <c r="CA115" s="899">
        <v>3222381</v>
      </c>
      <c r="CB115" s="899"/>
      <c r="CC115" s="899"/>
      <c r="CD115" s="899"/>
      <c r="CE115" s="899"/>
      <c r="CF115" s="960">
        <v>7.3</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3541572</v>
      </c>
      <c r="DH115" s="862"/>
      <c r="DI115" s="862"/>
      <c r="DJ115" s="862"/>
      <c r="DK115" s="863"/>
      <c r="DL115" s="864" t="s">
        <v>128</v>
      </c>
      <c r="DM115" s="862"/>
      <c r="DN115" s="862"/>
      <c r="DO115" s="862"/>
      <c r="DP115" s="863"/>
      <c r="DQ115" s="864">
        <v>82198</v>
      </c>
      <c r="DR115" s="862"/>
      <c r="DS115" s="862"/>
      <c r="DT115" s="862"/>
      <c r="DU115" s="863"/>
      <c r="DV115" s="909">
        <v>0.2</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1226</v>
      </c>
      <c r="AB116" s="862"/>
      <c r="AC116" s="862"/>
      <c r="AD116" s="862"/>
      <c r="AE116" s="863"/>
      <c r="AF116" s="864">
        <v>241</v>
      </c>
      <c r="AG116" s="862"/>
      <c r="AH116" s="862"/>
      <c r="AI116" s="862"/>
      <c r="AJ116" s="863"/>
      <c r="AK116" s="864">
        <v>1204</v>
      </c>
      <c r="AL116" s="862"/>
      <c r="AM116" s="862"/>
      <c r="AN116" s="862"/>
      <c r="AO116" s="863"/>
      <c r="AP116" s="909">
        <v>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416</v>
      </c>
      <c r="BR116" s="899"/>
      <c r="BS116" s="899"/>
      <c r="BT116" s="899"/>
      <c r="BU116" s="899"/>
      <c r="BV116" s="899" t="s">
        <v>128</v>
      </c>
      <c r="BW116" s="899"/>
      <c r="BX116" s="899"/>
      <c r="BY116" s="899"/>
      <c r="BZ116" s="899"/>
      <c r="CA116" s="899" t="s">
        <v>128</v>
      </c>
      <c r="CB116" s="899"/>
      <c r="CC116" s="899"/>
      <c r="CD116" s="899"/>
      <c r="CE116" s="899"/>
      <c r="CF116" s="960" t="s">
        <v>128</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498831</v>
      </c>
      <c r="DH116" s="862"/>
      <c r="DI116" s="862"/>
      <c r="DJ116" s="862"/>
      <c r="DK116" s="863"/>
      <c r="DL116" s="864">
        <v>374439</v>
      </c>
      <c r="DM116" s="862"/>
      <c r="DN116" s="862"/>
      <c r="DO116" s="862"/>
      <c r="DP116" s="863"/>
      <c r="DQ116" s="864">
        <v>269298</v>
      </c>
      <c r="DR116" s="862"/>
      <c r="DS116" s="862"/>
      <c r="DT116" s="862"/>
      <c r="DU116" s="863"/>
      <c r="DV116" s="909">
        <v>0.6</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14620405</v>
      </c>
      <c r="AB117" s="994"/>
      <c r="AC117" s="994"/>
      <c r="AD117" s="994"/>
      <c r="AE117" s="995"/>
      <c r="AF117" s="996">
        <v>14115100</v>
      </c>
      <c r="AG117" s="994"/>
      <c r="AH117" s="994"/>
      <c r="AI117" s="994"/>
      <c r="AJ117" s="995"/>
      <c r="AK117" s="996">
        <v>13709394</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416</v>
      </c>
      <c r="BW117" s="899"/>
      <c r="BX117" s="899"/>
      <c r="BY117" s="899"/>
      <c r="BZ117" s="899"/>
      <c r="CA117" s="899" t="s">
        <v>128</v>
      </c>
      <c r="CB117" s="899"/>
      <c r="CC117" s="899"/>
      <c r="CD117" s="899"/>
      <c r="CE117" s="899"/>
      <c r="CF117" s="960" t="s">
        <v>128</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307</v>
      </c>
      <c r="AG118" s="987"/>
      <c r="AH118" s="987"/>
      <c r="AI118" s="987"/>
      <c r="AJ118" s="988"/>
      <c r="AK118" s="989" t="s">
        <v>306</v>
      </c>
      <c r="AL118" s="987"/>
      <c r="AM118" s="987"/>
      <c r="AN118" s="987"/>
      <c r="AO118" s="988"/>
      <c r="AP118" s="990" t="s">
        <v>433</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416</v>
      </c>
      <c r="BR118" s="930"/>
      <c r="BS118" s="930"/>
      <c r="BT118" s="930"/>
      <c r="BU118" s="930"/>
      <c r="BV118" s="930" t="s">
        <v>128</v>
      </c>
      <c r="BW118" s="930"/>
      <c r="BX118" s="930"/>
      <c r="BY118" s="930"/>
      <c r="BZ118" s="930"/>
      <c r="CA118" s="930" t="s">
        <v>416</v>
      </c>
      <c r="CB118" s="930"/>
      <c r="CC118" s="930"/>
      <c r="CD118" s="930"/>
      <c r="CE118" s="930"/>
      <c r="CF118" s="960" t="s">
        <v>128</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416</v>
      </c>
      <c r="DM118" s="862"/>
      <c r="DN118" s="862"/>
      <c r="DO118" s="862"/>
      <c r="DP118" s="863"/>
      <c r="DQ118" s="864" t="s">
        <v>128</v>
      </c>
      <c r="DR118" s="862"/>
      <c r="DS118" s="862"/>
      <c r="DT118" s="862"/>
      <c r="DU118" s="863"/>
      <c r="DV118" s="909" t="s">
        <v>416</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284731</v>
      </c>
      <c r="AB119" s="980"/>
      <c r="AC119" s="980"/>
      <c r="AD119" s="980"/>
      <c r="AE119" s="981"/>
      <c r="AF119" s="982">
        <v>279806</v>
      </c>
      <c r="AG119" s="980"/>
      <c r="AH119" s="980"/>
      <c r="AI119" s="980"/>
      <c r="AJ119" s="981"/>
      <c r="AK119" s="982">
        <v>274942</v>
      </c>
      <c r="AL119" s="980"/>
      <c r="AM119" s="980"/>
      <c r="AN119" s="980"/>
      <c r="AO119" s="981"/>
      <c r="AP119" s="983">
        <v>0.6</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463</v>
      </c>
      <c r="BP119" s="963"/>
      <c r="BQ119" s="967">
        <v>167179184</v>
      </c>
      <c r="BR119" s="930"/>
      <c r="BS119" s="930"/>
      <c r="BT119" s="930"/>
      <c r="BU119" s="930"/>
      <c r="BV119" s="930">
        <v>167781970</v>
      </c>
      <c r="BW119" s="930"/>
      <c r="BX119" s="930"/>
      <c r="BY119" s="930"/>
      <c r="BZ119" s="930"/>
      <c r="CA119" s="930">
        <v>168881230</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1859345</v>
      </c>
      <c r="DH119" s="845"/>
      <c r="DI119" s="845"/>
      <c r="DJ119" s="845"/>
      <c r="DK119" s="846"/>
      <c r="DL119" s="847">
        <v>1541665</v>
      </c>
      <c r="DM119" s="845"/>
      <c r="DN119" s="845"/>
      <c r="DO119" s="845"/>
      <c r="DP119" s="846"/>
      <c r="DQ119" s="847">
        <v>1223244</v>
      </c>
      <c r="DR119" s="845"/>
      <c r="DS119" s="845"/>
      <c r="DT119" s="845"/>
      <c r="DU119" s="846"/>
      <c r="DV119" s="933">
        <v>2.8</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24067</v>
      </c>
      <c r="AB120" s="862"/>
      <c r="AC120" s="862"/>
      <c r="AD120" s="862"/>
      <c r="AE120" s="863"/>
      <c r="AF120" s="864">
        <v>24067</v>
      </c>
      <c r="AG120" s="862"/>
      <c r="AH120" s="862"/>
      <c r="AI120" s="862"/>
      <c r="AJ120" s="863"/>
      <c r="AK120" s="864">
        <v>24066</v>
      </c>
      <c r="AL120" s="862"/>
      <c r="AM120" s="862"/>
      <c r="AN120" s="862"/>
      <c r="AO120" s="863"/>
      <c r="AP120" s="909">
        <v>0.1</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4390184</v>
      </c>
      <c r="BR120" s="927"/>
      <c r="BS120" s="927"/>
      <c r="BT120" s="927"/>
      <c r="BU120" s="927"/>
      <c r="BV120" s="927">
        <v>8015515</v>
      </c>
      <c r="BW120" s="927"/>
      <c r="BX120" s="927"/>
      <c r="BY120" s="927"/>
      <c r="BZ120" s="927"/>
      <c r="CA120" s="927">
        <v>7475978</v>
      </c>
      <c r="CB120" s="927"/>
      <c r="CC120" s="927"/>
      <c r="CD120" s="927"/>
      <c r="CE120" s="927"/>
      <c r="CF120" s="951">
        <v>16.899999999999999</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31139680</v>
      </c>
      <c r="DH120" s="927"/>
      <c r="DI120" s="927"/>
      <c r="DJ120" s="927"/>
      <c r="DK120" s="927"/>
      <c r="DL120" s="927">
        <v>30403422</v>
      </c>
      <c r="DM120" s="927"/>
      <c r="DN120" s="927"/>
      <c r="DO120" s="927"/>
      <c r="DP120" s="927"/>
      <c r="DQ120" s="927">
        <v>31943689</v>
      </c>
      <c r="DR120" s="927"/>
      <c r="DS120" s="927"/>
      <c r="DT120" s="927"/>
      <c r="DU120" s="927"/>
      <c r="DV120" s="928">
        <v>72.400000000000006</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191927</v>
      </c>
      <c r="AB121" s="862"/>
      <c r="AC121" s="862"/>
      <c r="AD121" s="862"/>
      <c r="AE121" s="863"/>
      <c r="AF121" s="864">
        <v>188779</v>
      </c>
      <c r="AG121" s="862"/>
      <c r="AH121" s="862"/>
      <c r="AI121" s="862"/>
      <c r="AJ121" s="863"/>
      <c r="AK121" s="864">
        <v>185631</v>
      </c>
      <c r="AL121" s="862"/>
      <c r="AM121" s="862"/>
      <c r="AN121" s="862"/>
      <c r="AO121" s="863"/>
      <c r="AP121" s="909">
        <v>0.4</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18801825</v>
      </c>
      <c r="BR121" s="899"/>
      <c r="BS121" s="899"/>
      <c r="BT121" s="899"/>
      <c r="BU121" s="899"/>
      <c r="BV121" s="899">
        <v>18464635</v>
      </c>
      <c r="BW121" s="899"/>
      <c r="BX121" s="899"/>
      <c r="BY121" s="899"/>
      <c r="BZ121" s="899"/>
      <c r="CA121" s="899">
        <v>18871273</v>
      </c>
      <c r="CB121" s="899"/>
      <c r="CC121" s="899"/>
      <c r="CD121" s="899"/>
      <c r="CE121" s="899"/>
      <c r="CF121" s="960">
        <v>42.8</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2456767</v>
      </c>
      <c r="DH121" s="899"/>
      <c r="DI121" s="899"/>
      <c r="DJ121" s="899"/>
      <c r="DK121" s="899"/>
      <c r="DL121" s="899">
        <v>1938492</v>
      </c>
      <c r="DM121" s="899"/>
      <c r="DN121" s="899"/>
      <c r="DO121" s="899"/>
      <c r="DP121" s="899"/>
      <c r="DQ121" s="899">
        <v>1542823</v>
      </c>
      <c r="DR121" s="899"/>
      <c r="DS121" s="899"/>
      <c r="DT121" s="899"/>
      <c r="DU121" s="899"/>
      <c r="DV121" s="876">
        <v>3.5</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416</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105906193</v>
      </c>
      <c r="BR122" s="930"/>
      <c r="BS122" s="930"/>
      <c r="BT122" s="930"/>
      <c r="BU122" s="930"/>
      <c r="BV122" s="930">
        <v>104779882</v>
      </c>
      <c r="BW122" s="930"/>
      <c r="BX122" s="930"/>
      <c r="BY122" s="930"/>
      <c r="BZ122" s="930"/>
      <c r="CA122" s="930">
        <v>103689030</v>
      </c>
      <c r="CB122" s="930"/>
      <c r="CC122" s="930"/>
      <c r="CD122" s="930"/>
      <c r="CE122" s="930"/>
      <c r="CF122" s="931">
        <v>234.9</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v>1007852</v>
      </c>
      <c r="DH122" s="899"/>
      <c r="DI122" s="899"/>
      <c r="DJ122" s="899"/>
      <c r="DK122" s="899"/>
      <c r="DL122" s="899">
        <v>946178</v>
      </c>
      <c r="DM122" s="899"/>
      <c r="DN122" s="899"/>
      <c r="DO122" s="899"/>
      <c r="DP122" s="899"/>
      <c r="DQ122" s="899">
        <v>880687</v>
      </c>
      <c r="DR122" s="899"/>
      <c r="DS122" s="899"/>
      <c r="DT122" s="899"/>
      <c r="DU122" s="899"/>
      <c r="DV122" s="876">
        <v>2</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473</v>
      </c>
      <c r="BP123" s="963"/>
      <c r="BQ123" s="917">
        <v>129098202</v>
      </c>
      <c r="BR123" s="918"/>
      <c r="BS123" s="918"/>
      <c r="BT123" s="918"/>
      <c r="BU123" s="918"/>
      <c r="BV123" s="918">
        <v>131260032</v>
      </c>
      <c r="BW123" s="918"/>
      <c r="BX123" s="918"/>
      <c r="BY123" s="918"/>
      <c r="BZ123" s="918"/>
      <c r="CA123" s="918">
        <v>130036281</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v>235760</v>
      </c>
      <c r="DH123" s="862"/>
      <c r="DI123" s="862"/>
      <c r="DJ123" s="862"/>
      <c r="DK123" s="863"/>
      <c r="DL123" s="864">
        <v>223436</v>
      </c>
      <c r="DM123" s="862"/>
      <c r="DN123" s="862"/>
      <c r="DO123" s="862"/>
      <c r="DP123" s="863"/>
      <c r="DQ123" s="864">
        <v>229680</v>
      </c>
      <c r="DR123" s="862"/>
      <c r="DS123" s="862"/>
      <c r="DT123" s="862"/>
      <c r="DU123" s="863"/>
      <c r="DV123" s="909">
        <v>0.5</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416</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88.2</v>
      </c>
      <c r="BR124" s="916"/>
      <c r="BS124" s="916"/>
      <c r="BT124" s="916"/>
      <c r="BU124" s="916"/>
      <c r="BV124" s="916">
        <v>84.1</v>
      </c>
      <c r="BW124" s="916"/>
      <c r="BX124" s="916"/>
      <c r="BY124" s="916"/>
      <c r="BZ124" s="916"/>
      <c r="CA124" s="916">
        <v>88</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v>17329</v>
      </c>
      <c r="DH124" s="845"/>
      <c r="DI124" s="845"/>
      <c r="DJ124" s="845"/>
      <c r="DK124" s="846"/>
      <c r="DL124" s="847">
        <v>16964</v>
      </c>
      <c r="DM124" s="845"/>
      <c r="DN124" s="845"/>
      <c r="DO124" s="845"/>
      <c r="DP124" s="846"/>
      <c r="DQ124" s="847">
        <v>16629</v>
      </c>
      <c r="DR124" s="845"/>
      <c r="DS124" s="845"/>
      <c r="DT124" s="845"/>
      <c r="DU124" s="846"/>
      <c r="DV124" s="933">
        <v>0</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416</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320260</v>
      </c>
      <c r="AB126" s="862"/>
      <c r="AC126" s="862"/>
      <c r="AD126" s="862"/>
      <c r="AE126" s="863"/>
      <c r="AF126" s="864">
        <v>320183</v>
      </c>
      <c r="AG126" s="862"/>
      <c r="AH126" s="862"/>
      <c r="AI126" s="862"/>
      <c r="AJ126" s="863"/>
      <c r="AK126" s="864">
        <v>372320</v>
      </c>
      <c r="AL126" s="862"/>
      <c r="AM126" s="862"/>
      <c r="AN126" s="862"/>
      <c r="AO126" s="863"/>
      <c r="AP126" s="909">
        <v>0.8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v>3271501</v>
      </c>
      <c r="DM126" s="899"/>
      <c r="DN126" s="899"/>
      <c r="DO126" s="899"/>
      <c r="DP126" s="899"/>
      <c r="DQ126" s="899">
        <v>3157774</v>
      </c>
      <c r="DR126" s="899"/>
      <c r="DS126" s="899"/>
      <c r="DT126" s="899"/>
      <c r="DU126" s="899"/>
      <c r="DV126" s="876">
        <v>7.2</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416</v>
      </c>
      <c r="AL127" s="862"/>
      <c r="AM127" s="862"/>
      <c r="AN127" s="862"/>
      <c r="AO127" s="863"/>
      <c r="AP127" s="909" t="s">
        <v>128</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2551067</v>
      </c>
      <c r="AB128" s="883"/>
      <c r="AC128" s="883"/>
      <c r="AD128" s="883"/>
      <c r="AE128" s="884"/>
      <c r="AF128" s="885">
        <v>2514112</v>
      </c>
      <c r="AG128" s="883"/>
      <c r="AH128" s="883"/>
      <c r="AI128" s="883"/>
      <c r="AJ128" s="884"/>
      <c r="AK128" s="885">
        <v>2443829</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128</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v>85507</v>
      </c>
      <c r="DH128" s="873"/>
      <c r="DI128" s="873"/>
      <c r="DJ128" s="873"/>
      <c r="DK128" s="873"/>
      <c r="DL128" s="873">
        <v>75096</v>
      </c>
      <c r="DM128" s="873"/>
      <c r="DN128" s="873"/>
      <c r="DO128" s="873"/>
      <c r="DP128" s="873"/>
      <c r="DQ128" s="873">
        <v>64607</v>
      </c>
      <c r="DR128" s="873"/>
      <c r="DS128" s="873"/>
      <c r="DT128" s="873"/>
      <c r="DU128" s="873"/>
      <c r="DV128" s="874">
        <v>0.1</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51591927</v>
      </c>
      <c r="AB129" s="862"/>
      <c r="AC129" s="862"/>
      <c r="AD129" s="862"/>
      <c r="AE129" s="863"/>
      <c r="AF129" s="864">
        <v>51633605</v>
      </c>
      <c r="AG129" s="862"/>
      <c r="AH129" s="862"/>
      <c r="AI129" s="862"/>
      <c r="AJ129" s="863"/>
      <c r="AK129" s="864">
        <v>51968178</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128</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8448359</v>
      </c>
      <c r="AB130" s="862"/>
      <c r="AC130" s="862"/>
      <c r="AD130" s="862"/>
      <c r="AE130" s="863"/>
      <c r="AF130" s="864">
        <v>8242648</v>
      </c>
      <c r="AG130" s="862"/>
      <c r="AH130" s="862"/>
      <c r="AI130" s="862"/>
      <c r="AJ130" s="863"/>
      <c r="AK130" s="864">
        <v>7832389</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7.9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43143568</v>
      </c>
      <c r="AB131" s="845"/>
      <c r="AC131" s="845"/>
      <c r="AD131" s="845"/>
      <c r="AE131" s="846"/>
      <c r="AF131" s="847">
        <v>43390957</v>
      </c>
      <c r="AG131" s="845"/>
      <c r="AH131" s="845"/>
      <c r="AI131" s="845"/>
      <c r="AJ131" s="846"/>
      <c r="AK131" s="847">
        <v>44135789</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v>88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8.3928593649999996</v>
      </c>
      <c r="AB132" s="825"/>
      <c r="AC132" s="825"/>
      <c r="AD132" s="825"/>
      <c r="AE132" s="826"/>
      <c r="AF132" s="827">
        <v>7.7397232789999997</v>
      </c>
      <c r="AG132" s="825"/>
      <c r="AH132" s="825"/>
      <c r="AI132" s="825"/>
      <c r="AJ132" s="826"/>
      <c r="AK132" s="827">
        <v>7.7786660809999999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8.3000000000000007</v>
      </c>
      <c r="AB133" s="804"/>
      <c r="AC133" s="804"/>
      <c r="AD133" s="804"/>
      <c r="AE133" s="805"/>
      <c r="AF133" s="803">
        <v>8</v>
      </c>
      <c r="AG133" s="804"/>
      <c r="AH133" s="804"/>
      <c r="AI133" s="804"/>
      <c r="AJ133" s="805"/>
      <c r="AK133" s="803">
        <v>7.9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YAS+IRI2gH5cd/M0jZu63aBX7UavNVV1ffY2X34fTaf7ew0b2DPHNcwlu5UxFlSk6MzxsI9spXXCCcCe8iZcQ==" saltValue="UUwGqiCzmwjk2ro0DQeS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6rKgyUB3qJ9L4iqRl413rQSehVjenlwCaguyhX8zbckNdadl/f8zSwtcK6HQvA4qLJBv9EGq8T6UIeXHJRpHA==" saltValue="FU7vL/cYWb+XCTesSJy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FwxItoL4hvrrbvYFvoE6CtOVxfHYMUsBqA1l2DT8CdUXM2NWK6qA7f1lZX/MLlSTMpD33EhMcRFhfLl5JMfzg==" saltValue="9UHUG5lsBGQsKu0OP71r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0"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1"/>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4" t="s">
        <v>508</v>
      </c>
      <c r="AL9" s="1235"/>
      <c r="AM9" s="1235"/>
      <c r="AN9" s="1236"/>
      <c r="AO9" s="313">
        <v>14459124</v>
      </c>
      <c r="AP9" s="313">
        <v>59017</v>
      </c>
      <c r="AQ9" s="314">
        <v>58073</v>
      </c>
      <c r="AR9" s="315">
        <v>1.6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4" t="s">
        <v>509</v>
      </c>
      <c r="AL10" s="1235"/>
      <c r="AM10" s="1235"/>
      <c r="AN10" s="1236"/>
      <c r="AO10" s="316">
        <v>673047</v>
      </c>
      <c r="AP10" s="316">
        <v>2747</v>
      </c>
      <c r="AQ10" s="317">
        <v>2762</v>
      </c>
      <c r="AR10" s="318">
        <v>-0.5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4" t="s">
        <v>510</v>
      </c>
      <c r="AL11" s="1235"/>
      <c r="AM11" s="1235"/>
      <c r="AN11" s="1236"/>
      <c r="AO11" s="316">
        <v>166943</v>
      </c>
      <c r="AP11" s="316">
        <v>681</v>
      </c>
      <c r="AQ11" s="317">
        <v>1714</v>
      </c>
      <c r="AR11" s="318">
        <v>-60.3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4" t="s">
        <v>511</v>
      </c>
      <c r="AL12" s="1235"/>
      <c r="AM12" s="1235"/>
      <c r="AN12" s="1236"/>
      <c r="AO12" s="316">
        <v>359946</v>
      </c>
      <c r="AP12" s="316">
        <v>1469</v>
      </c>
      <c r="AQ12" s="317">
        <v>632</v>
      </c>
      <c r="AR12" s="318">
        <v>132.4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4" t="s">
        <v>512</v>
      </c>
      <c r="AL13" s="1235"/>
      <c r="AM13" s="1235"/>
      <c r="AN13" s="1236"/>
      <c r="AO13" s="316" t="s">
        <v>513</v>
      </c>
      <c r="AP13" s="316" t="s">
        <v>513</v>
      </c>
      <c r="AQ13" s="317">
        <v>9</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4" t="s">
        <v>514</v>
      </c>
      <c r="AL14" s="1235"/>
      <c r="AM14" s="1235"/>
      <c r="AN14" s="1236"/>
      <c r="AO14" s="316">
        <v>1743757</v>
      </c>
      <c r="AP14" s="316">
        <v>7117</v>
      </c>
      <c r="AQ14" s="317">
        <v>1980</v>
      </c>
      <c r="AR14" s="318">
        <v>259.39999999999998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4" t="s">
        <v>515</v>
      </c>
      <c r="AL15" s="1235"/>
      <c r="AM15" s="1235"/>
      <c r="AN15" s="1236"/>
      <c r="AO15" s="316">
        <v>169299</v>
      </c>
      <c r="AP15" s="316">
        <v>691</v>
      </c>
      <c r="AQ15" s="317">
        <v>1379</v>
      </c>
      <c r="AR15" s="318">
        <v>-49.9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7" t="s">
        <v>516</v>
      </c>
      <c r="AL16" s="1238"/>
      <c r="AM16" s="1238"/>
      <c r="AN16" s="1239"/>
      <c r="AO16" s="316">
        <v>-1160868</v>
      </c>
      <c r="AP16" s="316">
        <v>-4738</v>
      </c>
      <c r="AQ16" s="317">
        <v>-3914</v>
      </c>
      <c r="AR16" s="318">
        <v>21.1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7" t="s">
        <v>188</v>
      </c>
      <c r="AL17" s="1238"/>
      <c r="AM17" s="1238"/>
      <c r="AN17" s="1239"/>
      <c r="AO17" s="316">
        <v>16411248</v>
      </c>
      <c r="AP17" s="316">
        <v>66985</v>
      </c>
      <c r="AQ17" s="317">
        <v>62636</v>
      </c>
      <c r="AR17" s="318">
        <v>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1" t="s">
        <v>521</v>
      </c>
      <c r="AL21" s="1232"/>
      <c r="AM21" s="1232"/>
      <c r="AN21" s="1233"/>
      <c r="AO21" s="328">
        <v>6.56</v>
      </c>
      <c r="AP21" s="329">
        <v>6.32</v>
      </c>
      <c r="AQ21" s="330">
        <v>0.24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1" t="s">
        <v>522</v>
      </c>
      <c r="AL22" s="1232"/>
      <c r="AM22" s="1232"/>
      <c r="AN22" s="1233"/>
      <c r="AO22" s="333">
        <v>100.8</v>
      </c>
      <c r="AP22" s="334">
        <v>99.9</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0"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1"/>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2" t="s">
        <v>526</v>
      </c>
      <c r="AL32" s="1223"/>
      <c r="AM32" s="1223"/>
      <c r="AN32" s="1224"/>
      <c r="AO32" s="343">
        <v>8866485</v>
      </c>
      <c r="AP32" s="343">
        <v>36190</v>
      </c>
      <c r="AQ32" s="344">
        <v>36995</v>
      </c>
      <c r="AR32" s="345">
        <v>-2.2000000000000002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2" t="s">
        <v>527</v>
      </c>
      <c r="AL33" s="1223"/>
      <c r="AM33" s="1223"/>
      <c r="AN33" s="1224"/>
      <c r="AO33" s="343" t="s">
        <v>513</v>
      </c>
      <c r="AP33" s="343" t="s">
        <v>513</v>
      </c>
      <c r="AQ33" s="344">
        <v>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2" t="s">
        <v>528</v>
      </c>
      <c r="AL34" s="1223"/>
      <c r="AM34" s="1223"/>
      <c r="AN34" s="1224"/>
      <c r="AO34" s="343" t="s">
        <v>513</v>
      </c>
      <c r="AP34" s="343" t="s">
        <v>513</v>
      </c>
      <c r="AQ34" s="344">
        <v>81</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2" t="s">
        <v>529</v>
      </c>
      <c r="AL35" s="1223"/>
      <c r="AM35" s="1223"/>
      <c r="AN35" s="1224"/>
      <c r="AO35" s="343">
        <v>3898665</v>
      </c>
      <c r="AP35" s="343">
        <v>15913</v>
      </c>
      <c r="AQ35" s="344">
        <v>8919</v>
      </c>
      <c r="AR35" s="345">
        <v>78.400000000000006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2" t="s">
        <v>530</v>
      </c>
      <c r="AL36" s="1223"/>
      <c r="AM36" s="1223"/>
      <c r="AN36" s="1224"/>
      <c r="AO36" s="343">
        <v>86081</v>
      </c>
      <c r="AP36" s="343">
        <v>351</v>
      </c>
      <c r="AQ36" s="344">
        <v>380</v>
      </c>
      <c r="AR36" s="345">
        <v>-7.6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2" t="s">
        <v>531</v>
      </c>
      <c r="AL37" s="1223"/>
      <c r="AM37" s="1223"/>
      <c r="AN37" s="1224"/>
      <c r="AO37" s="343">
        <v>856959</v>
      </c>
      <c r="AP37" s="343">
        <v>3498</v>
      </c>
      <c r="AQ37" s="344">
        <v>886</v>
      </c>
      <c r="AR37" s="345">
        <v>294.8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5" t="s">
        <v>532</v>
      </c>
      <c r="AL38" s="1226"/>
      <c r="AM38" s="1226"/>
      <c r="AN38" s="1227"/>
      <c r="AO38" s="346">
        <v>1204</v>
      </c>
      <c r="AP38" s="346">
        <v>5</v>
      </c>
      <c r="AQ38" s="347">
        <v>1</v>
      </c>
      <c r="AR38" s="335">
        <v>400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5" t="s">
        <v>533</v>
      </c>
      <c r="AL39" s="1226"/>
      <c r="AM39" s="1226"/>
      <c r="AN39" s="1227"/>
      <c r="AO39" s="343">
        <v>-2443829</v>
      </c>
      <c r="AP39" s="343">
        <v>-9975</v>
      </c>
      <c r="AQ39" s="344">
        <v>-8108</v>
      </c>
      <c r="AR39" s="345">
        <v>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2" t="s">
        <v>534</v>
      </c>
      <c r="AL40" s="1223"/>
      <c r="AM40" s="1223"/>
      <c r="AN40" s="1224"/>
      <c r="AO40" s="343">
        <v>-7832389</v>
      </c>
      <c r="AP40" s="343">
        <v>-31969</v>
      </c>
      <c r="AQ40" s="344">
        <v>-28743</v>
      </c>
      <c r="AR40" s="345">
        <v>11.2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8" t="s">
        <v>299</v>
      </c>
      <c r="AL41" s="1229"/>
      <c r="AM41" s="1229"/>
      <c r="AN41" s="1230"/>
      <c r="AO41" s="343">
        <v>3433176</v>
      </c>
      <c r="AP41" s="343">
        <v>14013</v>
      </c>
      <c r="AQ41" s="344">
        <v>10414</v>
      </c>
      <c r="AR41" s="345">
        <v>34.6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5" t="s">
        <v>503</v>
      </c>
      <c r="AN49" s="1217" t="s">
        <v>538</v>
      </c>
      <c r="AO49" s="1218"/>
      <c r="AP49" s="1218"/>
      <c r="AQ49" s="1218"/>
      <c r="AR49" s="121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6"/>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9814875</v>
      </c>
      <c r="AN51" s="365">
        <v>39294</v>
      </c>
      <c r="AO51" s="366">
        <v>-18.600000000000001</v>
      </c>
      <c r="AP51" s="367">
        <v>43554</v>
      </c>
      <c r="AQ51" s="368">
        <v>4</v>
      </c>
      <c r="AR51" s="369">
        <v>-22.6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6140562</v>
      </c>
      <c r="AN52" s="373">
        <v>24584</v>
      </c>
      <c r="AO52" s="374">
        <v>-16.8</v>
      </c>
      <c r="AP52" s="375">
        <v>24811</v>
      </c>
      <c r="AQ52" s="376">
        <v>4.5999999999999996</v>
      </c>
      <c r="AR52" s="377">
        <v>-21.4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9897475</v>
      </c>
      <c r="AN53" s="365">
        <v>39728</v>
      </c>
      <c r="AO53" s="366">
        <v>1.1000000000000001</v>
      </c>
      <c r="AP53" s="367">
        <v>42581</v>
      </c>
      <c r="AQ53" s="368">
        <v>-2.2000000000000002</v>
      </c>
      <c r="AR53" s="369">
        <v>3.3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7658647</v>
      </c>
      <c r="AN54" s="373">
        <v>30741</v>
      </c>
      <c r="AO54" s="374">
        <v>25</v>
      </c>
      <c r="AP54" s="375">
        <v>24354</v>
      </c>
      <c r="AQ54" s="376">
        <v>-1.8</v>
      </c>
      <c r="AR54" s="377">
        <v>26.8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10593394</v>
      </c>
      <c r="AN55" s="365">
        <v>42711</v>
      </c>
      <c r="AO55" s="366">
        <v>7.5</v>
      </c>
      <c r="AP55" s="367">
        <v>45426</v>
      </c>
      <c r="AQ55" s="368">
        <v>6.7</v>
      </c>
      <c r="AR55" s="369">
        <v>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6914203</v>
      </c>
      <c r="AN56" s="373">
        <v>27877</v>
      </c>
      <c r="AO56" s="374">
        <v>-9.3000000000000007</v>
      </c>
      <c r="AP56" s="375">
        <v>24508</v>
      </c>
      <c r="AQ56" s="376">
        <v>0.6</v>
      </c>
      <c r="AR56" s="377">
        <v>-9.9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11088736</v>
      </c>
      <c r="AN57" s="365">
        <v>44911</v>
      </c>
      <c r="AO57" s="366">
        <v>5.2</v>
      </c>
      <c r="AP57" s="367">
        <v>45022</v>
      </c>
      <c r="AQ57" s="368">
        <v>-0.9</v>
      </c>
      <c r="AR57" s="369">
        <v>6.1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6308359</v>
      </c>
      <c r="AN58" s="373">
        <v>25550</v>
      </c>
      <c r="AO58" s="374">
        <v>-8.3000000000000007</v>
      </c>
      <c r="AP58" s="375">
        <v>25247</v>
      </c>
      <c r="AQ58" s="376">
        <v>3</v>
      </c>
      <c r="AR58" s="377">
        <v>-11.3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10762077</v>
      </c>
      <c r="AN59" s="365">
        <v>43927</v>
      </c>
      <c r="AO59" s="366">
        <v>-2.2000000000000002</v>
      </c>
      <c r="AP59" s="367">
        <v>51849</v>
      </c>
      <c r="AQ59" s="368">
        <v>15.2</v>
      </c>
      <c r="AR59" s="369">
        <v>-17.399999999999999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5644008</v>
      </c>
      <c r="AN60" s="373">
        <v>23037</v>
      </c>
      <c r="AO60" s="374">
        <v>-9.8000000000000007</v>
      </c>
      <c r="AP60" s="375">
        <v>26326</v>
      </c>
      <c r="AQ60" s="376">
        <v>4.3</v>
      </c>
      <c r="AR60" s="377">
        <v>-14.1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10431311</v>
      </c>
      <c r="AN61" s="380">
        <v>42114</v>
      </c>
      <c r="AO61" s="381">
        <v>-1.4</v>
      </c>
      <c r="AP61" s="382">
        <v>45686</v>
      </c>
      <c r="AQ61" s="383">
        <v>4.5999999999999996</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6533156</v>
      </c>
      <c r="AN62" s="373">
        <v>26358</v>
      </c>
      <c r="AO62" s="374">
        <v>-3.8</v>
      </c>
      <c r="AP62" s="375">
        <v>25049</v>
      </c>
      <c r="AQ62" s="376">
        <v>2.1</v>
      </c>
      <c r="AR62" s="377">
        <v>-5.9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erq8/sJKn3G1t2qakFeEeF+2wSspn+87TZNTFeR47/63A/eOARGwZB0YJWiu9HG+b3IH3nfavx3vpP9n7q5gA==" saltValue="BbHnvgrCh5+gzWii9sA6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g+DCsviCnM5DBTB2JOKDub2HqMgD7uBukiAPj6b5EkUTOGCCmK7n6nDwrTHKrTYLxmckl5Lv70LekAtPH8tzUA==" saltValue="LhajnAGUMBEU9zQH85HU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TdpJ7NSDwns50C9M6o7anlQ4xprHvbOTIbxfPeuZ85wuoGmhU1qOCzOLfyv5ONHEgP3O+5z/7mpQVwM4QPw0Ww==" saltValue="KurrxNR5LJ6A1ndmiVlc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40" t="s">
        <v>3</v>
      </c>
      <c r="D47" s="1240"/>
      <c r="E47" s="1241"/>
      <c r="F47" s="11">
        <v>2.66</v>
      </c>
      <c r="G47" s="12">
        <v>1.65</v>
      </c>
      <c r="H47" s="12">
        <v>2.81</v>
      </c>
      <c r="I47" s="12">
        <v>6.73</v>
      </c>
      <c r="J47" s="13">
        <v>6.68</v>
      </c>
    </row>
    <row r="48" spans="2:10" ht="57.75" customHeight="1" x14ac:dyDescent="0.15">
      <c r="B48" s="14"/>
      <c r="C48" s="1242" t="s">
        <v>4</v>
      </c>
      <c r="D48" s="1242"/>
      <c r="E48" s="1243"/>
      <c r="F48" s="15">
        <v>3.65</v>
      </c>
      <c r="G48" s="16">
        <v>3.25</v>
      </c>
      <c r="H48" s="16">
        <v>3.32</v>
      </c>
      <c r="I48" s="16">
        <v>2.92</v>
      </c>
      <c r="J48" s="17">
        <v>3.85</v>
      </c>
    </row>
    <row r="49" spans="2:10" ht="57.75" customHeight="1" thickBot="1" x14ac:dyDescent="0.2">
      <c r="B49" s="18"/>
      <c r="C49" s="1244" t="s">
        <v>5</v>
      </c>
      <c r="D49" s="1244"/>
      <c r="E49" s="1245"/>
      <c r="F49" s="19" t="s">
        <v>559</v>
      </c>
      <c r="G49" s="20" t="s">
        <v>560</v>
      </c>
      <c r="H49" s="20">
        <v>1.27</v>
      </c>
      <c r="I49" s="20">
        <v>3.52</v>
      </c>
      <c r="J49" s="21">
        <v>0.95</v>
      </c>
    </row>
    <row r="50" spans="2:10" ht="13.5" customHeight="1" x14ac:dyDescent="0.15"/>
  </sheetData>
  <sheetProtection algorithmName="SHA-512" hashValue="C/41MbzFG3Z7Yt4BjWFY4+0pBdq29lQINbqDyuWDyDvzvgzYCbehtXxETCHwuDl4mADcO5ft+Ke1BNq3UVzjkg==" saltValue="Q3eFvQo19il6EXZLvXBB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2021-09-15T01:20:19Z</cp:lastPrinted>
  <dcterms:created xsi:type="dcterms:W3CDTF">2021-02-05T01:11:22Z</dcterms:created>
  <dcterms:modified xsi:type="dcterms:W3CDTF">2021-09-27T04:32:08Z</dcterms:modified>
  <cp:category/>
</cp:coreProperties>
</file>