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YG132PC021U\Desktop\通知等\【経営比較分析表】2019_062014_47_140\"/>
    </mc:Choice>
  </mc:AlternateContent>
  <xr:revisionPtr revIDLastSave="0" documentId="13_ncr:1_{A94D7F68-A8C2-46F6-834D-34867DCF2AA4}" xr6:coauthVersionLast="36" xr6:coauthVersionMax="36" xr10:uidLastSave="{00000000-0000-0000-0000-000000000000}"/>
  <workbookProtection workbookAlgorithmName="SHA-512" workbookHashValue="R3TSJaNQPN+NcMIoAVVrKTus+Xrbe3v2BakuxTzogvKeVYQ/Z8KH8ngKfCNBI3lo/rzcNM5IhIhUX5i2YxI4Lg==" workbookSaltValue="sAsSOZd1Z1m5sMNNq1Ck9A==" workbookSpinCount="100000" lockStructure="1"/>
  <bookViews>
    <workbookView xWindow="0" yWindow="0" windowWidth="15360" windowHeight="7632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BZ30" i="4"/>
  <c r="GQ51" i="4"/>
  <c r="LH30" i="4"/>
  <c r="GQ30" i="4"/>
  <c r="IE76" i="4"/>
  <c r="BZ51" i="4"/>
  <c r="BG51" i="4"/>
  <c r="BG30" i="4"/>
  <c r="AV76" i="4"/>
  <c r="KO51" i="4"/>
  <c r="KO30" i="4"/>
  <c r="HP76" i="4"/>
  <c r="FX30" i="4"/>
  <c r="LE76" i="4"/>
  <c r="FX51" i="4"/>
  <c r="JV30" i="4"/>
  <c r="HA76" i="4"/>
  <c r="AN51" i="4"/>
  <c r="FE30" i="4"/>
  <c r="AN30" i="4"/>
  <c r="KP76" i="4"/>
  <c r="FE51" i="4"/>
  <c r="AG76" i="4"/>
  <c r="JV51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<sst xmlns="http://schemas.openxmlformats.org/spreadsheetml/2006/main" count="278" uniqueCount="127">
  <si>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</si>
  <si>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</si>
  <si>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</si>
  <si>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</si>
  <si>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</si>
  <si>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</si>
  <si>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</si>
  <si>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</si>
  <si>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</si>
  <si>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</si>
  <si>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</si>
  <si>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</si>
  <si>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</si>
  <si>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</si>
  <si>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</si>
  <si>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</si>
  <si>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</si>
  <si>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</si>
  <si>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</si>
  <si>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</si>
  <si>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</si>
  <si>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</si>
  <si>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</si>
  <si>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</si>
  <si>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</si>
  <si>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</si>
  <si>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</si>
  <si>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</si>
  <si>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</si>
  <si>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</si>
  <si>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</si>
  <si>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</si>
  <si>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</si>
  <si>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</si>
  <si>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</si>
  <si>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</si>
  <si>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</si>
  <si>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</si>
  <si>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</si>
  <si>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</si>
  <si>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</si>
  <si>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</si>
  <si>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</si>
  <si>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</si>
  <si>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</si>
  <si>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</si>
  <si>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</si>
  <si>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</si>
  <si>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</si>
  <si>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</si>
  <si>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</si>
  <si>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</si>
  <si>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</si>
  <si>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</si>
  <si>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</si>
  <si>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</si>
  <si>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</si>
  <si>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</si>
  <si>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</si>
  <si>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</si>
  <si>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</si>
  <si>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</si>
  <si>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</si>
  <si>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</si>
  <si>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</si>
  <si>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</si>
  <si>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</si>
  <si>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</si>
  <si>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</si>
  <si>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</si>
  <si>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</si>
  <si>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</si>
  <si>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</si>
  <si>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</si>
  <si>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</si>
  <si>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</si>
  <si>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</si>
  <si>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</si>
  <si>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</si>
  <si>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</si>
  <si>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</si>
  <si>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</si>
  <si>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</si>
  <si>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</si>
  <si>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</si>
  <si>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</si>
  <si>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</si>
  <si>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</si>
  <si>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</si>
  <si>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</si>
  <si>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</si>
  <si>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</si>
  <si>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</si>
  <si>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</si>
  <si>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</si>
  <si>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</si>
  <si>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</si>
  <si>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</si>
  <si>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</si>
  <si>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</si>
  <si>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</si>
  <si>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</si>
  <si>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</si>
  <si>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</si>
  <si>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</si>
  <si>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山形県　山形市</t>
  </si>
  <si>
    <t>山形市山形駅西口駅前広場駐車場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</si>
  <si>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</si>
  <si>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</si>
  <si>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</si>
  <si>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</si>
  <si>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</si>
  <si>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</si>
  <si>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</si>
  <si>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</si>
  <si>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</si>
  <si>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</si>
  <si>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</si>
  <si>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</si>
  <si>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</si>
  <si>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</si>
  <si>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</si>
  <si>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</si>
  <si>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①収益的収支比率は、類似施設平均値を下回って
推移しているものの、100％を超えていることか
ら健全な水準であるといえる。
④売上高GOP比率において、類似施設平均値及び
全国平均値と比較して低い水準で推移している。
⑤EBITDAにおいて、類似施設平均値及び全国平均
値と比較して低い水準で推移している。</t>
    <phoneticPr fontId="5"/>
  </si>
  <si>
    <t>今後、施設の老朽化対策工事にあたっては駐車場
事業債の活用を検討しながら進めていく予定であ
る。</t>
    <phoneticPr fontId="5"/>
  </si>
  <si>
    <t>稼動率は、類似施設平均値及び全国平均値と比較
して高い水準で推移している。
当駐車場は、最初の３０分まで無料という料金設
定をしており、この３０分以内の利用率がほとん
どであり、また稼働率も高い状況である。</t>
    <phoneticPr fontId="5"/>
  </si>
  <si>
    <t>収益等の状況や利用状況から良好な経営状況を維
持している。また、駅前広場に立地していること
から駐車需要が高く、稼働率も非常に高い水準に
ある。
今後は、継続して良好な水準を維持していくとと
もに、より一層の経営効率化に取り組んでいくこ
とが必要である。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</si>
</sst>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124.2</c:v>
                </c:pt>
                <c:pt idx="2">
                  <c:v>139.6</c:v>
                </c:pt>
                <c:pt idx="3">
                  <c:v>152.19999999999999</c:v>
                </c:pt>
                <c:pt idx="4">
                  <c:v>136.5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2-4DAB-909F-99342161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2-4DAB-909F-99342161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F-4C18-8441-16A53007F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F-4C18-8441-16A53007F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E99-4136-B72A-3F5ADE19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9-4136-B72A-3F5ADE19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F42-4E5E-92FA-8D24641DB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2-4E5E-92FA-8D24641DB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9-47EA-8E96-1D629488A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9-47EA-8E96-1D629488A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0-4DE2-8A69-83E73A9A3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0-4DE2-8A69-83E73A9A3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2683.3</c:v>
                </c:pt>
                <c:pt idx="1">
                  <c:v>2516.6999999999998</c:v>
                </c:pt>
                <c:pt idx="2">
                  <c:v>2500</c:v>
                </c:pt>
                <c:pt idx="3">
                  <c:v>2516.6999999999998</c:v>
                </c:pt>
                <c:pt idx="4">
                  <c:v>2508.3000000000002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8-4E35-BF6A-3BA110B46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8-4E35-BF6A-3BA110B46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15.9</c:v>
                </c:pt>
                <c:pt idx="1">
                  <c:v>19.5</c:v>
                </c:pt>
                <c:pt idx="2">
                  <c:v>28.4</c:v>
                </c:pt>
                <c:pt idx="3">
                  <c:v>34.299999999999997</c:v>
                </c:pt>
                <c:pt idx="4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6-4159-8C72-D747D1A69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6-4159-8C72-D747D1A69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783</c:v>
                </c:pt>
                <c:pt idx="1">
                  <c:v>1006</c:v>
                </c:pt>
                <c:pt idx="2">
                  <c:v>1648</c:v>
                </c:pt>
                <c:pt idx="3">
                  <c:v>2139</c:v>
                </c:pt>
                <c:pt idx="4">
                  <c:v>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F-4242-A454-E30F6BDBC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F-4242-A454-E30F6BDBC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HH26" zoomScaleNormal="100" zoomScaleSheetLayoutView="70" workbookViewId="0">
      <selection activeCell="NY76" sqref="NY76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山形県山形市　山形市山形駅西口駅前広場駐車場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386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113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19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12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400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118.9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124.2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139.6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152.19999999999999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136.5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2683.3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2516.6999999999998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2500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2516.6999999999998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2508.3000000000002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15.9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19.5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28.4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34.299999999999997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26.7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783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1006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1648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2139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1515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22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16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21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17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6967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7138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8131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8076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8265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QpZ4v4VQv3rDCWfd3Qt+wpSPMUqr5gXPovmkPiRM+3R1DaGZ19BZ6dmxR7UtItrY2rPAxXLcFde2LtCx0sMgw==" saltValue="OUkNa9PuC2ZmG1n26xNSS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101</v>
      </c>
      <c r="B6" s="60">
        <f>B8</f>
        <v>2019</v>
      </c>
      <c r="C6" s="60">
        <f t="shared" ref="C6:X6" si="1">C8</f>
        <v>62014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山形県山形市</v>
      </c>
      <c r="I6" s="60" t="str">
        <f t="shared" si="1"/>
        <v>山形市山形駅西口駅前広場駐車場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19</v>
      </c>
      <c r="S6" s="62" t="str">
        <f t="shared" si="1"/>
        <v>駅</v>
      </c>
      <c r="T6" s="62" t="str">
        <f t="shared" si="1"/>
        <v>無</v>
      </c>
      <c r="U6" s="63">
        <f t="shared" si="1"/>
        <v>386</v>
      </c>
      <c r="V6" s="63">
        <f t="shared" si="1"/>
        <v>12</v>
      </c>
      <c r="W6" s="63">
        <f t="shared" si="1"/>
        <v>400</v>
      </c>
      <c r="X6" s="62" t="str">
        <f t="shared" si="1"/>
        <v>代行制</v>
      </c>
      <c r="Y6" s="64">
        <f>IF(Y8="-",NA(),Y8)</f>
        <v>118.9</v>
      </c>
      <c r="Z6" s="64">
        <f t="shared" ref="Z6:AH6" si="2">IF(Z8="-",NA(),Z8)</f>
        <v>124.2</v>
      </c>
      <c r="AA6" s="64">
        <f t="shared" si="2"/>
        <v>139.6</v>
      </c>
      <c r="AB6" s="64">
        <f t="shared" si="2"/>
        <v>152.19999999999999</v>
      </c>
      <c r="AC6" s="64">
        <f t="shared" si="2"/>
        <v>136.5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15.9</v>
      </c>
      <c r="BG6" s="64">
        <f t="shared" ref="BG6:BO6" si="5">IF(BG8="-",NA(),BG8)</f>
        <v>19.5</v>
      </c>
      <c r="BH6" s="64">
        <f t="shared" si="5"/>
        <v>28.4</v>
      </c>
      <c r="BI6" s="64">
        <f t="shared" si="5"/>
        <v>34.299999999999997</v>
      </c>
      <c r="BJ6" s="64">
        <f t="shared" si="5"/>
        <v>26.7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783</v>
      </c>
      <c r="BR6" s="65">
        <f t="shared" ref="BR6:BZ6" si="6">IF(BR8="-",NA(),BR8)</f>
        <v>1006</v>
      </c>
      <c r="BS6" s="65">
        <f t="shared" si="6"/>
        <v>1648</v>
      </c>
      <c r="BT6" s="65">
        <f t="shared" si="6"/>
        <v>2139</v>
      </c>
      <c r="BU6" s="65">
        <f t="shared" si="6"/>
        <v>1515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2683.3</v>
      </c>
      <c r="DL6" s="64">
        <f t="shared" ref="DL6:DT6" si="9">IF(DL8="-",NA(),DL8)</f>
        <v>2516.6999999999998</v>
      </c>
      <c r="DM6" s="64">
        <f t="shared" si="9"/>
        <v>2500</v>
      </c>
      <c r="DN6" s="64">
        <f t="shared" si="9"/>
        <v>2516.6999999999998</v>
      </c>
      <c r="DO6" s="64">
        <f t="shared" si="9"/>
        <v>2508.3000000000002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2">
      <c r="A7" s="49" t="s">
        <v>103</v>
      </c>
      <c r="B7" s="60">
        <f t="shared" ref="B7:X7" si="10">B8</f>
        <v>2019</v>
      </c>
      <c r="C7" s="60">
        <f t="shared" si="10"/>
        <v>62014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山形県　山形市</v>
      </c>
      <c r="I7" s="60" t="str">
        <f t="shared" si="10"/>
        <v>山形市山形駅西口駅前広場駐車場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19</v>
      </c>
      <c r="S7" s="62" t="str">
        <f t="shared" si="10"/>
        <v>駅</v>
      </c>
      <c r="T7" s="62" t="str">
        <f t="shared" si="10"/>
        <v>無</v>
      </c>
      <c r="U7" s="63">
        <f t="shared" si="10"/>
        <v>386</v>
      </c>
      <c r="V7" s="63">
        <f t="shared" si="10"/>
        <v>12</v>
      </c>
      <c r="W7" s="63">
        <f t="shared" si="10"/>
        <v>400</v>
      </c>
      <c r="X7" s="62" t="str">
        <f t="shared" si="10"/>
        <v>代行制</v>
      </c>
      <c r="Y7" s="64">
        <f>Y8</f>
        <v>118.9</v>
      </c>
      <c r="Z7" s="64">
        <f t="shared" ref="Z7:AH7" si="11">Z8</f>
        <v>124.2</v>
      </c>
      <c r="AA7" s="64">
        <f t="shared" si="11"/>
        <v>139.6</v>
      </c>
      <c r="AB7" s="64">
        <f t="shared" si="11"/>
        <v>152.19999999999999</v>
      </c>
      <c r="AC7" s="64">
        <f t="shared" si="11"/>
        <v>136.5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15.9</v>
      </c>
      <c r="BG7" s="64">
        <f t="shared" ref="BG7:BO7" si="14">BG8</f>
        <v>19.5</v>
      </c>
      <c r="BH7" s="64">
        <f t="shared" si="14"/>
        <v>28.4</v>
      </c>
      <c r="BI7" s="64">
        <f t="shared" si="14"/>
        <v>34.299999999999997</v>
      </c>
      <c r="BJ7" s="64">
        <f t="shared" si="14"/>
        <v>26.7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783</v>
      </c>
      <c r="BR7" s="65">
        <f t="shared" ref="BR7:BZ7" si="15">BR8</f>
        <v>1006</v>
      </c>
      <c r="BS7" s="65">
        <f t="shared" si="15"/>
        <v>1648</v>
      </c>
      <c r="BT7" s="65">
        <f t="shared" si="15"/>
        <v>2139</v>
      </c>
      <c r="BU7" s="65">
        <f t="shared" si="15"/>
        <v>1515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102</v>
      </c>
      <c r="CL7" s="61"/>
      <c r="CM7" s="63">
        <f>CM8</f>
        <v>0</v>
      </c>
      <c r="CN7" s="63">
        <f>CN8</f>
        <v>0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2683.3</v>
      </c>
      <c r="DL7" s="64">
        <f t="shared" ref="DL7:DT7" si="17">DL8</f>
        <v>2516.6999999999998</v>
      </c>
      <c r="DM7" s="64">
        <f t="shared" si="17"/>
        <v>2500</v>
      </c>
      <c r="DN7" s="64">
        <f t="shared" si="17"/>
        <v>2516.6999999999998</v>
      </c>
      <c r="DO7" s="64">
        <f t="shared" si="17"/>
        <v>2508.3000000000002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2">
      <c r="A8" s="49"/>
      <c r="B8" s="67">
        <v>2019</v>
      </c>
      <c r="C8" s="67">
        <v>62014</v>
      </c>
      <c r="D8" s="67">
        <v>47</v>
      </c>
      <c r="E8" s="67">
        <v>14</v>
      </c>
      <c r="F8" s="67">
        <v>0</v>
      </c>
      <c r="G8" s="67">
        <v>6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19</v>
      </c>
      <c r="S8" s="69" t="s">
        <v>115</v>
      </c>
      <c r="T8" s="69" t="s">
        <v>116</v>
      </c>
      <c r="U8" s="70">
        <v>386</v>
      </c>
      <c r="V8" s="70">
        <v>12</v>
      </c>
      <c r="W8" s="70">
        <v>400</v>
      </c>
      <c r="X8" s="69" t="s">
        <v>117</v>
      </c>
      <c r="Y8" s="71">
        <v>118.9</v>
      </c>
      <c r="Z8" s="71">
        <v>124.2</v>
      </c>
      <c r="AA8" s="71">
        <v>139.6</v>
      </c>
      <c r="AB8" s="71">
        <v>152.19999999999999</v>
      </c>
      <c r="AC8" s="71">
        <v>136.5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15.9</v>
      </c>
      <c r="BG8" s="71">
        <v>19.5</v>
      </c>
      <c r="BH8" s="71">
        <v>28.4</v>
      </c>
      <c r="BI8" s="71">
        <v>34.299999999999997</v>
      </c>
      <c r="BJ8" s="71">
        <v>26.7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783</v>
      </c>
      <c r="BR8" s="72">
        <v>1006</v>
      </c>
      <c r="BS8" s="72">
        <v>1648</v>
      </c>
      <c r="BT8" s="73">
        <v>2139</v>
      </c>
      <c r="BU8" s="73">
        <v>1515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0</v>
      </c>
      <c r="CN8" s="70">
        <v>0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2683.3</v>
      </c>
      <c r="DL8" s="71">
        <v>2516.6999999999998</v>
      </c>
      <c r="DM8" s="71">
        <v>2500</v>
      </c>
      <c r="DN8" s="71">
        <v>2516.6999999999998</v>
      </c>
      <c r="DO8" s="71">
        <v>2508.3000000000002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2020-12-04T03:27:05Z</dcterms:created>
  <dcterms:modified xsi:type="dcterms:W3CDTF">2021-01-27T00:18:10Z</dcterms:modified>
  <cp:category/>
</cp:coreProperties>
</file>