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C:\Users\YG132PC021U\Desktop\通知等\【経営比較分析表】2019_062014_47_140\"/>
    </mc:Choice>
  </mc:AlternateContent>
  <xr:revisionPtr revIDLastSave="0" documentId="13_ncr:1_{7A4078C8-CFB4-4C61-90B6-DB8376288BAE}" xr6:coauthVersionLast="36" xr6:coauthVersionMax="36" xr10:uidLastSave="{00000000-0000-0000-0000-000000000000}"/>
  <workbookProtection workbookAlgorithmName="SHA-512" workbookHashValue="iOnQvU8UCKjqDIBxjzU/gCKkMD7usnM3C8Vi3g1RZTq9D8qij7sL5vU46NlmI7XZjh1LjaVfqk7zO3vhBqVpCQ==" workbookSaltValue="gkaTCXb2YfmygbM0mcdfgA==" workbookSpinCount="100000" lockStructure="1"/>
  <bookViews>
    <workbookView xWindow="0" yWindow="0" windowWidth="15360" windowHeight="7632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LH32" i="4" s="1"/>
  <c r="DR7" i="5"/>
  <c r="DQ7" i="5"/>
  <c r="JV32" i="4" s="1"/>
  <c r="DP7" i="5"/>
  <c r="DO7" i="5"/>
  <c r="MA31" i="4" s="1"/>
  <c r="DN7" i="5"/>
  <c r="DM7" i="5"/>
  <c r="KO31" i="4" s="1"/>
  <c r="DL7" i="5"/>
  <c r="DK7" i="5"/>
  <c r="JC31" i="4" s="1"/>
  <c r="DI7" i="5"/>
  <c r="DH7" i="5"/>
  <c r="LT78" i="4" s="1"/>
  <c r="DG7" i="5"/>
  <c r="DF7" i="5"/>
  <c r="KP78" i="4" s="1"/>
  <c r="DE7" i="5"/>
  <c r="DD7" i="5"/>
  <c r="MI77" i="4" s="1"/>
  <c r="DC7" i="5"/>
  <c r="DB7" i="5"/>
  <c r="LE77" i="4" s="1"/>
  <c r="DA7" i="5"/>
  <c r="CZ7" i="5"/>
  <c r="KA77" i="4" s="1"/>
  <c r="CN7" i="5"/>
  <c r="CM7" i="5"/>
  <c r="CV67" i="4" s="1"/>
  <c r="BZ7" i="5"/>
  <c r="BY7" i="5"/>
  <c r="LH53" i="4" s="1"/>
  <c r="BX7" i="5"/>
  <c r="BW7" i="5"/>
  <c r="JV53" i="4" s="1"/>
  <c r="BV7" i="5"/>
  <c r="BU7" i="5"/>
  <c r="MA52" i="4" s="1"/>
  <c r="BT7" i="5"/>
  <c r="BS7" i="5"/>
  <c r="KO52" i="4" s="1"/>
  <c r="BR7" i="5"/>
  <c r="BQ7" i="5"/>
  <c r="JC52" i="4" s="1"/>
  <c r="BO7" i="5"/>
  <c r="BN7" i="5"/>
  <c r="BM7" i="5"/>
  <c r="BL7" i="5"/>
  <c r="BK7" i="5"/>
  <c r="BJ7" i="5"/>
  <c r="BI7" i="5"/>
  <c r="BH7" i="5"/>
  <c r="BG7" i="5"/>
  <c r="BF7" i="5"/>
  <c r="BD7" i="5"/>
  <c r="BC7" i="5"/>
  <c r="BZ53" i="4" s="1"/>
  <c r="BB7" i="5"/>
  <c r="BA7" i="5"/>
  <c r="AN53" i="4" s="1"/>
  <c r="AZ7" i="5"/>
  <c r="AY7" i="5"/>
  <c r="CS52" i="4" s="1"/>
  <c r="AX7" i="5"/>
  <c r="AW7" i="5"/>
  <c r="BG52" i="4" s="1"/>
  <c r="AV7" i="5"/>
  <c r="AU7" i="5"/>
  <c r="U52" i="4" s="1"/>
  <c r="AS7" i="5"/>
  <c r="AR7" i="5"/>
  <c r="AQ7" i="5"/>
  <c r="AP7" i="5"/>
  <c r="AO7" i="5"/>
  <c r="AN7" i="5"/>
  <c r="AM7" i="5"/>
  <c r="AL7" i="5"/>
  <c r="AK7" i="5"/>
  <c r="AJ7" i="5"/>
  <c r="AH7" i="5"/>
  <c r="AG7" i="5"/>
  <c r="BZ32" i="4" s="1"/>
  <c r="AF7" i="5"/>
  <c r="AE7" i="5"/>
  <c r="AN32" i="4" s="1"/>
  <c r="AD7" i="5"/>
  <c r="AC7" i="5"/>
  <c r="CS31" i="4" s="1"/>
  <c r="AB7" i="5"/>
  <c r="AA7" i="5"/>
  <c r="BG31" i="4" s="1"/>
  <c r="Z7" i="5"/>
  <c r="Y7" i="5"/>
  <c r="U31" i="4" s="1"/>
  <c r="X7" i="5"/>
  <c r="W7" i="5"/>
  <c r="JQ10" i="4" s="1"/>
  <c r="V7" i="5"/>
  <c r="U7" i="5"/>
  <c r="T7" i="5"/>
  <c r="S7" i="5"/>
  <c r="R7" i="5"/>
  <c r="Q7" i="5"/>
  <c r="P7" i="5"/>
  <c r="O7" i="5"/>
  <c r="B10" i="4" s="1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E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MA53" i="4"/>
  <c r="KO53" i="4"/>
  <c r="JC53" i="4"/>
  <c r="HJ53" i="4"/>
  <c r="GQ53" i="4"/>
  <c r="FX53" i="4"/>
  <c r="FE53" i="4"/>
  <c r="EL53" i="4"/>
  <c r="CS53" i="4"/>
  <c r="BG53" i="4"/>
  <c r="U53" i="4"/>
  <c r="LH52" i="4"/>
  <c r="JV52" i="4"/>
  <c r="HJ52" i="4"/>
  <c r="GQ52" i="4"/>
  <c r="FX52" i="4"/>
  <c r="FE52" i="4"/>
  <c r="EL52" i="4"/>
  <c r="BZ52" i="4"/>
  <c r="AN52" i="4"/>
  <c r="MA32" i="4"/>
  <c r="KO32" i="4"/>
  <c r="JC32" i="4"/>
  <c r="HJ32" i="4"/>
  <c r="GQ32" i="4"/>
  <c r="FX32" i="4"/>
  <c r="FE32" i="4"/>
  <c r="EL32" i="4"/>
  <c r="CS32" i="4"/>
  <c r="BG32" i="4"/>
  <c r="U32" i="4"/>
  <c r="LH31" i="4"/>
  <c r="JV31" i="4"/>
  <c r="HJ31" i="4"/>
  <c r="GQ31" i="4"/>
  <c r="FX31" i="4"/>
  <c r="FE31" i="4"/>
  <c r="EL31" i="4"/>
  <c r="BZ31" i="4"/>
  <c r="AN31" i="4"/>
  <c r="LJ10" i="4"/>
  <c r="HX10" i="4"/>
  <c r="DU10" i="4"/>
  <c r="CF10" i="4"/>
  <c r="LJ8" i="4"/>
  <c r="JQ8" i="4"/>
  <c r="HX8" i="4"/>
  <c r="FJ8" i="4"/>
  <c r="DU8" i="4"/>
  <c r="CF8" i="4"/>
  <c r="AQ8" i="4"/>
  <c r="B8" i="4"/>
  <c r="B6" i="4"/>
  <c r="MA51" i="4" l="1"/>
  <c r="MI76" i="4"/>
  <c r="HJ51" i="4"/>
  <c r="MA30" i="4"/>
  <c r="IT76" i="4"/>
  <c r="CS51" i="4"/>
  <c r="HJ30" i="4"/>
  <c r="BZ76" i="4"/>
  <c r="CS30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BG30" i="4"/>
  <c r="FX30" i="4"/>
  <c r="AV76" i="4"/>
  <c r="KO51" i="4"/>
  <c r="BG51" i="4"/>
  <c r="LE76" i="4"/>
  <c r="FX51" i="4"/>
  <c r="KO30" i="4"/>
  <c r="HP76" i="4"/>
  <c r="HA76" i="4"/>
  <c r="AN51" i="4"/>
  <c r="FE30" i="4"/>
  <c r="AN30" i="4"/>
  <c r="FE51" i="4"/>
  <c r="JV30" i="4"/>
  <c r="AG76" i="4"/>
  <c r="JV51" i="4"/>
  <c r="KP76" i="4"/>
  <c r="KA76" i="4"/>
  <c r="EL51" i="4"/>
  <c r="JC30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<sst xmlns="http://schemas.openxmlformats.org/spreadsheetml/2006/main" count="278" uniqueCount="132">
  <si>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</si>
  <si>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</si>
  <si>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</si>
  <si>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</si>
  <si>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</si>
  <si>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</si>
  <si>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</si>
  <si>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</si>
  <si>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</si>
  <si>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</si>
  <si>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</si>
  <si>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</si>
  <si>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</si>
  <si>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</si>
  <si>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</si>
  <si>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</si>
  <si>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</si>
  <si>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</si>
  <si>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</si>
  <si>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</si>
  <si>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</si>
  <si>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</si>
  <si>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</si>
  <si>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</si>
  <si>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</si>
  <si>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</si>
  <si>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</si>
  <si>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</si>
  <si>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</si>
  <si>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</si>
  <si>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</si>
  <si>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</si>
  <si>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</si>
  <si>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</si>
  <si>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</si>
  <si>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</si>
  <si>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</si>
  <si>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</si>
  <si>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</si>
  <si>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</si>
  <si>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</si>
  <si>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</si>
  <si>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</si>
  <si>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</si>
  <si>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</si>
  <si>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</si>
  <si>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</si>
  <si>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</si>
  <si>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</si>
  <si>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</si>
  <si>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</si>
  <si>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</si>
  <si>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</si>
  <si>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</si>
  <si>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</si>
  <si>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</si>
  <si>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</si>
  <si>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</si>
  <si>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</si>
  <si>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</si>
  <si>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</si>
  <si>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</si>
  <si>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</si>
  <si>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</si>
  <si>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</si>
  <si>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</si>
  <si>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</si>
  <si>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</si>
  <si>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</si>
  <si>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</si>
  <si>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</si>
  <si>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</si>
  <si>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</si>
  <si>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</si>
  <si>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</si>
  <si>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</si>
  <si>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</si>
  <si>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</si>
  <si>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</si>
  <si>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</si>
  <si>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</si>
  <si>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</si>
  <si>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</si>
  <si>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</si>
  <si>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</si>
  <si>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</si>
  <si>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</si>
  <si>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</si>
  <si>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</si>
  <si>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</si>
  <si>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</si>
  <si>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</si>
  <si>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</si>
  <si>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</si>
  <si>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</si>
  <si>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</si>
  <si>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</si>
  <si>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</si>
  <si>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</si>
  <si>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</si>
  <si>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</si>
  <si>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</si>
  <si>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当該値(N)</t>
    <phoneticPr fontId="5"/>
  </si>
  <si>
    <t>当該値(N-1)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</si>
  <si>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</si>
  <si>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</si>
  <si>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</si>
  <si>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</si>
  <si>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</si>
  <si>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</si>
  <si>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山形県　山形市</t>
  </si>
  <si>
    <t>山形市中央駐車場</t>
  </si>
  <si>
    <t>法非適用</t>
  </si>
  <si>
    <t>駐車場整備事業</t>
  </si>
  <si>
    <t>-</t>
  </si>
  <si>
    <t>Ａ１Ｂ２</t>
  </si>
  <si>
    <t>非設置</t>
  </si>
  <si>
    <t>該当数値なし</t>
  </si>
  <si>
    <t>都市計画駐車場</t>
  </si>
  <si>
    <t>立体式</t>
  </si>
  <si>
    <t>公共施設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</si>
  <si>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</si>
  <si>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</si>
  <si>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</si>
  <si>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</si>
  <si>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</si>
  <si>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</si>
  <si>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</si>
  <si>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①収益的収支比率は、例年100%を上回っているこ
と、また類似施設平均値を上回った年度もあるこ
となど、良好な水準で推移している。
④売上高GOP比率において、全国平均値及び類似
施設平均値を上回っている。
⑤EBITDAにおいて、類似施設平均値及び全国平均
を大きく上回っている。</t>
    <phoneticPr fontId="5"/>
  </si>
  <si>
    <t>⑩企業債残高対料金収入比率は、類似施設平均値
に比べ低い水準で推移し、平成27年度に企業債残
高が０になった。平成29年度以降に、駐車場事業債を活用した施設の老朽化対策工事を行っているため、23.3％となった。今後も施設の老朽化対策にあたっては、駐車場事業債を活用しながら進めていく予定である。</t>
    <rPh sb="59" eb="61">
      <t>ネンド</t>
    </rPh>
    <rPh sb="61" eb="63">
      <t>イコウ</t>
    </rPh>
    <phoneticPr fontId="5"/>
  </si>
  <si>
    <t>⑪稼動率は、類似施設平均値並びに全国平均値と
比較しても、高い水準で推移している。周辺に、
市役所や文化施設等があり利用状況が高い要因と
なっている。</t>
    <phoneticPr fontId="5"/>
  </si>
  <si>
    <t>収益等の状況や利用状況、全国平均値及び類似施
設と比較しても、良好な経営状況を維持してい
る。
今後も、継続して良好な水準を維持していくとと
もに、より一層の経営効率化を図りながら施設の
老朽化対策に取り組んでいくことが必要である。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</si>
</sst>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155.69999999999999</c:v>
                </c:pt>
                <c:pt idx="1">
                  <c:v>220.9</c:v>
                </c:pt>
                <c:pt idx="2">
                  <c:v>170.4</c:v>
                </c:pt>
                <c:pt idx="3">
                  <c:v>283.10000000000002</c:v>
                </c:pt>
                <c:pt idx="4">
                  <c:v>274.7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0D-4054-905D-2E8F208C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176.4</c:v>
                </c:pt>
                <c:pt idx="1">
                  <c:v>172.5</c:v>
                </c:pt>
                <c:pt idx="2">
                  <c:v>198.5</c:v>
                </c:pt>
                <c:pt idx="3">
                  <c:v>220.9</c:v>
                </c:pt>
                <c:pt idx="4">
                  <c:v>227.5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0D-4054-905D-2E8F208C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16.3</c:v>
                </c:pt>
                <c:pt idx="3">
                  <c:v>16.3</c:v>
                </c:pt>
                <c:pt idx="4">
                  <c:v>23.3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49-4BB0-AB6B-0E91654A0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655.5</c:v>
                </c:pt>
                <c:pt idx="1">
                  <c:v>316.8</c:v>
                </c:pt>
                <c:pt idx="2">
                  <c:v>113.9</c:v>
                </c:pt>
                <c:pt idx="3">
                  <c:v>102.9</c:v>
                </c:pt>
                <c:pt idx="4">
                  <c:v>1555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49-4BB0-AB6B-0E91654A0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3EE-4688-82E2-E10C8FF66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EE-4688-82E2-E10C8FF66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82F-461F-9AB5-EF2EB0361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2F-461F-9AB5-EF2EB0361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BB-4EC5-A9E1-CE7BF09ED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6.1</c:v>
                </c:pt>
                <c:pt idx="1">
                  <c:v>5.6</c:v>
                </c:pt>
                <c:pt idx="2">
                  <c:v>3.8</c:v>
                </c:pt>
                <c:pt idx="3">
                  <c:v>3.4</c:v>
                </c:pt>
                <c:pt idx="4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BB-4EC5-A9E1-CE7BF09ED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19-477B-B4D8-6FBE7B17B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26</c:v>
                </c:pt>
                <c:pt idx="1">
                  <c:v>26</c:v>
                </c:pt>
                <c:pt idx="2">
                  <c:v>14</c:v>
                </c:pt>
                <c:pt idx="3">
                  <c:v>10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19-477B-B4D8-6FBE7B17B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252.5</c:v>
                </c:pt>
                <c:pt idx="1">
                  <c:v>253.2</c:v>
                </c:pt>
                <c:pt idx="2">
                  <c:v>245.6</c:v>
                </c:pt>
                <c:pt idx="3">
                  <c:v>243.1</c:v>
                </c:pt>
                <c:pt idx="4">
                  <c:v>250.6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9-4BA5-8B3A-CA2C1243F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152.30000000000001</c:v>
                </c:pt>
                <c:pt idx="1">
                  <c:v>148.5</c:v>
                </c:pt>
                <c:pt idx="2">
                  <c:v>159.30000000000001</c:v>
                </c:pt>
                <c:pt idx="3">
                  <c:v>160</c:v>
                </c:pt>
                <c:pt idx="4">
                  <c:v>164.6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A9-4BA5-8B3A-CA2C1243F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38.299999999999997</c:v>
                </c:pt>
                <c:pt idx="1">
                  <c:v>54.7</c:v>
                </c:pt>
                <c:pt idx="2">
                  <c:v>41.3</c:v>
                </c:pt>
                <c:pt idx="3">
                  <c:v>64.7</c:v>
                </c:pt>
                <c:pt idx="4">
                  <c:v>63.6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5F-4022-B774-8206A6D03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36.1</c:v>
                </c:pt>
                <c:pt idx="1">
                  <c:v>33.9</c:v>
                </c:pt>
                <c:pt idx="2">
                  <c:v>26.5</c:v>
                </c:pt>
                <c:pt idx="3">
                  <c:v>43.5</c:v>
                </c:pt>
                <c:pt idx="4">
                  <c:v>33.4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F-4022-B774-8206A6D03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50446</c:v>
                </c:pt>
                <c:pt idx="1">
                  <c:v>72898</c:v>
                </c:pt>
                <c:pt idx="2">
                  <c:v>54596</c:v>
                </c:pt>
                <c:pt idx="3">
                  <c:v>85861</c:v>
                </c:pt>
                <c:pt idx="4">
                  <c:v>86046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A4-42E5-BF23-E05D51BE7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22959</c:v>
                </c:pt>
                <c:pt idx="1">
                  <c:v>22148</c:v>
                </c:pt>
                <c:pt idx="2">
                  <c:v>24086</c:v>
                </c:pt>
                <c:pt idx="3">
                  <c:v>26025</c:v>
                </c:pt>
                <c:pt idx="4">
                  <c:v>24498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A4-42E5-BF23-E05D51BE7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BW48" zoomScale="85" zoomScaleNormal="85" zoomScaleSheetLayoutView="70" workbookViewId="0">
      <selection activeCell="ND49" sqref="ND49:NR64"/>
    </sheetView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2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2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8" t="str">
        <f>データ!H6&amp;"　"&amp;データ!I6</f>
        <v>山形県山形市　山形市中央駐車場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33" t="s">
        <v>1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5"/>
      <c r="AQ7" s="133" t="s">
        <v>2</v>
      </c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5"/>
      <c r="CF7" s="133" t="s">
        <v>3</v>
      </c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4"/>
      <c r="DT7" s="135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6" t="s">
        <v>5</v>
      </c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6" t="s">
        <v>6</v>
      </c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6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 t="s">
        <v>7</v>
      </c>
      <c r="JR7" s="136"/>
      <c r="JS7" s="136"/>
      <c r="JT7" s="136"/>
      <c r="JU7" s="136"/>
      <c r="JV7" s="136"/>
      <c r="JW7" s="136"/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6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6"/>
      <c r="LC7" s="136"/>
      <c r="LD7" s="136"/>
      <c r="LE7" s="136"/>
      <c r="LF7" s="136"/>
      <c r="LG7" s="136"/>
      <c r="LH7" s="136"/>
      <c r="LI7" s="136"/>
      <c r="LJ7" s="136" t="s">
        <v>8</v>
      </c>
      <c r="LK7" s="136"/>
      <c r="LL7" s="136"/>
      <c r="LM7" s="136"/>
      <c r="LN7" s="136"/>
      <c r="LO7" s="136"/>
      <c r="LP7" s="136"/>
      <c r="LQ7" s="136"/>
      <c r="LR7" s="136"/>
      <c r="LS7" s="136"/>
      <c r="LT7" s="136"/>
      <c r="LU7" s="136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6"/>
      <c r="ML7" s="136"/>
      <c r="MM7" s="136"/>
      <c r="MN7" s="136"/>
      <c r="MO7" s="136"/>
      <c r="MP7" s="136"/>
      <c r="MQ7" s="136"/>
      <c r="MR7" s="136"/>
      <c r="MS7" s="136"/>
      <c r="MT7" s="136"/>
      <c r="MU7" s="136"/>
      <c r="MV7" s="136"/>
      <c r="MW7" s="136"/>
      <c r="MX7" s="136"/>
      <c r="MY7" s="136"/>
      <c r="MZ7" s="136"/>
      <c r="NA7" s="136"/>
      <c r="NB7" s="13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124" t="str">
        <f>データ!J7</f>
        <v>法非適用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6"/>
      <c r="AQ8" s="124" t="str">
        <f>データ!K7</f>
        <v>駐車場整備事業</v>
      </c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6"/>
      <c r="CF8" s="124" t="str">
        <f>データ!L7</f>
        <v>-</v>
      </c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6"/>
      <c r="DU8" s="128" t="str">
        <f>データ!M7</f>
        <v>Ａ１Ｂ２</v>
      </c>
      <c r="DV8" s="128"/>
      <c r="DW8" s="128"/>
      <c r="DX8" s="128"/>
      <c r="DY8" s="128"/>
      <c r="DZ8" s="128"/>
      <c r="EA8" s="128"/>
      <c r="EB8" s="128"/>
      <c r="EC8" s="128"/>
      <c r="ED8" s="128"/>
      <c r="EE8" s="128"/>
      <c r="EF8" s="128"/>
      <c r="EG8" s="128"/>
      <c r="EH8" s="128"/>
      <c r="EI8" s="128"/>
      <c r="EJ8" s="128"/>
      <c r="EK8" s="128"/>
      <c r="EL8" s="128"/>
      <c r="EM8" s="128"/>
      <c r="EN8" s="128"/>
      <c r="EO8" s="128"/>
      <c r="EP8" s="128"/>
      <c r="EQ8" s="128"/>
      <c r="ER8" s="128"/>
      <c r="ES8" s="128"/>
      <c r="ET8" s="128"/>
      <c r="EU8" s="128"/>
      <c r="EV8" s="128"/>
      <c r="EW8" s="128"/>
      <c r="EX8" s="128"/>
      <c r="EY8" s="128"/>
      <c r="EZ8" s="128"/>
      <c r="FA8" s="128"/>
      <c r="FB8" s="128"/>
      <c r="FC8" s="128"/>
      <c r="FD8" s="128"/>
      <c r="FE8" s="128"/>
      <c r="FF8" s="128"/>
      <c r="FG8" s="128"/>
      <c r="FH8" s="128"/>
      <c r="FI8" s="128"/>
      <c r="FJ8" s="128" t="str">
        <f>データ!N7</f>
        <v>非設置</v>
      </c>
      <c r="FK8" s="128"/>
      <c r="FL8" s="128"/>
      <c r="FM8" s="128"/>
      <c r="FN8" s="128"/>
      <c r="FO8" s="128"/>
      <c r="FP8" s="128"/>
      <c r="FQ8" s="128"/>
      <c r="FR8" s="128"/>
      <c r="FS8" s="128"/>
      <c r="FT8" s="128"/>
      <c r="FU8" s="128"/>
      <c r="FV8" s="128"/>
      <c r="FW8" s="128"/>
      <c r="FX8" s="128"/>
      <c r="FY8" s="128"/>
      <c r="FZ8" s="128"/>
      <c r="GA8" s="128"/>
      <c r="GB8" s="128"/>
      <c r="GC8" s="128"/>
      <c r="GD8" s="128"/>
      <c r="GE8" s="128"/>
      <c r="GF8" s="128"/>
      <c r="GG8" s="128"/>
      <c r="GH8" s="128"/>
      <c r="GI8" s="128"/>
      <c r="GJ8" s="128"/>
      <c r="GK8" s="128"/>
      <c r="GL8" s="128"/>
      <c r="GM8" s="128"/>
      <c r="GN8" s="128"/>
      <c r="GO8" s="128"/>
      <c r="GP8" s="128"/>
      <c r="GQ8" s="128"/>
      <c r="GR8" s="128"/>
      <c r="GS8" s="128"/>
      <c r="GT8" s="128"/>
      <c r="GU8" s="128"/>
      <c r="GV8" s="128"/>
      <c r="GW8" s="128"/>
      <c r="GX8" s="128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8" t="str">
        <f>データ!S7</f>
        <v>公共施設</v>
      </c>
      <c r="HY8" s="128"/>
      <c r="HZ8" s="128"/>
      <c r="IA8" s="128"/>
      <c r="IB8" s="128"/>
      <c r="IC8" s="128"/>
      <c r="ID8" s="128"/>
      <c r="IE8" s="128"/>
      <c r="IF8" s="128"/>
      <c r="IG8" s="128"/>
      <c r="IH8" s="128"/>
      <c r="II8" s="128"/>
      <c r="IJ8" s="128"/>
      <c r="IK8" s="128"/>
      <c r="IL8" s="128"/>
      <c r="IM8" s="128"/>
      <c r="IN8" s="128"/>
      <c r="IO8" s="128"/>
      <c r="IP8" s="128"/>
      <c r="IQ8" s="128"/>
      <c r="IR8" s="128"/>
      <c r="IS8" s="128"/>
      <c r="IT8" s="128"/>
      <c r="IU8" s="128"/>
      <c r="IV8" s="128"/>
      <c r="IW8" s="128"/>
      <c r="IX8" s="128"/>
      <c r="IY8" s="128"/>
      <c r="IZ8" s="128"/>
      <c r="JA8" s="128"/>
      <c r="JB8" s="128"/>
      <c r="JC8" s="128"/>
      <c r="JD8" s="128"/>
      <c r="JE8" s="128"/>
      <c r="JF8" s="128"/>
      <c r="JG8" s="128"/>
      <c r="JH8" s="128"/>
      <c r="JI8" s="128"/>
      <c r="JJ8" s="128"/>
      <c r="JK8" s="128"/>
      <c r="JL8" s="128"/>
      <c r="JM8" s="128"/>
      <c r="JN8" s="128"/>
      <c r="JO8" s="128"/>
      <c r="JP8" s="128"/>
      <c r="JQ8" s="128" t="str">
        <f>データ!T7</f>
        <v>無</v>
      </c>
      <c r="JR8" s="128"/>
      <c r="JS8" s="128"/>
      <c r="JT8" s="128"/>
      <c r="JU8" s="128"/>
      <c r="JV8" s="128"/>
      <c r="JW8" s="128"/>
      <c r="JX8" s="128"/>
      <c r="JY8" s="128"/>
      <c r="JZ8" s="128"/>
      <c r="KA8" s="128"/>
      <c r="KB8" s="128"/>
      <c r="KC8" s="128"/>
      <c r="KD8" s="128"/>
      <c r="KE8" s="128"/>
      <c r="KF8" s="128"/>
      <c r="KG8" s="128"/>
      <c r="KH8" s="128"/>
      <c r="KI8" s="128"/>
      <c r="KJ8" s="128"/>
      <c r="KK8" s="128"/>
      <c r="KL8" s="128"/>
      <c r="KM8" s="128"/>
      <c r="KN8" s="128"/>
      <c r="KO8" s="128"/>
      <c r="KP8" s="128"/>
      <c r="KQ8" s="128"/>
      <c r="KR8" s="128"/>
      <c r="KS8" s="128"/>
      <c r="KT8" s="128"/>
      <c r="KU8" s="128"/>
      <c r="KV8" s="128"/>
      <c r="KW8" s="128"/>
      <c r="KX8" s="128"/>
      <c r="KY8" s="128"/>
      <c r="KZ8" s="128"/>
      <c r="LA8" s="128"/>
      <c r="LB8" s="128"/>
      <c r="LC8" s="128"/>
      <c r="LD8" s="128"/>
      <c r="LE8" s="128"/>
      <c r="LF8" s="128"/>
      <c r="LG8" s="128"/>
      <c r="LH8" s="128"/>
      <c r="LI8" s="128"/>
      <c r="LJ8" s="127">
        <f>データ!U7</f>
        <v>9593</v>
      </c>
      <c r="LK8" s="127"/>
      <c r="LL8" s="127"/>
      <c r="LM8" s="127"/>
      <c r="LN8" s="127"/>
      <c r="LO8" s="127"/>
      <c r="LP8" s="127"/>
      <c r="LQ8" s="127"/>
      <c r="LR8" s="127"/>
      <c r="LS8" s="127"/>
      <c r="LT8" s="127"/>
      <c r="LU8" s="127"/>
      <c r="LV8" s="127"/>
      <c r="LW8" s="127"/>
      <c r="LX8" s="127"/>
      <c r="LY8" s="127"/>
      <c r="LZ8" s="127"/>
      <c r="MA8" s="127"/>
      <c r="MB8" s="127"/>
      <c r="MC8" s="127"/>
      <c r="MD8" s="127"/>
      <c r="ME8" s="127"/>
      <c r="MF8" s="127"/>
      <c r="MG8" s="127"/>
      <c r="MH8" s="127"/>
      <c r="MI8" s="127"/>
      <c r="MJ8" s="127"/>
      <c r="MK8" s="127"/>
      <c r="ML8" s="127"/>
      <c r="MM8" s="127"/>
      <c r="MN8" s="127"/>
      <c r="MO8" s="127"/>
      <c r="MP8" s="127"/>
      <c r="MQ8" s="127"/>
      <c r="MR8" s="127"/>
      <c r="MS8" s="127"/>
      <c r="MT8" s="127"/>
      <c r="MU8" s="127"/>
      <c r="MV8" s="127"/>
      <c r="MW8" s="127"/>
      <c r="MX8" s="127"/>
      <c r="MY8" s="127"/>
      <c r="MZ8" s="127"/>
      <c r="NA8" s="127"/>
      <c r="NB8" s="127"/>
      <c r="NC8" s="3"/>
      <c r="ND8" s="131" t="s">
        <v>10</v>
      </c>
      <c r="NE8" s="132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133" t="s">
        <v>12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5"/>
      <c r="AQ9" s="133" t="s">
        <v>13</v>
      </c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5"/>
      <c r="CF9" s="133" t="s">
        <v>14</v>
      </c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5"/>
      <c r="DU9" s="136" t="s">
        <v>15</v>
      </c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6" t="s">
        <v>16</v>
      </c>
      <c r="HY9" s="136"/>
      <c r="HZ9" s="136"/>
      <c r="IA9" s="136"/>
      <c r="IB9" s="136"/>
      <c r="IC9" s="136"/>
      <c r="ID9" s="136"/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6"/>
      <c r="IW9" s="136"/>
      <c r="IX9" s="136"/>
      <c r="IY9" s="136"/>
      <c r="IZ9" s="136"/>
      <c r="JA9" s="136"/>
      <c r="JB9" s="136"/>
      <c r="JC9" s="136"/>
      <c r="JD9" s="136"/>
      <c r="JE9" s="136"/>
      <c r="JF9" s="136"/>
      <c r="JG9" s="136"/>
      <c r="JH9" s="136"/>
      <c r="JI9" s="136"/>
      <c r="JJ9" s="136"/>
      <c r="JK9" s="136"/>
      <c r="JL9" s="136"/>
      <c r="JM9" s="136"/>
      <c r="JN9" s="136"/>
      <c r="JO9" s="136"/>
      <c r="JP9" s="136"/>
      <c r="JQ9" s="136" t="s">
        <v>17</v>
      </c>
      <c r="JR9" s="136"/>
      <c r="JS9" s="136"/>
      <c r="JT9" s="136"/>
      <c r="JU9" s="136"/>
      <c r="JV9" s="136"/>
      <c r="JW9" s="136"/>
      <c r="JX9" s="136"/>
      <c r="JY9" s="136"/>
      <c r="JZ9" s="136"/>
      <c r="KA9" s="136"/>
      <c r="KB9" s="136"/>
      <c r="KC9" s="136"/>
      <c r="KD9" s="136"/>
      <c r="KE9" s="136"/>
      <c r="KF9" s="136"/>
      <c r="KG9" s="136"/>
      <c r="KH9" s="136"/>
      <c r="KI9" s="136"/>
      <c r="KJ9" s="136"/>
      <c r="KK9" s="136"/>
      <c r="KL9" s="136"/>
      <c r="KM9" s="136"/>
      <c r="KN9" s="136"/>
      <c r="KO9" s="136"/>
      <c r="KP9" s="136"/>
      <c r="KQ9" s="136"/>
      <c r="KR9" s="136"/>
      <c r="KS9" s="136"/>
      <c r="KT9" s="136"/>
      <c r="KU9" s="136"/>
      <c r="KV9" s="136"/>
      <c r="KW9" s="136"/>
      <c r="KX9" s="136"/>
      <c r="KY9" s="136"/>
      <c r="KZ9" s="136"/>
      <c r="LA9" s="136"/>
      <c r="LB9" s="136"/>
      <c r="LC9" s="136"/>
      <c r="LD9" s="136"/>
      <c r="LE9" s="136"/>
      <c r="LF9" s="136"/>
      <c r="LG9" s="136"/>
      <c r="LH9" s="136"/>
      <c r="LI9" s="136"/>
      <c r="LJ9" s="136" t="s">
        <v>18</v>
      </c>
      <c r="LK9" s="136"/>
      <c r="LL9" s="136"/>
      <c r="LM9" s="136"/>
      <c r="LN9" s="136"/>
      <c r="LO9" s="136"/>
      <c r="LP9" s="136"/>
      <c r="LQ9" s="136"/>
      <c r="LR9" s="136"/>
      <c r="LS9" s="136"/>
      <c r="LT9" s="136"/>
      <c r="LU9" s="136"/>
      <c r="LV9" s="136"/>
      <c r="LW9" s="136"/>
      <c r="LX9" s="136"/>
      <c r="LY9" s="136"/>
      <c r="LZ9" s="136"/>
      <c r="MA9" s="136"/>
      <c r="MB9" s="136"/>
      <c r="MC9" s="136"/>
      <c r="MD9" s="136"/>
      <c r="ME9" s="136"/>
      <c r="MF9" s="136"/>
      <c r="MG9" s="136"/>
      <c r="MH9" s="136"/>
      <c r="MI9" s="136"/>
      <c r="MJ9" s="136"/>
      <c r="MK9" s="136"/>
      <c r="ML9" s="136"/>
      <c r="MM9" s="136"/>
      <c r="MN9" s="136"/>
      <c r="MO9" s="136"/>
      <c r="MP9" s="136"/>
      <c r="MQ9" s="136"/>
      <c r="MR9" s="136"/>
      <c r="MS9" s="136"/>
      <c r="MT9" s="136"/>
      <c r="MU9" s="136"/>
      <c r="MV9" s="136"/>
      <c r="MW9" s="136"/>
      <c r="MX9" s="136"/>
      <c r="MY9" s="136"/>
      <c r="MZ9" s="136"/>
      <c r="NA9" s="136"/>
      <c r="NB9" s="136"/>
      <c r="NC9" s="3"/>
      <c r="ND9" s="116" t="s">
        <v>19</v>
      </c>
      <c r="NE9" s="11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118" t="str">
        <f>データ!O7</f>
        <v>該当数値なし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20"/>
      <c r="AQ10" s="121" t="s">
        <v>118</v>
      </c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3"/>
      <c r="CF10" s="124" t="str">
        <f>データ!Q7</f>
        <v>立体式</v>
      </c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6"/>
      <c r="DU10" s="127">
        <f>データ!R7</f>
        <v>35</v>
      </c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7">
        <f>データ!V7</f>
        <v>425</v>
      </c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  <c r="IR10" s="127"/>
      <c r="IS10" s="127"/>
      <c r="IT10" s="127"/>
      <c r="IU10" s="127"/>
      <c r="IV10" s="127"/>
      <c r="IW10" s="127"/>
      <c r="IX10" s="127"/>
      <c r="IY10" s="127"/>
      <c r="IZ10" s="127"/>
      <c r="JA10" s="127"/>
      <c r="JB10" s="127"/>
      <c r="JC10" s="127"/>
      <c r="JD10" s="127"/>
      <c r="JE10" s="127"/>
      <c r="JF10" s="127"/>
      <c r="JG10" s="127"/>
      <c r="JH10" s="127"/>
      <c r="JI10" s="127"/>
      <c r="JJ10" s="127"/>
      <c r="JK10" s="127"/>
      <c r="JL10" s="127"/>
      <c r="JM10" s="127"/>
      <c r="JN10" s="127"/>
      <c r="JO10" s="127"/>
      <c r="JP10" s="127"/>
      <c r="JQ10" s="127">
        <f>データ!W7</f>
        <v>250</v>
      </c>
      <c r="JR10" s="127"/>
      <c r="JS10" s="127"/>
      <c r="JT10" s="127"/>
      <c r="JU10" s="127"/>
      <c r="JV10" s="127"/>
      <c r="JW10" s="127"/>
      <c r="JX10" s="127"/>
      <c r="JY10" s="127"/>
      <c r="JZ10" s="127"/>
      <c r="KA10" s="127"/>
      <c r="KB10" s="127"/>
      <c r="KC10" s="127"/>
      <c r="KD10" s="127"/>
      <c r="KE10" s="127"/>
      <c r="KF10" s="127"/>
      <c r="KG10" s="127"/>
      <c r="KH10" s="127"/>
      <c r="KI10" s="127"/>
      <c r="KJ10" s="127"/>
      <c r="KK10" s="127"/>
      <c r="KL10" s="127"/>
      <c r="KM10" s="127"/>
      <c r="KN10" s="127"/>
      <c r="KO10" s="127"/>
      <c r="KP10" s="127"/>
      <c r="KQ10" s="127"/>
      <c r="KR10" s="127"/>
      <c r="KS10" s="127"/>
      <c r="KT10" s="127"/>
      <c r="KU10" s="127"/>
      <c r="KV10" s="127"/>
      <c r="KW10" s="127"/>
      <c r="KX10" s="127"/>
      <c r="KY10" s="127"/>
      <c r="KZ10" s="127"/>
      <c r="LA10" s="127"/>
      <c r="LB10" s="127"/>
      <c r="LC10" s="127"/>
      <c r="LD10" s="127"/>
      <c r="LE10" s="127"/>
      <c r="LF10" s="127"/>
      <c r="LG10" s="127"/>
      <c r="LH10" s="127"/>
      <c r="LI10" s="127"/>
      <c r="LJ10" s="128" t="str">
        <f>データ!X7</f>
        <v>代行制</v>
      </c>
      <c r="LK10" s="128"/>
      <c r="LL10" s="128"/>
      <c r="LM10" s="128"/>
      <c r="LN10" s="128"/>
      <c r="LO10" s="128"/>
      <c r="LP10" s="128"/>
      <c r="LQ10" s="128"/>
      <c r="LR10" s="128"/>
      <c r="LS10" s="128"/>
      <c r="LT10" s="128"/>
      <c r="LU10" s="128"/>
      <c r="LV10" s="128"/>
      <c r="LW10" s="128"/>
      <c r="LX10" s="128"/>
      <c r="LY10" s="128"/>
      <c r="LZ10" s="128"/>
      <c r="MA10" s="128"/>
      <c r="MB10" s="128"/>
      <c r="MC10" s="128"/>
      <c r="MD10" s="128"/>
      <c r="ME10" s="128"/>
      <c r="MF10" s="128"/>
      <c r="MG10" s="128"/>
      <c r="MH10" s="128"/>
      <c r="MI10" s="128"/>
      <c r="MJ10" s="128"/>
      <c r="MK10" s="128"/>
      <c r="ML10" s="128"/>
      <c r="MM10" s="128"/>
      <c r="MN10" s="128"/>
      <c r="MO10" s="128"/>
      <c r="MP10" s="128"/>
      <c r="MQ10" s="128"/>
      <c r="MR10" s="128"/>
      <c r="MS10" s="128"/>
      <c r="MT10" s="128"/>
      <c r="MU10" s="128"/>
      <c r="MV10" s="128"/>
      <c r="MW10" s="128"/>
      <c r="MX10" s="128"/>
      <c r="MY10" s="128"/>
      <c r="MZ10" s="128"/>
      <c r="NA10" s="128"/>
      <c r="NB10" s="128"/>
      <c r="NC10" s="2"/>
      <c r="ND10" s="129" t="s">
        <v>21</v>
      </c>
      <c r="NE10" s="130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14" t="s">
        <v>23</v>
      </c>
      <c r="NE11" s="114"/>
      <c r="NF11" s="114"/>
      <c r="NG11" s="114"/>
      <c r="NH11" s="114"/>
      <c r="NI11" s="114"/>
      <c r="NJ11" s="114"/>
      <c r="NK11" s="114"/>
      <c r="NL11" s="114"/>
      <c r="NM11" s="114"/>
      <c r="NN11" s="114"/>
      <c r="NO11" s="114"/>
      <c r="NP11" s="114"/>
      <c r="NQ11" s="114"/>
      <c r="NR11" s="114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14"/>
      <c r="NE12" s="114"/>
      <c r="NF12" s="114"/>
      <c r="NG12" s="114"/>
      <c r="NH12" s="114"/>
      <c r="NI12" s="114"/>
      <c r="NJ12" s="114"/>
      <c r="NK12" s="114"/>
      <c r="NL12" s="114"/>
      <c r="NM12" s="114"/>
      <c r="NN12" s="114"/>
      <c r="NO12" s="114"/>
      <c r="NP12" s="114"/>
      <c r="NQ12" s="114"/>
      <c r="NR12" s="114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15"/>
      <c r="NE13" s="115"/>
      <c r="NF13" s="115"/>
      <c r="NG13" s="115"/>
      <c r="NH13" s="115"/>
      <c r="NI13" s="115"/>
      <c r="NJ13" s="115"/>
      <c r="NK13" s="115"/>
      <c r="NL13" s="115"/>
      <c r="NM13" s="115"/>
      <c r="NN13" s="115"/>
      <c r="NO13" s="115"/>
      <c r="NP13" s="115"/>
      <c r="NQ13" s="115"/>
      <c r="NR13" s="115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128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06" t="s">
        <v>27</v>
      </c>
      <c r="K31" s="107"/>
      <c r="L31" s="107"/>
      <c r="M31" s="107"/>
      <c r="N31" s="107"/>
      <c r="O31" s="107"/>
      <c r="P31" s="107"/>
      <c r="Q31" s="107"/>
      <c r="R31" s="107"/>
      <c r="S31" s="107"/>
      <c r="T31" s="108"/>
      <c r="U31" s="110">
        <f>データ!Y7</f>
        <v>155.69999999999999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220.9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170.4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283.10000000000002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274.7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6" t="s">
        <v>27</v>
      </c>
      <c r="EB31" s="107"/>
      <c r="EC31" s="107"/>
      <c r="ED31" s="107"/>
      <c r="EE31" s="107"/>
      <c r="EF31" s="107"/>
      <c r="EG31" s="107"/>
      <c r="EH31" s="107"/>
      <c r="EI31" s="107"/>
      <c r="EJ31" s="107"/>
      <c r="EK31" s="108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6" t="s">
        <v>27</v>
      </c>
      <c r="IS31" s="107"/>
      <c r="IT31" s="107"/>
      <c r="IU31" s="107"/>
      <c r="IV31" s="107"/>
      <c r="IW31" s="107"/>
      <c r="IX31" s="107"/>
      <c r="IY31" s="107"/>
      <c r="IZ31" s="107"/>
      <c r="JA31" s="107"/>
      <c r="JB31" s="108"/>
      <c r="JC31" s="80">
        <f>データ!DK7</f>
        <v>252.5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253.2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245.6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243.1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250.6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06" t="s">
        <v>29</v>
      </c>
      <c r="K32" s="107"/>
      <c r="L32" s="107"/>
      <c r="M32" s="107"/>
      <c r="N32" s="107"/>
      <c r="O32" s="107"/>
      <c r="P32" s="107"/>
      <c r="Q32" s="107"/>
      <c r="R32" s="107"/>
      <c r="S32" s="107"/>
      <c r="T32" s="108"/>
      <c r="U32" s="110">
        <f>データ!AD7</f>
        <v>176.4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172.5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198.5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220.9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227.5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6" t="s">
        <v>29</v>
      </c>
      <c r="EB32" s="107"/>
      <c r="EC32" s="107"/>
      <c r="ED32" s="107"/>
      <c r="EE32" s="107"/>
      <c r="EF32" s="107"/>
      <c r="EG32" s="107"/>
      <c r="EH32" s="107"/>
      <c r="EI32" s="107"/>
      <c r="EJ32" s="107"/>
      <c r="EK32" s="108"/>
      <c r="EL32" s="110">
        <f>データ!AO7</f>
        <v>6.1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5.6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3.8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3.4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1.7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6" t="s">
        <v>29</v>
      </c>
      <c r="IS32" s="107"/>
      <c r="IT32" s="107"/>
      <c r="IU32" s="107"/>
      <c r="IV32" s="107"/>
      <c r="IW32" s="107"/>
      <c r="IX32" s="107"/>
      <c r="IY32" s="107"/>
      <c r="IZ32" s="107"/>
      <c r="JA32" s="107"/>
      <c r="JB32" s="108"/>
      <c r="JC32" s="80">
        <f>データ!DP7</f>
        <v>152.30000000000001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148.5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159.30000000000001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160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164.6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129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130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06" t="s">
        <v>27</v>
      </c>
      <c r="K52" s="107"/>
      <c r="L52" s="107"/>
      <c r="M52" s="107"/>
      <c r="N52" s="107"/>
      <c r="O52" s="107"/>
      <c r="P52" s="107"/>
      <c r="Q52" s="107"/>
      <c r="R52" s="107"/>
      <c r="S52" s="107"/>
      <c r="T52" s="108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6" t="s">
        <v>27</v>
      </c>
      <c r="EB52" s="107"/>
      <c r="EC52" s="107"/>
      <c r="ED52" s="107"/>
      <c r="EE52" s="107"/>
      <c r="EF52" s="107"/>
      <c r="EG52" s="107"/>
      <c r="EH52" s="107"/>
      <c r="EI52" s="107"/>
      <c r="EJ52" s="107"/>
      <c r="EK52" s="108"/>
      <c r="EL52" s="110">
        <f>データ!BF7</f>
        <v>38.299999999999997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54.7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41.3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64.7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63.6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6" t="s">
        <v>27</v>
      </c>
      <c r="IS52" s="107"/>
      <c r="IT52" s="107"/>
      <c r="IU52" s="107"/>
      <c r="IV52" s="107"/>
      <c r="IW52" s="107"/>
      <c r="IX52" s="107"/>
      <c r="IY52" s="107"/>
      <c r="IZ52" s="107"/>
      <c r="JA52" s="107"/>
      <c r="JB52" s="108"/>
      <c r="JC52" s="109">
        <f>データ!BQ7</f>
        <v>50446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72898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54596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85861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86046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06" t="s">
        <v>29</v>
      </c>
      <c r="K53" s="107"/>
      <c r="L53" s="107"/>
      <c r="M53" s="107"/>
      <c r="N53" s="107"/>
      <c r="O53" s="107"/>
      <c r="P53" s="107"/>
      <c r="Q53" s="107"/>
      <c r="R53" s="107"/>
      <c r="S53" s="107"/>
      <c r="T53" s="108"/>
      <c r="U53" s="109">
        <f>データ!AZ7</f>
        <v>26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26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14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10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7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6" t="s">
        <v>29</v>
      </c>
      <c r="EB53" s="107"/>
      <c r="EC53" s="107"/>
      <c r="ED53" s="107"/>
      <c r="EE53" s="107"/>
      <c r="EF53" s="107"/>
      <c r="EG53" s="107"/>
      <c r="EH53" s="107"/>
      <c r="EI53" s="107"/>
      <c r="EJ53" s="107"/>
      <c r="EK53" s="108"/>
      <c r="EL53" s="110">
        <f>データ!BK7</f>
        <v>36.1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33.9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26.5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43.5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33.4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6" t="s">
        <v>29</v>
      </c>
      <c r="IS53" s="107"/>
      <c r="IT53" s="107"/>
      <c r="IU53" s="107"/>
      <c r="IV53" s="107"/>
      <c r="IW53" s="107"/>
      <c r="IX53" s="107"/>
      <c r="IY53" s="107"/>
      <c r="IZ53" s="107"/>
      <c r="JA53" s="107"/>
      <c r="JB53" s="108"/>
      <c r="JC53" s="109">
        <f>データ!BV7</f>
        <v>22959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22148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24086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26025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24498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131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7">
        <f>データ!CM7</f>
        <v>0</v>
      </c>
      <c r="CW67" s="88"/>
      <c r="CX67" s="88"/>
      <c r="CY67" s="88"/>
      <c r="CZ67" s="88"/>
      <c r="DA67" s="88"/>
      <c r="DB67" s="88"/>
      <c r="DC67" s="88"/>
      <c r="DD67" s="88"/>
      <c r="DE67" s="88"/>
      <c r="DF67" s="88"/>
      <c r="DG67" s="88"/>
      <c r="DH67" s="88"/>
      <c r="DI67" s="88"/>
      <c r="DJ67" s="88"/>
      <c r="DK67" s="88"/>
      <c r="DL67" s="88"/>
      <c r="DM67" s="88"/>
      <c r="DN67" s="88"/>
      <c r="DO67" s="88"/>
      <c r="DP67" s="88"/>
      <c r="DQ67" s="88"/>
      <c r="DR67" s="88"/>
      <c r="DS67" s="88"/>
      <c r="DT67" s="88"/>
      <c r="DU67" s="88"/>
      <c r="DV67" s="88"/>
      <c r="DW67" s="88"/>
      <c r="DX67" s="88"/>
      <c r="DY67" s="88"/>
      <c r="DZ67" s="88"/>
      <c r="EA67" s="88"/>
      <c r="EB67" s="88"/>
      <c r="EC67" s="88"/>
      <c r="ED67" s="88"/>
      <c r="EE67" s="88"/>
      <c r="EF67" s="88"/>
      <c r="EG67" s="88"/>
      <c r="EH67" s="88"/>
      <c r="EI67" s="88"/>
      <c r="EJ67" s="88"/>
      <c r="EK67" s="88"/>
      <c r="EL67" s="88"/>
      <c r="EM67" s="88"/>
      <c r="EN67" s="88"/>
      <c r="EO67" s="88"/>
      <c r="EP67" s="88"/>
      <c r="EQ67" s="88"/>
      <c r="ER67" s="88"/>
      <c r="ES67" s="88"/>
      <c r="ET67" s="88"/>
      <c r="EU67" s="88"/>
      <c r="EV67" s="88"/>
      <c r="EW67" s="88"/>
      <c r="EX67" s="88"/>
      <c r="EY67" s="88"/>
      <c r="EZ67" s="88"/>
      <c r="FA67" s="88"/>
      <c r="FB67" s="88"/>
      <c r="FC67" s="88"/>
      <c r="FD67" s="88"/>
      <c r="FE67" s="88"/>
      <c r="FF67" s="88"/>
      <c r="FG67" s="88"/>
      <c r="FH67" s="88"/>
      <c r="FI67" s="88"/>
      <c r="FJ67" s="88"/>
      <c r="FK67" s="88"/>
      <c r="FL67" s="88"/>
      <c r="FM67" s="88"/>
      <c r="FN67" s="88"/>
      <c r="FO67" s="88"/>
      <c r="FP67" s="88"/>
      <c r="FQ67" s="88"/>
      <c r="FR67" s="88"/>
      <c r="FS67" s="88"/>
      <c r="FT67" s="88"/>
      <c r="FU67" s="88"/>
      <c r="FV67" s="88"/>
      <c r="FW67" s="8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90"/>
      <c r="CW68" s="91"/>
      <c r="CX68" s="91"/>
      <c r="CY68" s="91"/>
      <c r="CZ68" s="91"/>
      <c r="DA68" s="91"/>
      <c r="DB68" s="91"/>
      <c r="DC68" s="91"/>
      <c r="DD68" s="91"/>
      <c r="DE68" s="91"/>
      <c r="DF68" s="91"/>
      <c r="DG68" s="91"/>
      <c r="DH68" s="91"/>
      <c r="DI68" s="91"/>
      <c r="DJ68" s="91"/>
      <c r="DK68" s="91"/>
      <c r="DL68" s="91"/>
      <c r="DM68" s="91"/>
      <c r="DN68" s="91"/>
      <c r="DO68" s="91"/>
      <c r="DP68" s="91"/>
      <c r="DQ68" s="91"/>
      <c r="DR68" s="91"/>
      <c r="DS68" s="91"/>
      <c r="DT68" s="91"/>
      <c r="DU68" s="91"/>
      <c r="DV68" s="91"/>
      <c r="DW68" s="91"/>
      <c r="DX68" s="91"/>
      <c r="DY68" s="91"/>
      <c r="DZ68" s="91"/>
      <c r="EA68" s="91"/>
      <c r="EB68" s="91"/>
      <c r="EC68" s="91"/>
      <c r="ED68" s="91"/>
      <c r="EE68" s="91"/>
      <c r="EF68" s="91"/>
      <c r="EG68" s="91"/>
      <c r="EH68" s="91"/>
      <c r="EI68" s="91"/>
      <c r="EJ68" s="91"/>
      <c r="EK68" s="91"/>
      <c r="EL68" s="91"/>
      <c r="EM68" s="91"/>
      <c r="EN68" s="91"/>
      <c r="EO68" s="91"/>
      <c r="EP68" s="91"/>
      <c r="EQ68" s="91"/>
      <c r="ER68" s="91"/>
      <c r="ES68" s="91"/>
      <c r="ET68" s="91"/>
      <c r="EU68" s="91"/>
      <c r="EV68" s="91"/>
      <c r="EW68" s="91"/>
      <c r="EX68" s="91"/>
      <c r="EY68" s="91"/>
      <c r="EZ68" s="91"/>
      <c r="FA68" s="91"/>
      <c r="FB68" s="91"/>
      <c r="FC68" s="91"/>
      <c r="FD68" s="91"/>
      <c r="FE68" s="91"/>
      <c r="FF68" s="91"/>
      <c r="FG68" s="91"/>
      <c r="FH68" s="91"/>
      <c r="FI68" s="91"/>
      <c r="FJ68" s="91"/>
      <c r="FK68" s="91"/>
      <c r="FL68" s="91"/>
      <c r="FM68" s="91"/>
      <c r="FN68" s="91"/>
      <c r="FO68" s="91"/>
      <c r="FP68" s="91"/>
      <c r="FQ68" s="91"/>
      <c r="FR68" s="91"/>
      <c r="FS68" s="91"/>
      <c r="FT68" s="91"/>
      <c r="FU68" s="91"/>
      <c r="FV68" s="91"/>
      <c r="FW68" s="9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90"/>
      <c r="CW69" s="91"/>
      <c r="CX69" s="91"/>
      <c r="CY69" s="91"/>
      <c r="CZ69" s="91"/>
      <c r="DA69" s="91"/>
      <c r="DB69" s="91"/>
      <c r="DC69" s="91"/>
      <c r="DD69" s="91"/>
      <c r="DE69" s="91"/>
      <c r="DF69" s="91"/>
      <c r="DG69" s="91"/>
      <c r="DH69" s="91"/>
      <c r="DI69" s="91"/>
      <c r="DJ69" s="91"/>
      <c r="DK69" s="91"/>
      <c r="DL69" s="91"/>
      <c r="DM69" s="91"/>
      <c r="DN69" s="91"/>
      <c r="DO69" s="91"/>
      <c r="DP69" s="91"/>
      <c r="DQ69" s="91"/>
      <c r="DR69" s="91"/>
      <c r="DS69" s="91"/>
      <c r="DT69" s="91"/>
      <c r="DU69" s="91"/>
      <c r="DV69" s="91"/>
      <c r="DW69" s="91"/>
      <c r="DX69" s="91"/>
      <c r="DY69" s="91"/>
      <c r="DZ69" s="91"/>
      <c r="EA69" s="91"/>
      <c r="EB69" s="91"/>
      <c r="EC69" s="91"/>
      <c r="ED69" s="91"/>
      <c r="EE69" s="91"/>
      <c r="EF69" s="91"/>
      <c r="EG69" s="91"/>
      <c r="EH69" s="91"/>
      <c r="EI69" s="91"/>
      <c r="EJ69" s="91"/>
      <c r="EK69" s="91"/>
      <c r="EL69" s="91"/>
      <c r="EM69" s="91"/>
      <c r="EN69" s="91"/>
      <c r="EO69" s="91"/>
      <c r="EP69" s="91"/>
      <c r="EQ69" s="91"/>
      <c r="ER69" s="91"/>
      <c r="ES69" s="91"/>
      <c r="ET69" s="91"/>
      <c r="EU69" s="91"/>
      <c r="EV69" s="91"/>
      <c r="EW69" s="91"/>
      <c r="EX69" s="91"/>
      <c r="EY69" s="91"/>
      <c r="EZ69" s="91"/>
      <c r="FA69" s="91"/>
      <c r="FB69" s="91"/>
      <c r="FC69" s="91"/>
      <c r="FD69" s="91"/>
      <c r="FE69" s="91"/>
      <c r="FF69" s="91"/>
      <c r="FG69" s="91"/>
      <c r="FH69" s="91"/>
      <c r="FI69" s="91"/>
      <c r="FJ69" s="91"/>
      <c r="FK69" s="91"/>
      <c r="FL69" s="91"/>
      <c r="FM69" s="91"/>
      <c r="FN69" s="91"/>
      <c r="FO69" s="91"/>
      <c r="FP69" s="91"/>
      <c r="FQ69" s="91"/>
      <c r="FR69" s="91"/>
      <c r="FS69" s="91"/>
      <c r="FT69" s="91"/>
      <c r="FU69" s="91"/>
      <c r="FV69" s="91"/>
      <c r="FW69" s="9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3"/>
      <c r="CW70" s="94"/>
      <c r="CX70" s="94"/>
      <c r="CY70" s="94"/>
      <c r="CZ70" s="94"/>
      <c r="DA70" s="94"/>
      <c r="DB70" s="94"/>
      <c r="DC70" s="94"/>
      <c r="DD70" s="94"/>
      <c r="DE70" s="94"/>
      <c r="DF70" s="94"/>
      <c r="DG70" s="94"/>
      <c r="DH70" s="94"/>
      <c r="DI70" s="94"/>
      <c r="DJ70" s="94"/>
      <c r="DK70" s="94"/>
      <c r="DL70" s="94"/>
      <c r="DM70" s="94"/>
      <c r="DN70" s="94"/>
      <c r="DO70" s="94"/>
      <c r="DP70" s="94"/>
      <c r="DQ70" s="94"/>
      <c r="DR70" s="94"/>
      <c r="DS70" s="94"/>
      <c r="DT70" s="94"/>
      <c r="DU70" s="94"/>
      <c r="DV70" s="94"/>
      <c r="DW70" s="94"/>
      <c r="DX70" s="94"/>
      <c r="DY70" s="94"/>
      <c r="DZ70" s="94"/>
      <c r="EA70" s="94"/>
      <c r="EB70" s="94"/>
      <c r="EC70" s="94"/>
      <c r="ED70" s="94"/>
      <c r="EE70" s="94"/>
      <c r="EF70" s="94"/>
      <c r="EG70" s="94"/>
      <c r="EH70" s="94"/>
      <c r="EI70" s="94"/>
      <c r="EJ70" s="94"/>
      <c r="EK70" s="94"/>
      <c r="EL70" s="94"/>
      <c r="EM70" s="94"/>
      <c r="EN70" s="94"/>
      <c r="EO70" s="94"/>
      <c r="EP70" s="94"/>
      <c r="EQ70" s="94"/>
      <c r="ER70" s="94"/>
      <c r="ES70" s="94"/>
      <c r="ET70" s="94"/>
      <c r="EU70" s="94"/>
      <c r="EV70" s="94"/>
      <c r="EW70" s="94"/>
      <c r="EX70" s="94"/>
      <c r="EY70" s="94"/>
      <c r="EZ70" s="94"/>
      <c r="FA70" s="94"/>
      <c r="FB70" s="94"/>
      <c r="FC70" s="94"/>
      <c r="FD70" s="94"/>
      <c r="FE70" s="94"/>
      <c r="FF70" s="94"/>
      <c r="FG70" s="94"/>
      <c r="FH70" s="94"/>
      <c r="FI70" s="94"/>
      <c r="FJ70" s="94"/>
      <c r="FK70" s="94"/>
      <c r="FL70" s="94"/>
      <c r="FM70" s="94"/>
      <c r="FN70" s="94"/>
      <c r="FO70" s="94"/>
      <c r="FP70" s="94"/>
      <c r="FQ70" s="94"/>
      <c r="FR70" s="94"/>
      <c r="FS70" s="94"/>
      <c r="FT70" s="94"/>
      <c r="FU70" s="94"/>
      <c r="FV70" s="94"/>
      <c r="FW70" s="9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84" t="str">
        <f>データ!$B$11</f>
        <v>H27</v>
      </c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6"/>
      <c r="AG76" s="84" t="str">
        <f>データ!$C$11</f>
        <v>H28</v>
      </c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6"/>
      <c r="AV76" s="84" t="str">
        <f>データ!$D$11</f>
        <v>H29</v>
      </c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6"/>
      <c r="BK76" s="84" t="str">
        <f>データ!$E$11</f>
        <v>H30</v>
      </c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6"/>
      <c r="BZ76" s="84" t="str">
        <f>データ!$F$11</f>
        <v>R01</v>
      </c>
      <c r="CA76" s="85"/>
      <c r="CB76" s="85"/>
      <c r="CC76" s="85"/>
      <c r="CD76" s="85"/>
      <c r="CE76" s="85"/>
      <c r="CF76" s="85"/>
      <c r="CG76" s="85"/>
      <c r="CH76" s="85"/>
      <c r="CI76" s="85"/>
      <c r="CJ76" s="85"/>
      <c r="CK76" s="85"/>
      <c r="CL76" s="85"/>
      <c r="CM76" s="85"/>
      <c r="CN76" s="86"/>
      <c r="CO76" s="4"/>
      <c r="CP76" s="4"/>
      <c r="CQ76" s="4"/>
      <c r="CR76" s="4"/>
      <c r="CS76" s="4"/>
      <c r="CT76" s="4"/>
      <c r="CU76" s="4"/>
      <c r="CV76" s="87">
        <f>データ!CN7</f>
        <v>0</v>
      </c>
      <c r="CW76" s="88"/>
      <c r="CX76" s="88"/>
      <c r="CY76" s="88"/>
      <c r="CZ76" s="88"/>
      <c r="DA76" s="88"/>
      <c r="DB76" s="88"/>
      <c r="DC76" s="88"/>
      <c r="DD76" s="88"/>
      <c r="DE76" s="88"/>
      <c r="DF76" s="88"/>
      <c r="DG76" s="88"/>
      <c r="DH76" s="88"/>
      <c r="DI76" s="88"/>
      <c r="DJ76" s="88"/>
      <c r="DK76" s="88"/>
      <c r="DL76" s="88"/>
      <c r="DM76" s="88"/>
      <c r="DN76" s="88"/>
      <c r="DO76" s="88"/>
      <c r="DP76" s="88"/>
      <c r="DQ76" s="88"/>
      <c r="DR76" s="88"/>
      <c r="DS76" s="88"/>
      <c r="DT76" s="88"/>
      <c r="DU76" s="88"/>
      <c r="DV76" s="88"/>
      <c r="DW76" s="88"/>
      <c r="DX76" s="88"/>
      <c r="DY76" s="88"/>
      <c r="DZ76" s="88"/>
      <c r="EA76" s="88"/>
      <c r="EB76" s="88"/>
      <c r="EC76" s="88"/>
      <c r="ED76" s="88"/>
      <c r="EE76" s="88"/>
      <c r="EF76" s="88"/>
      <c r="EG76" s="88"/>
      <c r="EH76" s="88"/>
      <c r="EI76" s="88"/>
      <c r="EJ76" s="88"/>
      <c r="EK76" s="88"/>
      <c r="EL76" s="88"/>
      <c r="EM76" s="88"/>
      <c r="EN76" s="88"/>
      <c r="EO76" s="88"/>
      <c r="EP76" s="88"/>
      <c r="EQ76" s="88"/>
      <c r="ER76" s="88"/>
      <c r="ES76" s="88"/>
      <c r="ET76" s="88"/>
      <c r="EU76" s="88"/>
      <c r="EV76" s="88"/>
      <c r="EW76" s="88"/>
      <c r="EX76" s="88"/>
      <c r="EY76" s="88"/>
      <c r="EZ76" s="88"/>
      <c r="FA76" s="88"/>
      <c r="FB76" s="88"/>
      <c r="FC76" s="88"/>
      <c r="FD76" s="88"/>
      <c r="FE76" s="88"/>
      <c r="FF76" s="88"/>
      <c r="FG76" s="88"/>
      <c r="FH76" s="88"/>
      <c r="FI76" s="88"/>
      <c r="FJ76" s="88"/>
      <c r="FK76" s="88"/>
      <c r="FL76" s="88"/>
      <c r="FM76" s="88"/>
      <c r="FN76" s="88"/>
      <c r="FO76" s="88"/>
      <c r="FP76" s="88"/>
      <c r="FQ76" s="88"/>
      <c r="FR76" s="88"/>
      <c r="FS76" s="88"/>
      <c r="FT76" s="88"/>
      <c r="FU76" s="88"/>
      <c r="FV76" s="88"/>
      <c r="FW76" s="8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84" t="str">
        <f>データ!$B$11</f>
        <v>H27</v>
      </c>
      <c r="GM76" s="85"/>
      <c r="GN76" s="85"/>
      <c r="GO76" s="85"/>
      <c r="GP76" s="85"/>
      <c r="GQ76" s="85"/>
      <c r="GR76" s="85"/>
      <c r="GS76" s="85"/>
      <c r="GT76" s="85"/>
      <c r="GU76" s="85"/>
      <c r="GV76" s="85"/>
      <c r="GW76" s="85"/>
      <c r="GX76" s="85"/>
      <c r="GY76" s="85"/>
      <c r="GZ76" s="86"/>
      <c r="HA76" s="84" t="str">
        <f>データ!$C$11</f>
        <v>H28</v>
      </c>
      <c r="HB76" s="85"/>
      <c r="HC76" s="85"/>
      <c r="HD76" s="85"/>
      <c r="HE76" s="85"/>
      <c r="HF76" s="85"/>
      <c r="HG76" s="85"/>
      <c r="HH76" s="85"/>
      <c r="HI76" s="85"/>
      <c r="HJ76" s="85"/>
      <c r="HK76" s="85"/>
      <c r="HL76" s="85"/>
      <c r="HM76" s="85"/>
      <c r="HN76" s="85"/>
      <c r="HO76" s="86"/>
      <c r="HP76" s="84" t="str">
        <f>データ!$D$11</f>
        <v>H29</v>
      </c>
      <c r="HQ76" s="85"/>
      <c r="HR76" s="85"/>
      <c r="HS76" s="85"/>
      <c r="HT76" s="85"/>
      <c r="HU76" s="85"/>
      <c r="HV76" s="85"/>
      <c r="HW76" s="85"/>
      <c r="HX76" s="85"/>
      <c r="HY76" s="85"/>
      <c r="HZ76" s="85"/>
      <c r="IA76" s="85"/>
      <c r="IB76" s="85"/>
      <c r="IC76" s="85"/>
      <c r="ID76" s="86"/>
      <c r="IE76" s="84" t="str">
        <f>データ!$E$11</f>
        <v>H30</v>
      </c>
      <c r="IF76" s="85"/>
      <c r="IG76" s="85"/>
      <c r="IH76" s="85"/>
      <c r="II76" s="85"/>
      <c r="IJ76" s="85"/>
      <c r="IK76" s="85"/>
      <c r="IL76" s="85"/>
      <c r="IM76" s="85"/>
      <c r="IN76" s="85"/>
      <c r="IO76" s="85"/>
      <c r="IP76" s="85"/>
      <c r="IQ76" s="85"/>
      <c r="IR76" s="85"/>
      <c r="IS76" s="86"/>
      <c r="IT76" s="84" t="str">
        <f>データ!$F$11</f>
        <v>R01</v>
      </c>
      <c r="IU76" s="85"/>
      <c r="IV76" s="85"/>
      <c r="IW76" s="85"/>
      <c r="IX76" s="85"/>
      <c r="IY76" s="85"/>
      <c r="IZ76" s="85"/>
      <c r="JA76" s="85"/>
      <c r="JB76" s="85"/>
      <c r="JC76" s="85"/>
      <c r="JD76" s="85"/>
      <c r="JE76" s="85"/>
      <c r="JF76" s="85"/>
      <c r="JG76" s="85"/>
      <c r="JH76" s="86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84" t="str">
        <f>データ!$B$11</f>
        <v>H27</v>
      </c>
      <c r="KB76" s="85"/>
      <c r="KC76" s="85"/>
      <c r="KD76" s="85"/>
      <c r="KE76" s="85"/>
      <c r="KF76" s="85"/>
      <c r="KG76" s="85"/>
      <c r="KH76" s="85"/>
      <c r="KI76" s="85"/>
      <c r="KJ76" s="85"/>
      <c r="KK76" s="85"/>
      <c r="KL76" s="85"/>
      <c r="KM76" s="85"/>
      <c r="KN76" s="85"/>
      <c r="KO76" s="86"/>
      <c r="KP76" s="84" t="str">
        <f>データ!$C$11</f>
        <v>H28</v>
      </c>
      <c r="KQ76" s="85"/>
      <c r="KR76" s="85"/>
      <c r="KS76" s="85"/>
      <c r="KT76" s="85"/>
      <c r="KU76" s="85"/>
      <c r="KV76" s="85"/>
      <c r="KW76" s="85"/>
      <c r="KX76" s="85"/>
      <c r="KY76" s="85"/>
      <c r="KZ76" s="85"/>
      <c r="LA76" s="85"/>
      <c r="LB76" s="85"/>
      <c r="LC76" s="85"/>
      <c r="LD76" s="86"/>
      <c r="LE76" s="84" t="str">
        <f>データ!$D$11</f>
        <v>H29</v>
      </c>
      <c r="LF76" s="85"/>
      <c r="LG76" s="85"/>
      <c r="LH76" s="85"/>
      <c r="LI76" s="85"/>
      <c r="LJ76" s="85"/>
      <c r="LK76" s="85"/>
      <c r="LL76" s="85"/>
      <c r="LM76" s="85"/>
      <c r="LN76" s="85"/>
      <c r="LO76" s="85"/>
      <c r="LP76" s="85"/>
      <c r="LQ76" s="85"/>
      <c r="LR76" s="85"/>
      <c r="LS76" s="86"/>
      <c r="LT76" s="84" t="str">
        <f>データ!$E$11</f>
        <v>H30</v>
      </c>
      <c r="LU76" s="85"/>
      <c r="LV76" s="85"/>
      <c r="LW76" s="85"/>
      <c r="LX76" s="85"/>
      <c r="LY76" s="85"/>
      <c r="LZ76" s="85"/>
      <c r="MA76" s="85"/>
      <c r="MB76" s="85"/>
      <c r="MC76" s="85"/>
      <c r="MD76" s="85"/>
      <c r="ME76" s="85"/>
      <c r="MF76" s="85"/>
      <c r="MG76" s="85"/>
      <c r="MH76" s="86"/>
      <c r="MI76" s="84" t="str">
        <f>データ!$F$11</f>
        <v>R01</v>
      </c>
      <c r="MJ76" s="85"/>
      <c r="MK76" s="85"/>
      <c r="ML76" s="85"/>
      <c r="MM76" s="85"/>
      <c r="MN76" s="85"/>
      <c r="MO76" s="85"/>
      <c r="MP76" s="85"/>
      <c r="MQ76" s="85"/>
      <c r="MR76" s="85"/>
      <c r="MS76" s="85"/>
      <c r="MT76" s="85"/>
      <c r="MU76" s="85"/>
      <c r="MV76" s="85"/>
      <c r="MW76" s="86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90"/>
      <c r="CW77" s="91"/>
      <c r="CX77" s="91"/>
      <c r="CY77" s="91"/>
      <c r="CZ77" s="91"/>
      <c r="DA77" s="91"/>
      <c r="DB77" s="91"/>
      <c r="DC77" s="91"/>
      <c r="DD77" s="91"/>
      <c r="DE77" s="91"/>
      <c r="DF77" s="91"/>
      <c r="DG77" s="91"/>
      <c r="DH77" s="91"/>
      <c r="DI77" s="91"/>
      <c r="DJ77" s="91"/>
      <c r="DK77" s="91"/>
      <c r="DL77" s="91"/>
      <c r="DM77" s="91"/>
      <c r="DN77" s="91"/>
      <c r="DO77" s="91"/>
      <c r="DP77" s="91"/>
      <c r="DQ77" s="91"/>
      <c r="DR77" s="91"/>
      <c r="DS77" s="91"/>
      <c r="DT77" s="91"/>
      <c r="DU77" s="91"/>
      <c r="DV77" s="91"/>
      <c r="DW77" s="91"/>
      <c r="DX77" s="91"/>
      <c r="DY77" s="91"/>
      <c r="DZ77" s="91"/>
      <c r="EA77" s="91"/>
      <c r="EB77" s="91"/>
      <c r="EC77" s="91"/>
      <c r="ED77" s="91"/>
      <c r="EE77" s="91"/>
      <c r="EF77" s="91"/>
      <c r="EG77" s="91"/>
      <c r="EH77" s="91"/>
      <c r="EI77" s="91"/>
      <c r="EJ77" s="91"/>
      <c r="EK77" s="91"/>
      <c r="EL77" s="91"/>
      <c r="EM77" s="91"/>
      <c r="EN77" s="91"/>
      <c r="EO77" s="91"/>
      <c r="EP77" s="91"/>
      <c r="EQ77" s="91"/>
      <c r="ER77" s="91"/>
      <c r="ES77" s="91"/>
      <c r="ET77" s="91"/>
      <c r="EU77" s="91"/>
      <c r="EV77" s="91"/>
      <c r="EW77" s="91"/>
      <c r="EX77" s="91"/>
      <c r="EY77" s="91"/>
      <c r="EZ77" s="91"/>
      <c r="FA77" s="91"/>
      <c r="FB77" s="91"/>
      <c r="FC77" s="91"/>
      <c r="FD77" s="91"/>
      <c r="FE77" s="91"/>
      <c r="FF77" s="91"/>
      <c r="FG77" s="91"/>
      <c r="FH77" s="91"/>
      <c r="FI77" s="91"/>
      <c r="FJ77" s="91"/>
      <c r="FK77" s="91"/>
      <c r="FL77" s="91"/>
      <c r="FM77" s="91"/>
      <c r="FN77" s="91"/>
      <c r="FO77" s="91"/>
      <c r="FP77" s="91"/>
      <c r="FQ77" s="91"/>
      <c r="FR77" s="91"/>
      <c r="FS77" s="91"/>
      <c r="FT77" s="91"/>
      <c r="FU77" s="91"/>
      <c r="FV77" s="91"/>
      <c r="FW77" s="92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16.3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16.3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23.3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90"/>
      <c r="CW78" s="91"/>
      <c r="CX78" s="91"/>
      <c r="CY78" s="91"/>
      <c r="CZ78" s="91"/>
      <c r="DA78" s="91"/>
      <c r="DB78" s="91"/>
      <c r="DC78" s="91"/>
      <c r="DD78" s="91"/>
      <c r="DE78" s="91"/>
      <c r="DF78" s="91"/>
      <c r="DG78" s="91"/>
      <c r="DH78" s="91"/>
      <c r="DI78" s="91"/>
      <c r="DJ78" s="91"/>
      <c r="DK78" s="91"/>
      <c r="DL78" s="91"/>
      <c r="DM78" s="91"/>
      <c r="DN78" s="91"/>
      <c r="DO78" s="91"/>
      <c r="DP78" s="91"/>
      <c r="DQ78" s="91"/>
      <c r="DR78" s="91"/>
      <c r="DS78" s="91"/>
      <c r="DT78" s="91"/>
      <c r="DU78" s="91"/>
      <c r="DV78" s="91"/>
      <c r="DW78" s="91"/>
      <c r="DX78" s="91"/>
      <c r="DY78" s="91"/>
      <c r="DZ78" s="91"/>
      <c r="EA78" s="91"/>
      <c r="EB78" s="91"/>
      <c r="EC78" s="91"/>
      <c r="ED78" s="91"/>
      <c r="EE78" s="91"/>
      <c r="EF78" s="91"/>
      <c r="EG78" s="91"/>
      <c r="EH78" s="91"/>
      <c r="EI78" s="91"/>
      <c r="EJ78" s="91"/>
      <c r="EK78" s="91"/>
      <c r="EL78" s="91"/>
      <c r="EM78" s="91"/>
      <c r="EN78" s="91"/>
      <c r="EO78" s="91"/>
      <c r="EP78" s="91"/>
      <c r="EQ78" s="91"/>
      <c r="ER78" s="91"/>
      <c r="ES78" s="91"/>
      <c r="ET78" s="91"/>
      <c r="EU78" s="91"/>
      <c r="EV78" s="91"/>
      <c r="EW78" s="91"/>
      <c r="EX78" s="91"/>
      <c r="EY78" s="91"/>
      <c r="EZ78" s="91"/>
      <c r="FA78" s="91"/>
      <c r="FB78" s="91"/>
      <c r="FC78" s="91"/>
      <c r="FD78" s="91"/>
      <c r="FE78" s="91"/>
      <c r="FF78" s="91"/>
      <c r="FG78" s="91"/>
      <c r="FH78" s="91"/>
      <c r="FI78" s="91"/>
      <c r="FJ78" s="91"/>
      <c r="FK78" s="91"/>
      <c r="FL78" s="91"/>
      <c r="FM78" s="91"/>
      <c r="FN78" s="91"/>
      <c r="FO78" s="91"/>
      <c r="FP78" s="91"/>
      <c r="FQ78" s="91"/>
      <c r="FR78" s="91"/>
      <c r="FS78" s="91"/>
      <c r="FT78" s="91"/>
      <c r="FU78" s="91"/>
      <c r="FV78" s="91"/>
      <c r="FW78" s="92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655.5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316.8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113.9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102.9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1555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3"/>
      <c r="CW79" s="94"/>
      <c r="CX79" s="94"/>
      <c r="CY79" s="94"/>
      <c r="CZ79" s="94"/>
      <c r="DA79" s="94"/>
      <c r="DB79" s="94"/>
      <c r="DC79" s="94"/>
      <c r="DD79" s="94"/>
      <c r="DE79" s="94"/>
      <c r="DF79" s="94"/>
      <c r="DG79" s="94"/>
      <c r="DH79" s="94"/>
      <c r="DI79" s="94"/>
      <c r="DJ79" s="94"/>
      <c r="DK79" s="94"/>
      <c r="DL79" s="94"/>
      <c r="DM79" s="94"/>
      <c r="DN79" s="94"/>
      <c r="DO79" s="94"/>
      <c r="DP79" s="94"/>
      <c r="DQ79" s="94"/>
      <c r="DR79" s="94"/>
      <c r="DS79" s="94"/>
      <c r="DT79" s="94"/>
      <c r="DU79" s="94"/>
      <c r="DV79" s="94"/>
      <c r="DW79" s="94"/>
      <c r="DX79" s="94"/>
      <c r="DY79" s="94"/>
      <c r="DZ79" s="94"/>
      <c r="EA79" s="94"/>
      <c r="EB79" s="94"/>
      <c r="EC79" s="94"/>
      <c r="ED79" s="94"/>
      <c r="EE79" s="94"/>
      <c r="EF79" s="94"/>
      <c r="EG79" s="94"/>
      <c r="EH79" s="94"/>
      <c r="EI79" s="94"/>
      <c r="EJ79" s="94"/>
      <c r="EK79" s="94"/>
      <c r="EL79" s="94"/>
      <c r="EM79" s="94"/>
      <c r="EN79" s="94"/>
      <c r="EO79" s="94"/>
      <c r="EP79" s="94"/>
      <c r="EQ79" s="94"/>
      <c r="ER79" s="94"/>
      <c r="ES79" s="94"/>
      <c r="ET79" s="94"/>
      <c r="EU79" s="94"/>
      <c r="EV79" s="94"/>
      <c r="EW79" s="94"/>
      <c r="EX79" s="94"/>
      <c r="EY79" s="94"/>
      <c r="EZ79" s="94"/>
      <c r="FA79" s="94"/>
      <c r="FB79" s="94"/>
      <c r="FC79" s="94"/>
      <c r="FD79" s="94"/>
      <c r="FE79" s="94"/>
      <c r="FF79" s="94"/>
      <c r="FG79" s="94"/>
      <c r="FH79" s="94"/>
      <c r="FI79" s="94"/>
      <c r="FJ79" s="94"/>
      <c r="FK79" s="94"/>
      <c r="FL79" s="94"/>
      <c r="FM79" s="94"/>
      <c r="FN79" s="94"/>
      <c r="FO79" s="94"/>
      <c r="FP79" s="94"/>
      <c r="FQ79" s="94"/>
      <c r="FR79" s="94"/>
      <c r="FS79" s="94"/>
      <c r="FT79" s="94"/>
      <c r="FU79" s="94"/>
      <c r="FV79" s="94"/>
      <c r="FW79" s="9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2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2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jZHHo9axWcI8i8iFsIZEu38AbyAQkCNLxTgl+H077d3hQVa60hoD4lj0gLWX+BfLvqnpRbrLr0MdtHL8Doa+NQ==" saltValue="q6DU0h5b2/mttXj1dGagiQ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GQ30:HI30"/>
    <mergeCell ref="HJ30:IB30"/>
    <mergeCell ref="JC30:JU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IE76:IS76"/>
    <mergeCell ref="IT76:JH76"/>
    <mergeCell ref="IT77:JH77"/>
    <mergeCell ref="GC78:GK78"/>
    <mergeCell ref="GL78:GZ78"/>
    <mergeCell ref="HA78:HO78"/>
    <mergeCell ref="LE77:LS77"/>
    <mergeCell ref="LT77:MH77"/>
    <mergeCell ref="MI77:MW77"/>
    <mergeCell ref="BZ77:CN77"/>
    <mergeCell ref="GC77:GK77"/>
    <mergeCell ref="GL77:GZ77"/>
    <mergeCell ref="HA77:HO77"/>
    <mergeCell ref="HP77:ID77"/>
    <mergeCell ref="IE77:IS77"/>
    <mergeCell ref="I78:Q78"/>
    <mergeCell ref="R78:AF78"/>
    <mergeCell ref="AG78:AU78"/>
    <mergeCell ref="AV78:BJ78"/>
    <mergeCell ref="BK78:BY78"/>
    <mergeCell ref="BZ78:CN78"/>
    <mergeCell ref="JR77:JZ77"/>
    <mergeCell ref="KA77:KO77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20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2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2" customHeight="1" x14ac:dyDescent="0.2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6" t="s">
        <v>58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62</v>
      </c>
      <c r="B4" s="57"/>
      <c r="C4" s="57"/>
      <c r="D4" s="57"/>
      <c r="E4" s="57"/>
      <c r="F4" s="57"/>
      <c r="G4" s="57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3" t="s">
        <v>63</v>
      </c>
      <c r="Z4" s="144"/>
      <c r="AA4" s="144"/>
      <c r="AB4" s="144"/>
      <c r="AC4" s="144"/>
      <c r="AD4" s="144"/>
      <c r="AE4" s="144"/>
      <c r="AF4" s="144"/>
      <c r="AG4" s="144"/>
      <c r="AH4" s="144"/>
      <c r="AI4" s="145"/>
      <c r="AJ4" s="140" t="s">
        <v>64</v>
      </c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50" t="s">
        <v>65</v>
      </c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 t="s">
        <v>66</v>
      </c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50" t="s">
        <v>67</v>
      </c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 t="s">
        <v>68</v>
      </c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1" t="s">
        <v>69</v>
      </c>
      <c r="CN4" s="141" t="s">
        <v>70</v>
      </c>
      <c r="CO4" s="143" t="s">
        <v>71</v>
      </c>
      <c r="CP4" s="144"/>
      <c r="CQ4" s="144"/>
      <c r="CR4" s="144"/>
      <c r="CS4" s="144"/>
      <c r="CT4" s="144"/>
      <c r="CU4" s="144"/>
      <c r="CV4" s="144"/>
      <c r="CW4" s="144"/>
      <c r="CX4" s="144"/>
      <c r="CY4" s="145"/>
      <c r="CZ4" s="140" t="s">
        <v>72</v>
      </c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3" t="s">
        <v>73</v>
      </c>
      <c r="DL4" s="144"/>
      <c r="DM4" s="144"/>
      <c r="DN4" s="144"/>
      <c r="DO4" s="144"/>
      <c r="DP4" s="144"/>
      <c r="DQ4" s="144"/>
      <c r="DR4" s="144"/>
      <c r="DS4" s="144"/>
      <c r="DT4" s="144"/>
      <c r="DU4" s="145"/>
    </row>
    <row r="5" spans="1:125" x14ac:dyDescent="0.2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100</v>
      </c>
      <c r="AL5" s="59" t="s">
        <v>101</v>
      </c>
      <c r="AM5" s="59" t="s">
        <v>92</v>
      </c>
      <c r="AN5" s="59" t="s">
        <v>102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90</v>
      </c>
      <c r="AW5" s="59" t="s">
        <v>101</v>
      </c>
      <c r="AX5" s="59" t="s">
        <v>103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91</v>
      </c>
      <c r="BI5" s="59" t="s">
        <v>92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101</v>
      </c>
      <c r="BT5" s="59" t="s">
        <v>92</v>
      </c>
      <c r="BU5" s="59" t="s">
        <v>102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90</v>
      </c>
      <c r="CD5" s="59" t="s">
        <v>91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42"/>
      <c r="CN5" s="142"/>
      <c r="CO5" s="59" t="s">
        <v>89</v>
      </c>
      <c r="CP5" s="59" t="s">
        <v>100</v>
      </c>
      <c r="CQ5" s="59" t="s">
        <v>101</v>
      </c>
      <c r="CR5" s="59" t="s">
        <v>92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104</v>
      </c>
      <c r="DA5" s="59" t="s">
        <v>100</v>
      </c>
      <c r="DB5" s="59" t="s">
        <v>101</v>
      </c>
      <c r="DC5" s="59" t="s">
        <v>92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104</v>
      </c>
      <c r="DL5" s="59" t="s">
        <v>90</v>
      </c>
      <c r="DM5" s="59" t="s">
        <v>101</v>
      </c>
      <c r="DN5" s="59" t="s">
        <v>92</v>
      </c>
      <c r="DO5" s="59" t="s">
        <v>102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2">
      <c r="A6" s="49" t="s">
        <v>105</v>
      </c>
      <c r="B6" s="60">
        <f>B8</f>
        <v>2019</v>
      </c>
      <c r="C6" s="60">
        <f t="shared" ref="C6:X6" si="1">C8</f>
        <v>62014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</v>
      </c>
      <c r="H6" s="60" t="str">
        <f>SUBSTITUTE(H8,"　","")</f>
        <v>山形県山形市</v>
      </c>
      <c r="I6" s="60" t="str">
        <f t="shared" si="1"/>
        <v>山形市中央駐車場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Ａ１Ｂ２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立体式</v>
      </c>
      <c r="R6" s="63">
        <f t="shared" si="1"/>
        <v>35</v>
      </c>
      <c r="S6" s="62" t="str">
        <f t="shared" si="1"/>
        <v>公共施設</v>
      </c>
      <c r="T6" s="62" t="str">
        <f t="shared" si="1"/>
        <v>無</v>
      </c>
      <c r="U6" s="63">
        <f t="shared" si="1"/>
        <v>9593</v>
      </c>
      <c r="V6" s="63">
        <f t="shared" si="1"/>
        <v>425</v>
      </c>
      <c r="W6" s="63">
        <f t="shared" si="1"/>
        <v>250</v>
      </c>
      <c r="X6" s="62" t="str">
        <f t="shared" si="1"/>
        <v>代行制</v>
      </c>
      <c r="Y6" s="64">
        <f>IF(Y8="-",NA(),Y8)</f>
        <v>155.69999999999999</v>
      </c>
      <c r="Z6" s="64">
        <f t="shared" ref="Z6:AH6" si="2">IF(Z8="-",NA(),Z8)</f>
        <v>220.9</v>
      </c>
      <c r="AA6" s="64">
        <f t="shared" si="2"/>
        <v>170.4</v>
      </c>
      <c r="AB6" s="64">
        <f t="shared" si="2"/>
        <v>283.10000000000002</v>
      </c>
      <c r="AC6" s="64">
        <f t="shared" si="2"/>
        <v>274.7</v>
      </c>
      <c r="AD6" s="64">
        <f t="shared" si="2"/>
        <v>176.4</v>
      </c>
      <c r="AE6" s="64">
        <f t="shared" si="2"/>
        <v>172.5</v>
      </c>
      <c r="AF6" s="64">
        <f t="shared" si="2"/>
        <v>198.5</v>
      </c>
      <c r="AG6" s="64">
        <f t="shared" si="2"/>
        <v>220.9</v>
      </c>
      <c r="AH6" s="64">
        <f t="shared" si="2"/>
        <v>227.5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6.1</v>
      </c>
      <c r="AP6" s="64">
        <f t="shared" si="3"/>
        <v>5.6</v>
      </c>
      <c r="AQ6" s="64">
        <f t="shared" si="3"/>
        <v>3.8</v>
      </c>
      <c r="AR6" s="64">
        <f t="shared" si="3"/>
        <v>3.4</v>
      </c>
      <c r="AS6" s="64">
        <f t="shared" si="3"/>
        <v>1.7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26</v>
      </c>
      <c r="BA6" s="65">
        <f t="shared" si="4"/>
        <v>26</v>
      </c>
      <c r="BB6" s="65">
        <f t="shared" si="4"/>
        <v>14</v>
      </c>
      <c r="BC6" s="65">
        <f t="shared" si="4"/>
        <v>10</v>
      </c>
      <c r="BD6" s="65">
        <f t="shared" si="4"/>
        <v>7</v>
      </c>
      <c r="BE6" s="63" t="str">
        <f>IF(BE8="-","",IF(BE8="-","【-】","【"&amp;SUBSTITUTE(TEXT(BE8,"#,##0"),"-","△")&amp;"】"))</f>
        <v>【17】</v>
      </c>
      <c r="BF6" s="64">
        <f>IF(BF8="-",NA(),BF8)</f>
        <v>38.299999999999997</v>
      </c>
      <c r="BG6" s="64">
        <f t="shared" ref="BG6:BO6" si="5">IF(BG8="-",NA(),BG8)</f>
        <v>54.7</v>
      </c>
      <c r="BH6" s="64">
        <f t="shared" si="5"/>
        <v>41.3</v>
      </c>
      <c r="BI6" s="64">
        <f t="shared" si="5"/>
        <v>64.7</v>
      </c>
      <c r="BJ6" s="64">
        <f t="shared" si="5"/>
        <v>63.6</v>
      </c>
      <c r="BK6" s="64">
        <f t="shared" si="5"/>
        <v>36.1</v>
      </c>
      <c r="BL6" s="64">
        <f t="shared" si="5"/>
        <v>33.9</v>
      </c>
      <c r="BM6" s="64">
        <f t="shared" si="5"/>
        <v>26.5</v>
      </c>
      <c r="BN6" s="64">
        <f t="shared" si="5"/>
        <v>43.5</v>
      </c>
      <c r="BO6" s="64">
        <f t="shared" si="5"/>
        <v>33.4</v>
      </c>
      <c r="BP6" s="61" t="str">
        <f>IF(BP8="-","",IF(BP8="-","【-】","【"&amp;SUBSTITUTE(TEXT(BP8,"#,##0.0"),"-","△")&amp;"】"))</f>
        <v>【20.8】</v>
      </c>
      <c r="BQ6" s="65">
        <f>IF(BQ8="-",NA(),BQ8)</f>
        <v>50446</v>
      </c>
      <c r="BR6" s="65">
        <f t="shared" ref="BR6:BZ6" si="6">IF(BR8="-",NA(),BR8)</f>
        <v>72898</v>
      </c>
      <c r="BS6" s="65">
        <f t="shared" si="6"/>
        <v>54596</v>
      </c>
      <c r="BT6" s="65">
        <f t="shared" si="6"/>
        <v>85861</v>
      </c>
      <c r="BU6" s="65">
        <f t="shared" si="6"/>
        <v>86046</v>
      </c>
      <c r="BV6" s="65">
        <f t="shared" si="6"/>
        <v>22959</v>
      </c>
      <c r="BW6" s="65">
        <f t="shared" si="6"/>
        <v>22148</v>
      </c>
      <c r="BX6" s="65">
        <f t="shared" si="6"/>
        <v>24086</v>
      </c>
      <c r="BY6" s="65">
        <f t="shared" si="6"/>
        <v>26025</v>
      </c>
      <c r="BZ6" s="65">
        <f t="shared" si="6"/>
        <v>24498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106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107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16.3</v>
      </c>
      <c r="DC6" s="64">
        <f t="shared" si="8"/>
        <v>16.3</v>
      </c>
      <c r="DD6" s="64">
        <f t="shared" si="8"/>
        <v>23.3</v>
      </c>
      <c r="DE6" s="64">
        <f t="shared" si="8"/>
        <v>655.5</v>
      </c>
      <c r="DF6" s="64">
        <f t="shared" si="8"/>
        <v>316.8</v>
      </c>
      <c r="DG6" s="64">
        <f t="shared" si="8"/>
        <v>113.9</v>
      </c>
      <c r="DH6" s="64">
        <f t="shared" si="8"/>
        <v>102.9</v>
      </c>
      <c r="DI6" s="64">
        <f t="shared" si="8"/>
        <v>1555</v>
      </c>
      <c r="DJ6" s="61" t="str">
        <f>IF(DJ8="-","",IF(DJ8="-","【-】","【"&amp;SUBSTITUTE(TEXT(DJ8,"#,##0.0"),"-","△")&amp;"】"))</f>
        <v>【425.4】</v>
      </c>
      <c r="DK6" s="64">
        <f>IF(DK8="-",NA(),DK8)</f>
        <v>252.5</v>
      </c>
      <c r="DL6" s="64">
        <f t="shared" ref="DL6:DT6" si="9">IF(DL8="-",NA(),DL8)</f>
        <v>253.2</v>
      </c>
      <c r="DM6" s="64">
        <f t="shared" si="9"/>
        <v>245.6</v>
      </c>
      <c r="DN6" s="64">
        <f t="shared" si="9"/>
        <v>243.1</v>
      </c>
      <c r="DO6" s="64">
        <f t="shared" si="9"/>
        <v>250.6</v>
      </c>
      <c r="DP6" s="64">
        <f t="shared" si="9"/>
        <v>152.30000000000001</v>
      </c>
      <c r="DQ6" s="64">
        <f t="shared" si="9"/>
        <v>148.5</v>
      </c>
      <c r="DR6" s="64">
        <f t="shared" si="9"/>
        <v>159.30000000000001</v>
      </c>
      <c r="DS6" s="64">
        <f t="shared" si="9"/>
        <v>160</v>
      </c>
      <c r="DT6" s="64">
        <f t="shared" si="9"/>
        <v>164.6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2">
      <c r="A7" s="49" t="s">
        <v>108</v>
      </c>
      <c r="B7" s="60">
        <f t="shared" ref="B7:X7" si="10">B8</f>
        <v>2019</v>
      </c>
      <c r="C7" s="60">
        <f t="shared" si="10"/>
        <v>62014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</v>
      </c>
      <c r="H7" s="60" t="str">
        <f t="shared" si="10"/>
        <v>山形県　山形市</v>
      </c>
      <c r="I7" s="60" t="str">
        <f t="shared" si="10"/>
        <v>山形市中央駐車場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Ａ１Ｂ２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立体式</v>
      </c>
      <c r="R7" s="63">
        <f t="shared" si="10"/>
        <v>35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9593</v>
      </c>
      <c r="V7" s="63">
        <f t="shared" si="10"/>
        <v>425</v>
      </c>
      <c r="W7" s="63">
        <f t="shared" si="10"/>
        <v>250</v>
      </c>
      <c r="X7" s="62" t="str">
        <f t="shared" si="10"/>
        <v>代行制</v>
      </c>
      <c r="Y7" s="64">
        <f>Y8</f>
        <v>155.69999999999999</v>
      </c>
      <c r="Z7" s="64">
        <f t="shared" ref="Z7:AH7" si="11">Z8</f>
        <v>220.9</v>
      </c>
      <c r="AA7" s="64">
        <f t="shared" si="11"/>
        <v>170.4</v>
      </c>
      <c r="AB7" s="64">
        <f t="shared" si="11"/>
        <v>283.10000000000002</v>
      </c>
      <c r="AC7" s="64">
        <f t="shared" si="11"/>
        <v>274.7</v>
      </c>
      <c r="AD7" s="64">
        <f t="shared" si="11"/>
        <v>176.4</v>
      </c>
      <c r="AE7" s="64">
        <f t="shared" si="11"/>
        <v>172.5</v>
      </c>
      <c r="AF7" s="64">
        <f t="shared" si="11"/>
        <v>198.5</v>
      </c>
      <c r="AG7" s="64">
        <f t="shared" si="11"/>
        <v>220.9</v>
      </c>
      <c r="AH7" s="64">
        <f t="shared" si="11"/>
        <v>227.5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6.1</v>
      </c>
      <c r="AP7" s="64">
        <f t="shared" si="12"/>
        <v>5.6</v>
      </c>
      <c r="AQ7" s="64">
        <f t="shared" si="12"/>
        <v>3.8</v>
      </c>
      <c r="AR7" s="64">
        <f t="shared" si="12"/>
        <v>3.4</v>
      </c>
      <c r="AS7" s="64">
        <f t="shared" si="12"/>
        <v>1.7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26</v>
      </c>
      <c r="BA7" s="65">
        <f t="shared" si="13"/>
        <v>26</v>
      </c>
      <c r="BB7" s="65">
        <f t="shared" si="13"/>
        <v>14</v>
      </c>
      <c r="BC7" s="65">
        <f t="shared" si="13"/>
        <v>10</v>
      </c>
      <c r="BD7" s="65">
        <f t="shared" si="13"/>
        <v>7</v>
      </c>
      <c r="BE7" s="63"/>
      <c r="BF7" s="64">
        <f>BF8</f>
        <v>38.299999999999997</v>
      </c>
      <c r="BG7" s="64">
        <f t="shared" ref="BG7:BO7" si="14">BG8</f>
        <v>54.7</v>
      </c>
      <c r="BH7" s="64">
        <f t="shared" si="14"/>
        <v>41.3</v>
      </c>
      <c r="BI7" s="64">
        <f t="shared" si="14"/>
        <v>64.7</v>
      </c>
      <c r="BJ7" s="64">
        <f t="shared" si="14"/>
        <v>63.6</v>
      </c>
      <c r="BK7" s="64">
        <f t="shared" si="14"/>
        <v>36.1</v>
      </c>
      <c r="BL7" s="64">
        <f t="shared" si="14"/>
        <v>33.9</v>
      </c>
      <c r="BM7" s="64">
        <f t="shared" si="14"/>
        <v>26.5</v>
      </c>
      <c r="BN7" s="64">
        <f t="shared" si="14"/>
        <v>43.5</v>
      </c>
      <c r="BO7" s="64">
        <f t="shared" si="14"/>
        <v>33.4</v>
      </c>
      <c r="BP7" s="61"/>
      <c r="BQ7" s="65">
        <f>BQ8</f>
        <v>50446</v>
      </c>
      <c r="BR7" s="65">
        <f t="shared" ref="BR7:BZ7" si="15">BR8</f>
        <v>72898</v>
      </c>
      <c r="BS7" s="65">
        <f t="shared" si="15"/>
        <v>54596</v>
      </c>
      <c r="BT7" s="65">
        <f t="shared" si="15"/>
        <v>85861</v>
      </c>
      <c r="BU7" s="65">
        <f t="shared" si="15"/>
        <v>86046</v>
      </c>
      <c r="BV7" s="65">
        <f t="shared" si="15"/>
        <v>22959</v>
      </c>
      <c r="BW7" s="65">
        <f t="shared" si="15"/>
        <v>22148</v>
      </c>
      <c r="BX7" s="65">
        <f t="shared" si="15"/>
        <v>24086</v>
      </c>
      <c r="BY7" s="65">
        <f t="shared" si="15"/>
        <v>26025</v>
      </c>
      <c r="BZ7" s="65">
        <f t="shared" si="15"/>
        <v>24498</v>
      </c>
      <c r="CA7" s="63"/>
      <c r="CB7" s="64" t="s">
        <v>109</v>
      </c>
      <c r="CC7" s="64" t="s">
        <v>109</v>
      </c>
      <c r="CD7" s="64" t="s">
        <v>109</v>
      </c>
      <c r="CE7" s="64" t="s">
        <v>109</v>
      </c>
      <c r="CF7" s="64" t="s">
        <v>109</v>
      </c>
      <c r="CG7" s="64" t="s">
        <v>109</v>
      </c>
      <c r="CH7" s="64" t="s">
        <v>109</v>
      </c>
      <c r="CI7" s="64" t="s">
        <v>109</v>
      </c>
      <c r="CJ7" s="64" t="s">
        <v>109</v>
      </c>
      <c r="CK7" s="64" t="s">
        <v>106</v>
      </c>
      <c r="CL7" s="61"/>
      <c r="CM7" s="63">
        <f>CM8</f>
        <v>0</v>
      </c>
      <c r="CN7" s="63">
        <f>CN8</f>
        <v>0</v>
      </c>
      <c r="CO7" s="64" t="s">
        <v>109</v>
      </c>
      <c r="CP7" s="64" t="s">
        <v>109</v>
      </c>
      <c r="CQ7" s="64" t="s">
        <v>109</v>
      </c>
      <c r="CR7" s="64" t="s">
        <v>109</v>
      </c>
      <c r="CS7" s="64" t="s">
        <v>109</v>
      </c>
      <c r="CT7" s="64" t="s">
        <v>109</v>
      </c>
      <c r="CU7" s="64" t="s">
        <v>109</v>
      </c>
      <c r="CV7" s="64" t="s">
        <v>109</v>
      </c>
      <c r="CW7" s="64" t="s">
        <v>109</v>
      </c>
      <c r="CX7" s="64" t="s">
        <v>106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16.3</v>
      </c>
      <c r="DC7" s="64">
        <f t="shared" si="16"/>
        <v>16.3</v>
      </c>
      <c r="DD7" s="64">
        <f t="shared" si="16"/>
        <v>23.3</v>
      </c>
      <c r="DE7" s="64">
        <f t="shared" si="16"/>
        <v>655.5</v>
      </c>
      <c r="DF7" s="64">
        <f t="shared" si="16"/>
        <v>316.8</v>
      </c>
      <c r="DG7" s="64">
        <f t="shared" si="16"/>
        <v>113.9</v>
      </c>
      <c r="DH7" s="64">
        <f t="shared" si="16"/>
        <v>102.9</v>
      </c>
      <c r="DI7" s="64">
        <f t="shared" si="16"/>
        <v>1555</v>
      </c>
      <c r="DJ7" s="61"/>
      <c r="DK7" s="64">
        <f>DK8</f>
        <v>252.5</v>
      </c>
      <c r="DL7" s="64">
        <f t="shared" ref="DL7:DT7" si="17">DL8</f>
        <v>253.2</v>
      </c>
      <c r="DM7" s="64">
        <f t="shared" si="17"/>
        <v>245.6</v>
      </c>
      <c r="DN7" s="64">
        <f t="shared" si="17"/>
        <v>243.1</v>
      </c>
      <c r="DO7" s="64">
        <f t="shared" si="17"/>
        <v>250.6</v>
      </c>
      <c r="DP7" s="64">
        <f t="shared" si="17"/>
        <v>152.30000000000001</v>
      </c>
      <c r="DQ7" s="64">
        <f t="shared" si="17"/>
        <v>148.5</v>
      </c>
      <c r="DR7" s="64">
        <f t="shared" si="17"/>
        <v>159.30000000000001</v>
      </c>
      <c r="DS7" s="64">
        <f t="shared" si="17"/>
        <v>160</v>
      </c>
      <c r="DT7" s="64">
        <f t="shared" si="17"/>
        <v>164.6</v>
      </c>
      <c r="DU7" s="61"/>
    </row>
    <row r="8" spans="1:125" s="66" customFormat="1" x14ac:dyDescent="0.2">
      <c r="A8" s="49"/>
      <c r="B8" s="67">
        <v>2019</v>
      </c>
      <c r="C8" s="67">
        <v>62014</v>
      </c>
      <c r="D8" s="67">
        <v>47</v>
      </c>
      <c r="E8" s="67">
        <v>14</v>
      </c>
      <c r="F8" s="67">
        <v>0</v>
      </c>
      <c r="G8" s="67">
        <v>2</v>
      </c>
      <c r="H8" s="67" t="s">
        <v>110</v>
      </c>
      <c r="I8" s="67" t="s">
        <v>111</v>
      </c>
      <c r="J8" s="67" t="s">
        <v>112</v>
      </c>
      <c r="K8" s="67" t="s">
        <v>113</v>
      </c>
      <c r="L8" s="67" t="s">
        <v>114</v>
      </c>
      <c r="M8" s="67" t="s">
        <v>115</v>
      </c>
      <c r="N8" s="67" t="s">
        <v>116</v>
      </c>
      <c r="O8" s="68" t="s">
        <v>117</v>
      </c>
      <c r="P8" s="69" t="s">
        <v>118</v>
      </c>
      <c r="Q8" s="69" t="s">
        <v>119</v>
      </c>
      <c r="R8" s="70">
        <v>35</v>
      </c>
      <c r="S8" s="69" t="s">
        <v>120</v>
      </c>
      <c r="T8" s="69" t="s">
        <v>121</v>
      </c>
      <c r="U8" s="70">
        <v>9593</v>
      </c>
      <c r="V8" s="70">
        <v>425</v>
      </c>
      <c r="W8" s="70">
        <v>250</v>
      </c>
      <c r="X8" s="69" t="s">
        <v>122</v>
      </c>
      <c r="Y8" s="71">
        <v>155.69999999999999</v>
      </c>
      <c r="Z8" s="71">
        <v>220.9</v>
      </c>
      <c r="AA8" s="71">
        <v>170.4</v>
      </c>
      <c r="AB8" s="71">
        <v>283.10000000000002</v>
      </c>
      <c r="AC8" s="71">
        <v>274.7</v>
      </c>
      <c r="AD8" s="71">
        <v>176.4</v>
      </c>
      <c r="AE8" s="71">
        <v>172.5</v>
      </c>
      <c r="AF8" s="71">
        <v>198.5</v>
      </c>
      <c r="AG8" s="71">
        <v>220.9</v>
      </c>
      <c r="AH8" s="71">
        <v>227.5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6.1</v>
      </c>
      <c r="AP8" s="71">
        <v>5.6</v>
      </c>
      <c r="AQ8" s="71">
        <v>3.8</v>
      </c>
      <c r="AR8" s="71">
        <v>3.4</v>
      </c>
      <c r="AS8" s="71">
        <v>1.7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26</v>
      </c>
      <c r="BA8" s="72">
        <v>26</v>
      </c>
      <c r="BB8" s="72">
        <v>14</v>
      </c>
      <c r="BC8" s="72">
        <v>10</v>
      </c>
      <c r="BD8" s="72">
        <v>7</v>
      </c>
      <c r="BE8" s="72">
        <v>17</v>
      </c>
      <c r="BF8" s="71">
        <v>38.299999999999997</v>
      </c>
      <c r="BG8" s="71">
        <v>54.7</v>
      </c>
      <c r="BH8" s="71">
        <v>41.3</v>
      </c>
      <c r="BI8" s="71">
        <v>64.7</v>
      </c>
      <c r="BJ8" s="71">
        <v>63.6</v>
      </c>
      <c r="BK8" s="71">
        <v>36.1</v>
      </c>
      <c r="BL8" s="71">
        <v>33.9</v>
      </c>
      <c r="BM8" s="71">
        <v>26.5</v>
      </c>
      <c r="BN8" s="71">
        <v>43.5</v>
      </c>
      <c r="BO8" s="71">
        <v>33.4</v>
      </c>
      <c r="BP8" s="68">
        <v>20.8</v>
      </c>
      <c r="BQ8" s="72">
        <v>50446</v>
      </c>
      <c r="BR8" s="72">
        <v>72898</v>
      </c>
      <c r="BS8" s="72">
        <v>54596</v>
      </c>
      <c r="BT8" s="73">
        <v>85861</v>
      </c>
      <c r="BU8" s="73">
        <v>86046</v>
      </c>
      <c r="BV8" s="72">
        <v>22959</v>
      </c>
      <c r="BW8" s="72">
        <v>22148</v>
      </c>
      <c r="BX8" s="72">
        <v>24086</v>
      </c>
      <c r="BY8" s="72">
        <v>26025</v>
      </c>
      <c r="BZ8" s="72">
        <v>24498</v>
      </c>
      <c r="CA8" s="70">
        <v>14290</v>
      </c>
      <c r="CB8" s="71" t="s">
        <v>114</v>
      </c>
      <c r="CC8" s="71" t="s">
        <v>114</v>
      </c>
      <c r="CD8" s="71" t="s">
        <v>114</v>
      </c>
      <c r="CE8" s="71" t="s">
        <v>114</v>
      </c>
      <c r="CF8" s="71" t="s">
        <v>114</v>
      </c>
      <c r="CG8" s="71" t="s">
        <v>114</v>
      </c>
      <c r="CH8" s="71" t="s">
        <v>114</v>
      </c>
      <c r="CI8" s="71" t="s">
        <v>114</v>
      </c>
      <c r="CJ8" s="71" t="s">
        <v>114</v>
      </c>
      <c r="CK8" s="71" t="s">
        <v>114</v>
      </c>
      <c r="CL8" s="68" t="s">
        <v>114</v>
      </c>
      <c r="CM8" s="70">
        <v>0</v>
      </c>
      <c r="CN8" s="70">
        <v>0</v>
      </c>
      <c r="CO8" s="71" t="s">
        <v>114</v>
      </c>
      <c r="CP8" s="71" t="s">
        <v>114</v>
      </c>
      <c r="CQ8" s="71" t="s">
        <v>114</v>
      </c>
      <c r="CR8" s="71" t="s">
        <v>114</v>
      </c>
      <c r="CS8" s="71" t="s">
        <v>114</v>
      </c>
      <c r="CT8" s="71" t="s">
        <v>114</v>
      </c>
      <c r="CU8" s="71" t="s">
        <v>114</v>
      </c>
      <c r="CV8" s="71" t="s">
        <v>114</v>
      </c>
      <c r="CW8" s="71" t="s">
        <v>114</v>
      </c>
      <c r="CX8" s="71" t="s">
        <v>114</v>
      </c>
      <c r="CY8" s="68" t="s">
        <v>114</v>
      </c>
      <c r="CZ8" s="71">
        <v>0</v>
      </c>
      <c r="DA8" s="71">
        <v>0</v>
      </c>
      <c r="DB8" s="71">
        <v>16.3</v>
      </c>
      <c r="DC8" s="71">
        <v>16.3</v>
      </c>
      <c r="DD8" s="71">
        <v>23.3</v>
      </c>
      <c r="DE8" s="71">
        <v>655.5</v>
      </c>
      <c r="DF8" s="71">
        <v>316.8</v>
      </c>
      <c r="DG8" s="71">
        <v>113.9</v>
      </c>
      <c r="DH8" s="71">
        <v>102.9</v>
      </c>
      <c r="DI8" s="71">
        <v>1555</v>
      </c>
      <c r="DJ8" s="68">
        <v>425.4</v>
      </c>
      <c r="DK8" s="71">
        <v>252.5</v>
      </c>
      <c r="DL8" s="71">
        <v>253.2</v>
      </c>
      <c r="DM8" s="71">
        <v>245.6</v>
      </c>
      <c r="DN8" s="71">
        <v>243.1</v>
      </c>
      <c r="DO8" s="71">
        <v>250.6</v>
      </c>
      <c r="DP8" s="71">
        <v>152.30000000000001</v>
      </c>
      <c r="DQ8" s="71">
        <v>148.5</v>
      </c>
      <c r="DR8" s="71">
        <v>159.30000000000001</v>
      </c>
      <c r="DS8" s="71">
        <v>160</v>
      </c>
      <c r="DT8" s="71">
        <v>164.6</v>
      </c>
      <c r="DU8" s="68">
        <v>205.9</v>
      </c>
    </row>
    <row r="9" spans="1:125" x14ac:dyDescent="0.2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123</v>
      </c>
      <c r="C10" s="78" t="s">
        <v>124</v>
      </c>
      <c r="D10" s="78" t="s">
        <v>125</v>
      </c>
      <c r="E10" s="78" t="s">
        <v>126</v>
      </c>
      <c r="F10" s="78" t="s">
        <v>127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2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2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2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2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2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2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2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2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2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2020-12-04T03:26:59Z</dcterms:created>
  <dcterms:modified xsi:type="dcterms:W3CDTF">2021-01-26T01:01:33Z</dcterms:modified>
  <cp:category/>
</cp:coreProperties>
</file>