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水道業務担当☆\★公営企業に係る「経営比較分析表」（R01年度決算）\"/>
    </mc:Choice>
  </mc:AlternateContent>
  <workbookProtection workbookAlgorithmName="SHA-512" workbookHashValue="jmhQFo6uSZz/XeltE2BGK54W/Hl8rJy4yo1adV+DmTuHbnhdffB/FRWyDOYyFD+5EzRKw0pOkU3jZsadfm+faw==" workbookSaltValue="heNSxBMrdMnF81hJzkL4lw==" workbookSpinCount="100000" lockStructure="1"/>
  <bookViews>
    <workbookView xWindow="0" yWindow="0" windowWidth="15360" windowHeight="7635"/>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<sst xmlns="http://schemas.openxmlformats.org/spreadsheetml/2006/main" count="228" uniqueCount="113">
  <si>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</si>
  <si>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</si>
  <si>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</si>
  <si>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</si>
  <si>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</si>
  <si>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</si>
  <si>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</si>
  <si>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</si>
  <si>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</si>
  <si>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</si>
  <si>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</si>
  <si>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</si>
  <si>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</si>
  <si>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</si>
  <si>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</si>
  <si>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</si>
  <si>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</si>
  <si>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</si>
  <si>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</si>
  <si>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</si>
  <si>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</si>
  <si>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</si>
  <si>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</si>
  <si>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</si>
  <si>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</si>
  <si>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</si>
  <si>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</si>
  <si>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</si>
  <si>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</si>
  <si>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</si>
  <si>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</si>
  <si>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</si>
  <si>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</si>
  <si>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</si>
  <si>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</si>
  <si>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</si>
  <si>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</si>
  <si>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</si>
  <si>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</si>
  <si>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</si>
  <si>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</si>
  <si>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</si>
  <si>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</si>
  <si>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</si>
  <si>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</si>
  <si>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</si>
  <si>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</si>
  <si>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</si>
  <si>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</si>
  <si>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</si>
  <si>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</si>
  <si>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</si>
  <si>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</si>
  <si>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</si>
  <si>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</si>
  <si>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</si>
  <si>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</si>
  <si>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</si>
  <si>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</si>
  <si>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</si>
  <si>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</si>
  <si>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</si>
  <si>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</si>
  <si>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</si>
  <si>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</si>
  <si>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</si>
  <si>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</si>
  <si>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</si>
  <si>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</si>
  <si>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</si>
  <si>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</si>
  <si>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</si>
  <si>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</si>
  <si>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</si>
  <si>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</si>
  <si>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</si>
  <si>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</si>
  <si>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</si>
  <si>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</si>
  <si>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</si>
  <si>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</si>
  <si>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</si>
  <si>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</si>
  <si>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</si>
  <si>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</si>
  <si>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</si>
  <si>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</si>
  <si>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</si>
  <si>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</si>
  <si>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</si>
  <si>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</si>
  <si>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</si>
  <si>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小国町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</si>
  <si>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</si>
  <si>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</si>
  <si>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</si>
  <si>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</si>
  <si>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</si>
  <si>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</si>
  <si>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</si>
  <si>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</si>
  <si>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</si>
  <si>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</si>
  <si>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</si>
  <si>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</si>
  <si>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</si>
  <si>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</si>
  <si>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</si>
  <si>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</si>
  <si>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</si>
  <si>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新水源池等完成前の平成29年度までは健全的な経営だったが、設備投資に伴う企業債残高及び減価償却費の増加が顕著であり、経営への影響も大きくなっている。安定的な経営に向けて、料金回収率や有収率の向上や経営努力によるコスト削減に努めながら、料金改定を視野に入れて、真に必要な設備投資に的を絞り、より効率的な経営を進めていかねばならない。</t>
    <rPh sb="1" eb="2">
      <t>シン</t>
    </rPh>
    <rPh sb="2" eb="5">
      <t>スイゲンチ</t>
    </rPh>
    <rPh sb="5" eb="6">
      <t>トウ</t>
    </rPh>
    <rPh sb="6" eb="8">
      <t>カンセイ</t>
    </rPh>
    <rPh sb="8" eb="9">
      <t>マエ</t>
    </rPh>
    <rPh sb="10" eb="16">
      <t>ヘイ</t>
    </rPh>
    <rPh sb="19" eb="21">
      <t>ケンゼン</t>
    </rPh>
    <rPh sb="21" eb="22">
      <t>テキ</t>
    </rPh>
    <rPh sb="23" eb="25">
      <t>ケイエイ</t>
    </rPh>
    <rPh sb="30" eb="32">
      <t>セツビ</t>
    </rPh>
    <rPh sb="32" eb="34">
      <t>トウシ</t>
    </rPh>
    <rPh sb="35" eb="36">
      <t>トモナ</t>
    </rPh>
    <rPh sb="37" eb="39">
      <t>キギョウ</t>
    </rPh>
    <rPh sb="39" eb="40">
      <t>サイ</t>
    </rPh>
    <rPh sb="40" eb="42">
      <t>ザンダカ</t>
    </rPh>
    <rPh sb="42" eb="43">
      <t>オヨ</t>
    </rPh>
    <rPh sb="44" eb="46">
      <t>ゲンカ</t>
    </rPh>
    <rPh sb="46" eb="48">
      <t>ショウキャク</t>
    </rPh>
    <rPh sb="48" eb="49">
      <t>ヒ</t>
    </rPh>
    <rPh sb="50" eb="52">
      <t>ゾウカ</t>
    </rPh>
    <rPh sb="53" eb="55">
      <t>ケンチョ</t>
    </rPh>
    <rPh sb="59" eb="61">
      <t>ケイエイ</t>
    </rPh>
    <rPh sb="63" eb="65">
      <t>エイキョウ</t>
    </rPh>
    <rPh sb="66" eb="67">
      <t>オオ</t>
    </rPh>
    <rPh sb="75" eb="78">
      <t>アンテイテキ</t>
    </rPh>
    <rPh sb="79" eb="81">
      <t>ケイエイ</t>
    </rPh>
    <rPh sb="82" eb="83">
      <t>ム</t>
    </rPh>
    <rPh sb="86" eb="88">
      <t>リョウキン</t>
    </rPh>
    <rPh sb="88" eb="90">
      <t>カイシュウ</t>
    </rPh>
    <rPh sb="90" eb="91">
      <t>リツ</t>
    </rPh>
    <rPh sb="92" eb="95">
      <t>ユウシュウリツ</t>
    </rPh>
    <rPh sb="96" eb="98">
      <t>コウジョウ</t>
    </rPh>
    <rPh sb="99" eb="101">
      <t>ケイエイ</t>
    </rPh>
    <rPh sb="101" eb="103">
      <t>ドリョク</t>
    </rPh>
    <rPh sb="109" eb="111">
      <t>サクゲン</t>
    </rPh>
    <rPh sb="112" eb="113">
      <t>ツト</t>
    </rPh>
    <rPh sb="118" eb="120">
      <t>リョウキン</t>
    </rPh>
    <rPh sb="120" eb="122">
      <t>カイテイ</t>
    </rPh>
    <rPh sb="123" eb="125">
      <t>シヤ</t>
    </rPh>
    <rPh sb="126" eb="127">
      <t>イ</t>
    </rPh>
    <rPh sb="130" eb="131">
      <t>シン</t>
    </rPh>
    <rPh sb="132" eb="134">
      <t>ヒツヨウ</t>
    </rPh>
    <rPh sb="135" eb="137">
      <t>セツビ</t>
    </rPh>
    <rPh sb="137" eb="139">
      <t>トウシ</t>
    </rPh>
    <rPh sb="140" eb="141">
      <t>マト</t>
    </rPh>
    <rPh sb="142" eb="143">
      <t>シボ</t>
    </rPh>
    <rPh sb="147" eb="150">
      <t>コウリツテキ</t>
    </rPh>
    <rPh sb="151" eb="153">
      <t>ケイエイ</t>
    </rPh>
    <rPh sb="154" eb="155">
      <t>スス</t>
    </rPh>
    <phoneticPr fontId="4"/>
  </si>
  <si>
    <t>　管路更新よりも新水源池及び配水池の整備を優先して実施してきたことにより、老朽化の進行した管路の更新が進んでおらず、管路経年化率が平均値を大きく越えていることが大きな課題となっている。今後は経営状況を踏まえて、計画的な管路更新を実施していく予定である。</t>
    <rPh sb="1" eb="3">
      <t>カンロ</t>
    </rPh>
    <rPh sb="3" eb="5">
      <t>コウシン</t>
    </rPh>
    <rPh sb="8" eb="9">
      <t>シン</t>
    </rPh>
    <rPh sb="9" eb="12">
      <t>スイゲンチ</t>
    </rPh>
    <rPh sb="12" eb="13">
      <t>オヨ</t>
    </rPh>
    <rPh sb="14" eb="17">
      <t>ハイスイチ</t>
    </rPh>
    <rPh sb="18" eb="20">
      <t>セイビ</t>
    </rPh>
    <rPh sb="21" eb="23">
      <t>ユウセン</t>
    </rPh>
    <rPh sb="25" eb="27">
      <t>ジッシ</t>
    </rPh>
    <rPh sb="37" eb="40">
      <t>ロウキュウカ</t>
    </rPh>
    <rPh sb="41" eb="43">
      <t>シンコウ</t>
    </rPh>
    <rPh sb="45" eb="47">
      <t>カンロ</t>
    </rPh>
    <rPh sb="48" eb="50">
      <t>コウシン</t>
    </rPh>
    <rPh sb="51" eb="52">
      <t>スス</t>
    </rPh>
    <rPh sb="58" eb="60">
      <t>カンロ</t>
    </rPh>
    <rPh sb="60" eb="63">
      <t>ケイネンカ</t>
    </rPh>
    <rPh sb="63" eb="64">
      <t>リツ</t>
    </rPh>
    <rPh sb="65" eb="68">
      <t>ヘイキンチ</t>
    </rPh>
    <rPh sb="69" eb="70">
      <t>オオ</t>
    </rPh>
    <rPh sb="72" eb="73">
      <t>コ</t>
    </rPh>
    <rPh sb="80" eb="81">
      <t>オオ</t>
    </rPh>
    <rPh sb="83" eb="85">
      <t>カダイ</t>
    </rPh>
    <rPh sb="92" eb="94">
      <t>コンゴ</t>
    </rPh>
    <rPh sb="95" eb="97">
      <t>ケイエイ</t>
    </rPh>
    <rPh sb="97" eb="99">
      <t>ジョウキョウ</t>
    </rPh>
    <rPh sb="100" eb="101">
      <t>フ</t>
    </rPh>
    <rPh sb="105" eb="108">
      <t>ケイカクテキ</t>
    </rPh>
    <rPh sb="109" eb="111">
      <t>カンロ</t>
    </rPh>
    <rPh sb="111" eb="113">
      <t>コウシン</t>
    </rPh>
    <rPh sb="114" eb="116">
      <t>ジッシ</t>
    </rPh>
    <rPh sb="120" eb="122">
      <t>ヨテイ</t>
    </rPh>
    <phoneticPr fontId="4"/>
  </si>
  <si>
    <t>（収益の分析）
　経常収支比率は減価償却費の増加もあり平均値を下回っているが、平成30年度決算よりは上向いている。料金回収率も前年よりも改善しているが、今後より一層の経営努力が求められる。有収率の落ち込みも顕著であり、漏水調査と老朽配管の計画的な更新が望まれる。
（企業債残高）
　新たな水源池及び配水池の整備により、大きく平均値を上回っている。一連の設備投資は完了したものの、企業債償還に係る費用を確保するためにも料金改定を含めた安定的な給水収益の確保に向けた対応を要する。
（施設利用率分析）
　給水人口は減少したものの、施設利用率は継続して平均値を上回っている。
（経営の健全化、効率性の分析）
　安定的な給水収益によって累積欠損金もなく、安定的な経営を続けてきたところであるが、平成28年度からの施設への設備投資の影響により給水原価が大きく増加している。合わせて、企業債残高も増加していることから、将来的な安定給水と安定経営を維持するために料金改定を含め、更に効率性の高い経営を模索していくことが求められる。</t>
    <rPh sb="1" eb="3">
      <t>シュウエキ</t>
    </rPh>
    <rPh sb="4" eb="6">
      <t>ブンセキ</t>
    </rPh>
    <rPh sb="9" eb="11">
      <t>ケイジョウ</t>
    </rPh>
    <rPh sb="11" eb="13">
      <t>シュウシ</t>
    </rPh>
    <rPh sb="13" eb="15">
      <t>ヒリツ</t>
    </rPh>
    <rPh sb="16" eb="18">
      <t>ゲンカ</t>
    </rPh>
    <rPh sb="18" eb="20">
      <t>ショウキャク</t>
    </rPh>
    <rPh sb="20" eb="21">
      <t>ヒ</t>
    </rPh>
    <rPh sb="22" eb="24">
      <t>ゾウカ</t>
    </rPh>
    <rPh sb="27" eb="30">
      <t>ヘイキンチ</t>
    </rPh>
    <rPh sb="31" eb="33">
      <t>シタマワ</t>
    </rPh>
    <rPh sb="39" eb="45">
      <t>ヘイ</t>
    </rPh>
    <rPh sb="45" eb="47">
      <t>ケッサン</t>
    </rPh>
    <rPh sb="50" eb="52">
      <t>ウワム</t>
    </rPh>
    <rPh sb="57" eb="59">
      <t>リョウキン</t>
    </rPh>
    <rPh sb="59" eb="61">
      <t>カイシュウ</t>
    </rPh>
    <rPh sb="61" eb="62">
      <t>リツ</t>
    </rPh>
    <rPh sb="63" eb="65">
      <t>ゼンネン</t>
    </rPh>
    <rPh sb="68" eb="70">
      <t>カイゼン</t>
    </rPh>
    <rPh sb="76" eb="78">
      <t>コンゴ</t>
    </rPh>
    <rPh sb="80" eb="82">
      <t>イッソウ</t>
    </rPh>
    <rPh sb="83" eb="85">
      <t>ケイエイ</t>
    </rPh>
    <rPh sb="85" eb="87">
      <t>ドリョク</t>
    </rPh>
    <rPh sb="88" eb="89">
      <t>モト</t>
    </rPh>
    <rPh sb="94" eb="97">
      <t>ユウシュウリツ</t>
    </rPh>
    <rPh sb="98" eb="99">
      <t>オ</t>
    </rPh>
    <rPh sb="100" eb="101">
      <t>コ</t>
    </rPh>
    <rPh sb="103" eb="105">
      <t>ケンチョ</t>
    </rPh>
    <rPh sb="109" eb="111">
      <t>ロウスイ</t>
    </rPh>
    <rPh sb="111" eb="113">
      <t>チョウサ</t>
    </rPh>
    <rPh sb="114" eb="116">
      <t>ロウキュウ</t>
    </rPh>
    <rPh sb="116" eb="118">
      <t>ハイカン</t>
    </rPh>
    <rPh sb="119" eb="122">
      <t>ケイカクテキ</t>
    </rPh>
    <rPh sb="123" eb="125">
      <t>コウシン</t>
    </rPh>
    <rPh sb="126" eb="127">
      <t>ノゾ</t>
    </rPh>
    <rPh sb="134" eb="136">
      <t>キギョウ</t>
    </rPh>
    <rPh sb="136" eb="137">
      <t>サイ</t>
    </rPh>
    <rPh sb="137" eb="139">
      <t>ザンダカ</t>
    </rPh>
    <rPh sb="142" eb="143">
      <t>アラ</t>
    </rPh>
    <rPh sb="145" eb="148">
      <t>スイゲンチ</t>
    </rPh>
    <rPh sb="148" eb="149">
      <t>オヨ</t>
    </rPh>
    <rPh sb="150" eb="153">
      <t>ハイスイチ</t>
    </rPh>
    <rPh sb="154" eb="156">
      <t>セイビ</t>
    </rPh>
    <rPh sb="160" eb="161">
      <t>オオ</t>
    </rPh>
    <rPh sb="163" eb="166">
      <t>ヘイキンチ</t>
    </rPh>
    <rPh sb="167" eb="169">
      <t>ウワマワ</t>
    </rPh>
    <rPh sb="174" eb="176">
      <t>イチレン</t>
    </rPh>
    <rPh sb="177" eb="179">
      <t>セツビ</t>
    </rPh>
    <rPh sb="179" eb="181">
      <t>トウシ</t>
    </rPh>
    <rPh sb="182" eb="184">
      <t>カンリョウ</t>
    </rPh>
    <rPh sb="190" eb="192">
      <t>キギョウ</t>
    </rPh>
    <rPh sb="192" eb="193">
      <t>サイ</t>
    </rPh>
    <rPh sb="193" eb="195">
      <t>ショウカン</t>
    </rPh>
    <rPh sb="196" eb="197">
      <t>カカ</t>
    </rPh>
    <rPh sb="198" eb="200">
      <t>ヒヨウ</t>
    </rPh>
    <rPh sb="201" eb="203">
      <t>カクホ</t>
    </rPh>
    <rPh sb="209" eb="211">
      <t>リョウキン</t>
    </rPh>
    <rPh sb="211" eb="213">
      <t>カイテイ</t>
    </rPh>
    <rPh sb="214" eb="215">
      <t>フク</t>
    </rPh>
    <rPh sb="217" eb="220">
      <t>アンテイテキ</t>
    </rPh>
    <rPh sb="221" eb="223">
      <t>キュウスイ</t>
    </rPh>
    <rPh sb="223" eb="225">
      <t>シュウエキ</t>
    </rPh>
    <rPh sb="226" eb="228">
      <t>カクホ</t>
    </rPh>
    <rPh sb="229" eb="230">
      <t>ム</t>
    </rPh>
    <rPh sb="232" eb="234">
      <t>タイオウ</t>
    </rPh>
    <rPh sb="235" eb="236">
      <t>ヨウ</t>
    </rPh>
    <rPh sb="242" eb="244">
      <t>シセツ</t>
    </rPh>
    <rPh sb="244" eb="246">
      <t>リヨウ</t>
    </rPh>
    <rPh sb="246" eb="247">
      <t>リツ</t>
    </rPh>
    <rPh sb="247" eb="249">
      <t>ブンセキ</t>
    </rPh>
    <rPh sb="252" eb="254">
      <t>キュウスイ</t>
    </rPh>
    <rPh sb="254" eb="256">
      <t>ジンコウ</t>
    </rPh>
    <rPh sb="257" eb="259">
      <t>ゲンショウ</t>
    </rPh>
    <rPh sb="265" eb="267">
      <t>シセツ</t>
    </rPh>
    <rPh sb="267" eb="269">
      <t>リヨウ</t>
    </rPh>
    <rPh sb="269" eb="270">
      <t>リツ</t>
    </rPh>
    <rPh sb="271" eb="273">
      <t>ケイゾク</t>
    </rPh>
    <rPh sb="275" eb="278">
      <t>ヘイキンチ</t>
    </rPh>
    <rPh sb="279" eb="281">
      <t>ウワマワ</t>
    </rPh>
    <rPh sb="289" eb="291">
      <t>ケイエイ</t>
    </rPh>
    <rPh sb="292" eb="295">
      <t>ケンゼンカ</t>
    </rPh>
    <rPh sb="296" eb="299">
      <t>コウリツセイ</t>
    </rPh>
    <rPh sb="300" eb="302">
      <t>ブンセキ</t>
    </rPh>
    <rPh sb="305" eb="308">
      <t>アンテイテキ</t>
    </rPh>
    <rPh sb="309" eb="311">
      <t>キュウスイ</t>
    </rPh>
    <rPh sb="311" eb="313">
      <t>シュウエキ</t>
    </rPh>
    <rPh sb="317" eb="319">
      <t>ルイセキ</t>
    </rPh>
    <rPh sb="319" eb="322">
      <t>ケッソンキン</t>
    </rPh>
    <rPh sb="326" eb="329">
      <t>アンテイテキ</t>
    </rPh>
    <rPh sb="330" eb="332">
      <t>ケイエイ</t>
    </rPh>
    <rPh sb="333" eb="334">
      <t>ツヅ</t>
    </rPh>
    <rPh sb="355" eb="357">
      <t>シセツ</t>
    </rPh>
    <rPh sb="359" eb="361">
      <t>セツビ</t>
    </rPh>
    <rPh sb="361" eb="363">
      <t>トウシ</t>
    </rPh>
    <rPh sb="364" eb="366">
      <t>エイキョウ</t>
    </rPh>
    <rPh sb="369" eb="371">
      <t>キュウスイ</t>
    </rPh>
    <rPh sb="371" eb="373">
      <t>ゲンカ</t>
    </rPh>
    <rPh sb="374" eb="375">
      <t>オオ</t>
    </rPh>
    <rPh sb="377" eb="379">
      <t>ゾウカ</t>
    </rPh>
    <rPh sb="384" eb="385">
      <t>ア</t>
    </rPh>
    <rPh sb="389" eb="391">
      <t>キギョウ</t>
    </rPh>
    <rPh sb="391" eb="392">
      <t>サイ</t>
    </rPh>
    <rPh sb="392" eb="394">
      <t>ザンダカ</t>
    </rPh>
    <rPh sb="395" eb="397">
      <t>ゾウカ</t>
    </rPh>
    <rPh sb="406" eb="409">
      <t>ショウライテキ</t>
    </rPh>
    <rPh sb="410" eb="412">
      <t>アンテイ</t>
    </rPh>
    <rPh sb="412" eb="414">
      <t>キュウスイ</t>
    </rPh>
    <rPh sb="415" eb="417">
      <t>アンテイ</t>
    </rPh>
    <rPh sb="417" eb="419">
      <t>ケイエイ</t>
    </rPh>
    <rPh sb="420" eb="422">
      <t>イジ</t>
    </rPh>
    <rPh sb="427" eb="429">
      <t>リョウキン</t>
    </rPh>
    <rPh sb="429" eb="431">
      <t>カイテイ</t>
    </rPh>
    <rPh sb="432" eb="433">
      <t>フク</t>
    </rPh>
    <rPh sb="435" eb="436">
      <t>サラ</t>
    </rPh>
    <rPh sb="437" eb="440">
      <t>コウリツセイ</t>
    </rPh>
    <rPh sb="441" eb="442">
      <t>タカ</t>
    </rPh>
    <rPh sb="443" eb="445">
      <t>ケイエイ</t>
    </rPh>
    <rPh sb="446" eb="448">
      <t>モサク</t>
    </rPh>
    <rPh sb="455" eb="45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</si>
</sst>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A9-4686-A776-0CF2797B25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49A9-4686-A776-0CF2797B25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71.83</c:v>
                </c:pt>
                <c:pt idx="1">
                  <c:v>62.28</c:v>
                </c:pt>
                <c:pt idx="2">
                  <c:v>67.42</c:v>
                </c:pt>
                <c:pt idx="3">
                  <c:v>70.260000000000005</c:v>
                </c:pt>
                <c:pt idx="4">
                  <c:v>70.69</c:v>
                </c:pt>
              </c:numCache>
            </c:numRef>
          </c:val>
          <c:extLst>
            <c:ext xmlns:c16="http://schemas.microsoft.com/office/drawing/2014/chart" uri="{C3380CC4-5D6E-409C-BE32-E72D297353CC}">
              <c16:uniqueId val="{00000000-FAE9-4EC3-B1ED-560BF2BBB6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FAE9-4EC3-B1ED-560BF2BBB6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68.099999999999994</c:v>
                </c:pt>
                <c:pt idx="1">
                  <c:v>75.069999999999993</c:v>
                </c:pt>
                <c:pt idx="2">
                  <c:v>70.900000000000006</c:v>
                </c:pt>
                <c:pt idx="3">
                  <c:v>67.010000000000005</c:v>
                </c:pt>
                <c:pt idx="4">
                  <c:v>67.569999999999993</c:v>
                </c:pt>
              </c:numCache>
            </c:numRef>
          </c:val>
          <c:extLst>
            <c:ext xmlns:c16="http://schemas.microsoft.com/office/drawing/2014/chart" uri="{C3380CC4-5D6E-409C-BE32-E72D297353CC}">
              <c16:uniqueId val="{00000000-DCA0-4CCD-A33F-136EDAAC80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DCA0-4CCD-A33F-136EDAAC80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121.55</c:v>
                </c:pt>
                <c:pt idx="1">
                  <c:v>125.85</c:v>
                </c:pt>
                <c:pt idx="2">
                  <c:v>109.17</c:v>
                </c:pt>
                <c:pt idx="3">
                  <c:v>82.45</c:v>
                </c:pt>
                <c:pt idx="4">
                  <c:v>94.92</c:v>
                </c:pt>
              </c:numCache>
            </c:numRef>
          </c:val>
          <c:extLst>
            <c:ext xmlns:c16="http://schemas.microsoft.com/office/drawing/2014/chart" uri="{C3380CC4-5D6E-409C-BE32-E72D297353CC}">
              <c16:uniqueId val="{00000000-9566-475D-8482-F4FE62F64F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9566-475D-8482-F4FE62F64F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c:v>
                </c:pt>
                <c:pt idx="1">
                  <c:v>53.31</c:v>
                </c:pt>
                <c:pt idx="2">
                  <c:v>34.21</c:v>
                </c:pt>
                <c:pt idx="3">
                  <c:v>35.619999999999997</c:v>
                </c:pt>
                <c:pt idx="4">
                  <c:v>37.4</c:v>
                </c:pt>
              </c:numCache>
            </c:numRef>
          </c:val>
          <c:extLst>
            <c:ext xmlns:c16="http://schemas.microsoft.com/office/drawing/2014/chart" uri="{C3380CC4-5D6E-409C-BE32-E72D297353CC}">
              <c16:uniqueId val="{00000000-6479-4204-BFE3-BD2C0FE8F1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6479-4204-BFE3-BD2C0FE8F1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75.97</c:v>
                </c:pt>
                <c:pt idx="1">
                  <c:v>75</c:v>
                </c:pt>
                <c:pt idx="2">
                  <c:v>71.010000000000005</c:v>
                </c:pt>
                <c:pt idx="3">
                  <c:v>79.02</c:v>
                </c:pt>
                <c:pt idx="4">
                  <c:v>82.53</c:v>
                </c:pt>
              </c:numCache>
            </c:numRef>
          </c:val>
          <c:extLst>
            <c:ext xmlns:c16="http://schemas.microsoft.com/office/drawing/2014/chart" uri="{C3380CC4-5D6E-409C-BE32-E72D297353CC}">
              <c16:uniqueId val="{00000000-AE3F-40D8-9328-DEC869133F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AE3F-40D8-9328-DEC869133F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97-46E6-B286-594A8150DE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0497-46E6-B286-594A8150DE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1607.6</c:v>
                </c:pt>
                <c:pt idx="1">
                  <c:v>3256.2</c:v>
                </c:pt>
                <c:pt idx="2">
                  <c:v>268.56</c:v>
                </c:pt>
                <c:pt idx="3">
                  <c:v>3135.46</c:v>
                </c:pt>
                <c:pt idx="4">
                  <c:v>2389.61</c:v>
                </c:pt>
              </c:numCache>
            </c:numRef>
          </c:val>
          <c:extLst>
            <c:ext xmlns:c16="http://schemas.microsoft.com/office/drawing/2014/chart" uri="{C3380CC4-5D6E-409C-BE32-E72D297353CC}">
              <c16:uniqueId val="{00000000-E12C-45B5-B69A-C43B7982EE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E12C-45B5-B69A-C43B7982EE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521.34</c:v>
                </c:pt>
                <c:pt idx="1">
                  <c:v>739.13</c:v>
                </c:pt>
                <c:pt idx="2">
                  <c:v>1384.23</c:v>
                </c:pt>
                <c:pt idx="3">
                  <c:v>1370.02</c:v>
                </c:pt>
                <c:pt idx="4">
                  <c:v>1324.1</c:v>
                </c:pt>
              </c:numCache>
            </c:numRef>
          </c:val>
          <c:extLst>
            <c:ext xmlns:c16="http://schemas.microsoft.com/office/drawing/2014/chart" uri="{C3380CC4-5D6E-409C-BE32-E72D297353CC}">
              <c16:uniqueId val="{00000000-D26A-4B6A-93DA-1A62925006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D26A-4B6A-93DA-1A62925006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119.97</c:v>
                </c:pt>
                <c:pt idx="1">
                  <c:v>125.44</c:v>
                </c:pt>
                <c:pt idx="2">
                  <c:v>106.05</c:v>
                </c:pt>
                <c:pt idx="3">
                  <c:v>80.58</c:v>
                </c:pt>
                <c:pt idx="4">
                  <c:v>92.23</c:v>
                </c:pt>
              </c:numCache>
            </c:numRef>
          </c:val>
          <c:extLst>
            <c:ext xmlns:c16="http://schemas.microsoft.com/office/drawing/2014/chart" uri="{C3380CC4-5D6E-409C-BE32-E72D297353CC}">
              <c16:uniqueId val="{00000000-6590-4154-9D82-2B2E29155F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6590-4154-9D82-2B2E29155F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143.88999999999999</c:v>
                </c:pt>
                <c:pt idx="1">
                  <c:v>140.24</c:v>
                </c:pt>
                <c:pt idx="2">
                  <c:v>162.54</c:v>
                </c:pt>
                <c:pt idx="3">
                  <c:v>228.56</c:v>
                </c:pt>
                <c:pt idx="4">
                  <c:v>204.76</c:v>
                </c:pt>
              </c:numCache>
            </c:numRef>
          </c:val>
          <c:extLst>
            <c:ext xmlns:c16="http://schemas.microsoft.com/office/drawing/2014/chart" uri="{C3380CC4-5D6E-409C-BE32-E72D297353CC}">
              <c16:uniqueId val="{00000000-0EAD-4119-852F-9E06184D27D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0EAD-4119-852F-9E06184D27D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B17" zoomScale="90" zoomScaleNormal="100" zoomScaleSheetLayoutView="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小国町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7399</v>
      </c>
      <c r="AM8" s="61"/>
      <c r="AN8" s="61"/>
      <c r="AO8" s="61"/>
      <c r="AP8" s="61"/>
      <c r="AQ8" s="61"/>
      <c r="AR8" s="61"/>
      <c r="AS8" s="61"/>
      <c r="AT8" s="52">
        <f>データ!$S$6</f>
        <v>737.56</v>
      </c>
      <c r="AU8" s="53"/>
      <c r="AV8" s="53"/>
      <c r="AW8" s="53"/>
      <c r="AX8" s="53"/>
      <c r="AY8" s="53"/>
      <c r="AZ8" s="53"/>
      <c r="BA8" s="53"/>
      <c r="BB8" s="54">
        <f>データ!$T$6</f>
        <v>10.029999999999999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48.73</v>
      </c>
      <c r="J10" s="53"/>
      <c r="K10" s="53"/>
      <c r="L10" s="53"/>
      <c r="M10" s="53"/>
      <c r="N10" s="53"/>
      <c r="O10" s="64"/>
      <c r="P10" s="54">
        <f>データ!$P$6</f>
        <v>62.81</v>
      </c>
      <c r="Q10" s="54"/>
      <c r="R10" s="54"/>
      <c r="S10" s="54"/>
      <c r="T10" s="54"/>
      <c r="U10" s="54"/>
      <c r="V10" s="54"/>
      <c r="W10" s="61">
        <f>データ!$Q$6</f>
        <v>3762</v>
      </c>
      <c r="X10" s="61"/>
      <c r="Y10" s="61"/>
      <c r="Z10" s="61"/>
      <c r="AA10" s="61"/>
      <c r="AB10" s="61"/>
      <c r="AC10" s="61"/>
      <c r="AD10" s="2"/>
      <c r="AE10" s="2"/>
      <c r="AF10" s="2"/>
      <c r="AG10" s="2"/>
      <c r="AH10" s="4"/>
      <c r="AI10" s="4"/>
      <c r="AJ10" s="4"/>
      <c r="AK10" s="4"/>
      <c r="AL10" s="61">
        <f>データ!$U$6</f>
        <v>4587</v>
      </c>
      <c r="AM10" s="61"/>
      <c r="AN10" s="61"/>
      <c r="AO10" s="61"/>
      <c r="AP10" s="61"/>
      <c r="AQ10" s="61"/>
      <c r="AR10" s="61"/>
      <c r="AS10" s="61"/>
      <c r="AT10" s="52">
        <f>データ!$V$6</f>
        <v>6.92</v>
      </c>
      <c r="AU10" s="53"/>
      <c r="AV10" s="53"/>
      <c r="AW10" s="53"/>
      <c r="AX10" s="53"/>
      <c r="AY10" s="53"/>
      <c r="AZ10" s="53"/>
      <c r="BA10" s="53"/>
      <c r="BB10" s="54">
        <f>データ!$W$6</f>
        <v>662.86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FhmtRxRM0AHUWmgf8e2cUrpKF1uyW2BmxCXQEjp2Wd9DDtdwescRB0QOFadN9y2LMxcraslrp1/7pG1HielaQ==" saltValue="KwTvAv4aeUwUyJw0Jdju1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64017</v>
      </c>
      <c r="D6" s="34">
        <f t="shared" si="3"/>
        <v>46</v>
      </c>
      <c r="E6" s="34">
        <f t="shared" si="3"/>
        <v>1</v>
      </c>
      <c r="F6" s="34">
        <f t="shared" si="3"/>
        <v>0</v>
      </c>
      <c r="G6" s="34">
        <f t="shared" si="3"/>
        <v>1</v>
      </c>
      <c r="H6" s="34" t="str">
        <f t="shared" si="3"/>
        <v>山形県　小国町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48.73</v>
      </c>
      <c r="P6" s="35">
        <f t="shared" si="3"/>
        <v>62.81</v>
      </c>
      <c r="Q6" s="35">
        <f t="shared" si="3"/>
        <v>3762</v>
      </c>
      <c r="R6" s="35">
        <f t="shared" si="3"/>
        <v>7399</v>
      </c>
      <c r="S6" s="35">
        <f t="shared" si="3"/>
        <v>737.56</v>
      </c>
      <c r="T6" s="35">
        <f t="shared" si="3"/>
        <v>10.029999999999999</v>
      </c>
      <c r="U6" s="35">
        <f t="shared" si="3"/>
        <v>4587</v>
      </c>
      <c r="V6" s="35">
        <f t="shared" si="3"/>
        <v>6.92</v>
      </c>
      <c r="W6" s="35">
        <f t="shared" si="3"/>
        <v>662.86</v>
      </c>
      <c r="X6" s="36">
        <f>IF(X7="",NA(),X7)</f>
        <v>121.55</v>
      </c>
      <c r="Y6" s="36">
        <f t="shared" ref="Y6:AG6" si="4">IF(Y7="",NA(),Y7)</f>
        <v>125.85</v>
      </c>
      <c r="Z6" s="36">
        <f t="shared" si="4"/>
        <v>109.17</v>
      </c>
      <c r="AA6" s="36">
        <f t="shared" si="4"/>
        <v>82.45</v>
      </c>
      <c r="AB6" s="36">
        <f t="shared" si="4"/>
        <v>94.92</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1607.6</v>
      </c>
      <c r="AU6" s="36">
        <f t="shared" ref="AU6:BC6" si="6">IF(AU7="",NA(),AU7)</f>
        <v>3256.2</v>
      </c>
      <c r="AV6" s="36">
        <f t="shared" si="6"/>
        <v>268.56</v>
      </c>
      <c r="AW6" s="36">
        <f t="shared" si="6"/>
        <v>3135.46</v>
      </c>
      <c r="AX6" s="36">
        <f t="shared" si="6"/>
        <v>2389.61</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521.34</v>
      </c>
      <c r="BF6" s="36">
        <f t="shared" ref="BF6:BN6" si="7">IF(BF7="",NA(),BF7)</f>
        <v>739.13</v>
      </c>
      <c r="BG6" s="36">
        <f t="shared" si="7"/>
        <v>1384.23</v>
      </c>
      <c r="BH6" s="36">
        <f t="shared" si="7"/>
        <v>1370.02</v>
      </c>
      <c r="BI6" s="36">
        <f t="shared" si="7"/>
        <v>1324.1</v>
      </c>
      <c r="BJ6" s="36">
        <f t="shared" si="7"/>
        <v>488.5</v>
      </c>
      <c r="BK6" s="36">
        <f t="shared" si="7"/>
        <v>485.75</v>
      </c>
      <c r="BL6" s="36">
        <f t="shared" si="7"/>
        <v>516.34</v>
      </c>
      <c r="BM6" s="36">
        <f t="shared" si="7"/>
        <v>496.56</v>
      </c>
      <c r="BN6" s="36">
        <f t="shared" si="7"/>
        <v>540.38</v>
      </c>
      <c r="BO6" s="35" t="str">
        <f>IF(BO7="","",IF(BO7="-","【-】","【"&amp;SUBSTITUTE(TEXT(BO7,"#,##0.00"),"-","△")&amp;"】"))</f>
        <v>【266.61】</v>
      </c>
      <c r="BP6" s="36">
        <f>IF(BP7="",NA(),BP7)</f>
        <v>119.97</v>
      </c>
      <c r="BQ6" s="36">
        <f t="shared" ref="BQ6:BY6" si="8">IF(BQ7="",NA(),BQ7)</f>
        <v>125.44</v>
      </c>
      <c r="BR6" s="36">
        <f t="shared" si="8"/>
        <v>106.05</v>
      </c>
      <c r="BS6" s="36">
        <f t="shared" si="8"/>
        <v>80.58</v>
      </c>
      <c r="BT6" s="36">
        <f t="shared" si="8"/>
        <v>92.23</v>
      </c>
      <c r="BU6" s="36">
        <f t="shared" si="8"/>
        <v>82.42</v>
      </c>
      <c r="BV6" s="36">
        <f t="shared" si="8"/>
        <v>83.59</v>
      </c>
      <c r="BW6" s="36">
        <f t="shared" si="8"/>
        <v>83.27</v>
      </c>
      <c r="BX6" s="36">
        <f t="shared" si="8"/>
        <v>84.9</v>
      </c>
      <c r="BY6" s="36">
        <f t="shared" si="8"/>
        <v>83.22</v>
      </c>
      <c r="BZ6" s="35" t="str">
        <f>IF(BZ7="","",IF(BZ7="-","【-】","【"&amp;SUBSTITUTE(TEXT(BZ7,"#,##0.00"),"-","△")&amp;"】"))</f>
        <v>【103.24】</v>
      </c>
      <c r="CA6" s="36">
        <f>IF(CA7="",NA(),CA7)</f>
        <v>143.88999999999999</v>
      </c>
      <c r="CB6" s="36">
        <f t="shared" ref="CB6:CJ6" si="9">IF(CB7="",NA(),CB7)</f>
        <v>140.24</v>
      </c>
      <c r="CC6" s="36">
        <f t="shared" si="9"/>
        <v>162.54</v>
      </c>
      <c r="CD6" s="36">
        <f t="shared" si="9"/>
        <v>228.56</v>
      </c>
      <c r="CE6" s="36">
        <f t="shared" si="9"/>
        <v>204.76</v>
      </c>
      <c r="CF6" s="36">
        <f t="shared" si="9"/>
        <v>226.99</v>
      </c>
      <c r="CG6" s="36">
        <f t="shared" si="9"/>
        <v>230.22</v>
      </c>
      <c r="CH6" s="36">
        <f t="shared" si="9"/>
        <v>228.81</v>
      </c>
      <c r="CI6" s="36">
        <f t="shared" si="9"/>
        <v>231.9</v>
      </c>
      <c r="CJ6" s="36">
        <f t="shared" si="9"/>
        <v>234.17</v>
      </c>
      <c r="CK6" s="35" t="str">
        <f>IF(CK7="","",IF(CK7="-","【-】","【"&amp;SUBSTITUTE(TEXT(CK7,"#,##0.00"),"-","△")&amp;"】"))</f>
        <v>【168.38】</v>
      </c>
      <c r="CL6" s="36">
        <f>IF(CL7="",NA(),CL7)</f>
        <v>71.83</v>
      </c>
      <c r="CM6" s="36">
        <f t="shared" ref="CM6:CU6" si="10">IF(CM7="",NA(),CM7)</f>
        <v>62.28</v>
      </c>
      <c r="CN6" s="36">
        <f t="shared" si="10"/>
        <v>67.42</v>
      </c>
      <c r="CO6" s="36">
        <f t="shared" si="10"/>
        <v>70.260000000000005</v>
      </c>
      <c r="CP6" s="36">
        <f t="shared" si="10"/>
        <v>70.69</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68.099999999999994</v>
      </c>
      <c r="CX6" s="36">
        <f t="shared" ref="CX6:DF6" si="11">IF(CX7="",NA(),CX7)</f>
        <v>75.069999999999993</v>
      </c>
      <c r="CY6" s="36">
        <f t="shared" si="11"/>
        <v>70.900000000000006</v>
      </c>
      <c r="CZ6" s="36">
        <f t="shared" si="11"/>
        <v>67.010000000000005</v>
      </c>
      <c r="DA6" s="36">
        <f t="shared" si="11"/>
        <v>67.569999999999993</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54</v>
      </c>
      <c r="DI6" s="36">
        <f t="shared" ref="DI6:DQ6" si="12">IF(DI7="",NA(),DI7)</f>
        <v>53.31</v>
      </c>
      <c r="DJ6" s="36">
        <f t="shared" si="12"/>
        <v>34.21</v>
      </c>
      <c r="DK6" s="36">
        <f t="shared" si="12"/>
        <v>35.619999999999997</v>
      </c>
      <c r="DL6" s="36">
        <f t="shared" si="12"/>
        <v>37.4</v>
      </c>
      <c r="DM6" s="36">
        <f t="shared" si="12"/>
        <v>51.44</v>
      </c>
      <c r="DN6" s="36">
        <f t="shared" si="12"/>
        <v>52.4</v>
      </c>
      <c r="DO6" s="36">
        <f t="shared" si="12"/>
        <v>51.89</v>
      </c>
      <c r="DP6" s="36">
        <f t="shared" si="12"/>
        <v>54.09</v>
      </c>
      <c r="DQ6" s="36">
        <f t="shared" si="12"/>
        <v>52.73</v>
      </c>
      <c r="DR6" s="35" t="str">
        <f>IF(DR7="","",IF(DR7="-","【-】","【"&amp;SUBSTITUTE(TEXT(DR7,"#,##0.00"),"-","△")&amp;"】"))</f>
        <v>【49.59】</v>
      </c>
      <c r="DS6" s="36">
        <f>IF(DS7="",NA(),DS7)</f>
        <v>75.97</v>
      </c>
      <c r="DT6" s="36">
        <f t="shared" ref="DT6:EB6" si="13">IF(DT7="",NA(),DT7)</f>
        <v>75</v>
      </c>
      <c r="DU6" s="36">
        <f t="shared" si="13"/>
        <v>71.010000000000005</v>
      </c>
      <c r="DV6" s="36">
        <f t="shared" si="13"/>
        <v>79.02</v>
      </c>
      <c r="DW6" s="36">
        <f t="shared" si="13"/>
        <v>82.53</v>
      </c>
      <c r="DX6" s="36">
        <f t="shared" si="13"/>
        <v>11.68</v>
      </c>
      <c r="DY6" s="36">
        <f t="shared" si="13"/>
        <v>14.01</v>
      </c>
      <c r="DZ6" s="36">
        <f t="shared" si="13"/>
        <v>14.74</v>
      </c>
      <c r="EA6" s="36">
        <f t="shared" si="13"/>
        <v>18.68</v>
      </c>
      <c r="EB6" s="36">
        <f t="shared" si="13"/>
        <v>19.91</v>
      </c>
      <c r="EC6" s="35" t="str">
        <f>IF(EC7="","",IF(EC7="-","【-】","【"&amp;SUBSTITUTE(TEXT(EC7,"#,##0.00"),"-","△")&amp;"】"))</f>
        <v>【19.44】</v>
      </c>
      <c r="ED6" s="35">
        <f>IF(ED7="",NA(),ED7)</f>
        <v>0</v>
      </c>
      <c r="EE6" s="35">
        <f t="shared" ref="EE6:EM6" si="14">IF(EE7="",NA(),EE7)</f>
        <v>0</v>
      </c>
      <c r="EF6" s="35">
        <f t="shared" si="14"/>
        <v>0</v>
      </c>
      <c r="EG6" s="35">
        <f t="shared" si="14"/>
        <v>0</v>
      </c>
      <c r="EH6" s="35">
        <f t="shared" si="14"/>
        <v>0</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64017</v>
      </c>
      <c r="D7" s="38">
        <v>46</v>
      </c>
      <c r="E7" s="38">
        <v>1</v>
      </c>
      <c r="F7" s="38">
        <v>0</v>
      </c>
      <c r="G7" s="38">
        <v>1</v>
      </c>
      <c r="H7" s="38" t="s">
        <v>92</v>
      </c>
      <c r="I7" s="38" t="s">
        <v>93</v>
      </c>
      <c r="J7" s="38" t="s">
        <v>94</v>
      </c>
      <c r="K7" s="38" t="s">
        <v>95</v>
      </c>
      <c r="L7" s="38" t="s">
        <v>96</v>
      </c>
      <c r="M7" s="38" t="s">
        <v>97</v>
      </c>
      <c r="N7" s="39" t="s">
        <v>98</v>
      </c>
      <c r="O7" s="39">
        <v>48.73</v>
      </c>
      <c r="P7" s="39">
        <v>62.81</v>
      </c>
      <c r="Q7" s="39">
        <v>3762</v>
      </c>
      <c r="R7" s="39">
        <v>7399</v>
      </c>
      <c r="S7" s="39">
        <v>737.56</v>
      </c>
      <c r="T7" s="39">
        <v>10.029999999999999</v>
      </c>
      <c r="U7" s="39">
        <v>4587</v>
      </c>
      <c r="V7" s="39">
        <v>6.92</v>
      </c>
      <c r="W7" s="39">
        <v>662.86</v>
      </c>
      <c r="X7" s="39">
        <v>121.55</v>
      </c>
      <c r="Y7" s="39">
        <v>125.85</v>
      </c>
      <c r="Z7" s="39">
        <v>109.17</v>
      </c>
      <c r="AA7" s="39">
        <v>82.45</v>
      </c>
      <c r="AB7" s="39">
        <v>94.92</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1607.6</v>
      </c>
      <c r="AU7" s="39">
        <v>3256.2</v>
      </c>
      <c r="AV7" s="39">
        <v>268.56</v>
      </c>
      <c r="AW7" s="39">
        <v>3135.46</v>
      </c>
      <c r="AX7" s="39">
        <v>2389.61</v>
      </c>
      <c r="AY7" s="39">
        <v>527.82000000000005</v>
      </c>
      <c r="AZ7" s="39">
        <v>477.44</v>
      </c>
      <c r="BA7" s="39">
        <v>445.85</v>
      </c>
      <c r="BB7" s="39">
        <v>450.54</v>
      </c>
      <c r="BC7" s="39">
        <v>348.88</v>
      </c>
      <c r="BD7" s="39">
        <v>264.97000000000003</v>
      </c>
      <c r="BE7" s="39">
        <v>521.34</v>
      </c>
      <c r="BF7" s="39">
        <v>739.13</v>
      </c>
      <c r="BG7" s="39">
        <v>1384.23</v>
      </c>
      <c r="BH7" s="39">
        <v>1370.02</v>
      </c>
      <c r="BI7" s="39">
        <v>1324.1</v>
      </c>
      <c r="BJ7" s="39">
        <v>488.5</v>
      </c>
      <c r="BK7" s="39">
        <v>485.75</v>
      </c>
      <c r="BL7" s="39">
        <v>516.34</v>
      </c>
      <c r="BM7" s="39">
        <v>496.56</v>
      </c>
      <c r="BN7" s="39">
        <v>540.38</v>
      </c>
      <c r="BO7" s="39">
        <v>266.61</v>
      </c>
      <c r="BP7" s="39">
        <v>119.97</v>
      </c>
      <c r="BQ7" s="39">
        <v>125.44</v>
      </c>
      <c r="BR7" s="39">
        <v>106.05</v>
      </c>
      <c r="BS7" s="39">
        <v>80.58</v>
      </c>
      <c r="BT7" s="39">
        <v>92.23</v>
      </c>
      <c r="BU7" s="39">
        <v>82.42</v>
      </c>
      <c r="BV7" s="39">
        <v>83.59</v>
      </c>
      <c r="BW7" s="39">
        <v>83.27</v>
      </c>
      <c r="BX7" s="39">
        <v>84.9</v>
      </c>
      <c r="BY7" s="39">
        <v>83.22</v>
      </c>
      <c r="BZ7" s="39">
        <v>103.24</v>
      </c>
      <c r="CA7" s="39">
        <v>143.88999999999999</v>
      </c>
      <c r="CB7" s="39">
        <v>140.24</v>
      </c>
      <c r="CC7" s="39">
        <v>162.54</v>
      </c>
      <c r="CD7" s="39">
        <v>228.56</v>
      </c>
      <c r="CE7" s="39">
        <v>204.76</v>
      </c>
      <c r="CF7" s="39">
        <v>226.99</v>
      </c>
      <c r="CG7" s="39">
        <v>230.22</v>
      </c>
      <c r="CH7" s="39">
        <v>228.81</v>
      </c>
      <c r="CI7" s="39">
        <v>231.9</v>
      </c>
      <c r="CJ7" s="39">
        <v>234.17</v>
      </c>
      <c r="CK7" s="39">
        <v>168.38</v>
      </c>
      <c r="CL7" s="39">
        <v>71.83</v>
      </c>
      <c r="CM7" s="39">
        <v>62.28</v>
      </c>
      <c r="CN7" s="39">
        <v>67.42</v>
      </c>
      <c r="CO7" s="39">
        <v>70.260000000000005</v>
      </c>
      <c r="CP7" s="39">
        <v>70.69</v>
      </c>
      <c r="CQ7" s="39">
        <v>39.909999999999997</v>
      </c>
      <c r="CR7" s="39">
        <v>41.09</v>
      </c>
      <c r="CS7" s="39">
        <v>38.979999999999997</v>
      </c>
      <c r="CT7" s="39">
        <v>39.61</v>
      </c>
      <c r="CU7" s="39">
        <v>41.06</v>
      </c>
      <c r="CV7" s="39">
        <v>60</v>
      </c>
      <c r="CW7" s="39">
        <v>68.099999999999994</v>
      </c>
      <c r="CX7" s="39">
        <v>75.069999999999993</v>
      </c>
      <c r="CY7" s="39">
        <v>70.900000000000006</v>
      </c>
      <c r="CZ7" s="39">
        <v>67.010000000000005</v>
      </c>
      <c r="DA7" s="39">
        <v>67.569999999999993</v>
      </c>
      <c r="DB7" s="39">
        <v>75.62</v>
      </c>
      <c r="DC7" s="39">
        <v>75.91</v>
      </c>
      <c r="DD7" s="39">
        <v>75.010000000000005</v>
      </c>
      <c r="DE7" s="39">
        <v>72.959999999999994</v>
      </c>
      <c r="DF7" s="39">
        <v>72.42</v>
      </c>
      <c r="DG7" s="39">
        <v>89.8</v>
      </c>
      <c r="DH7" s="39">
        <v>54</v>
      </c>
      <c r="DI7" s="39">
        <v>53.31</v>
      </c>
      <c r="DJ7" s="39">
        <v>34.21</v>
      </c>
      <c r="DK7" s="39">
        <v>35.619999999999997</v>
      </c>
      <c r="DL7" s="39">
        <v>37.4</v>
      </c>
      <c r="DM7" s="39">
        <v>51.44</v>
      </c>
      <c r="DN7" s="39">
        <v>52.4</v>
      </c>
      <c r="DO7" s="39">
        <v>51.89</v>
      </c>
      <c r="DP7" s="39">
        <v>54.09</v>
      </c>
      <c r="DQ7" s="39">
        <v>52.73</v>
      </c>
      <c r="DR7" s="39">
        <v>49.59</v>
      </c>
      <c r="DS7" s="39">
        <v>75.97</v>
      </c>
      <c r="DT7" s="39">
        <v>75</v>
      </c>
      <c r="DU7" s="39">
        <v>71.010000000000005</v>
      </c>
      <c r="DV7" s="39">
        <v>79.02</v>
      </c>
      <c r="DW7" s="39">
        <v>82.53</v>
      </c>
      <c r="DX7" s="39">
        <v>11.68</v>
      </c>
      <c r="DY7" s="39">
        <v>14.01</v>
      </c>
      <c r="DZ7" s="39">
        <v>14.74</v>
      </c>
      <c r="EA7" s="39">
        <v>18.68</v>
      </c>
      <c r="EB7" s="39">
        <v>19.91</v>
      </c>
      <c r="EC7" s="39">
        <v>19.440000000000001</v>
      </c>
      <c r="ED7" s="39">
        <v>0</v>
      </c>
      <c r="EE7" s="39">
        <v>0</v>
      </c>
      <c r="EF7" s="39">
        <v>0</v>
      </c>
      <c r="EG7" s="39">
        <v>0</v>
      </c>
      <c r="EH7" s="39">
        <v>0</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579</cp:lastModifiedBy>
  <cp:lastPrinted>2021-01-21T06:24:30Z</cp:lastPrinted>
  <dcterms:created xsi:type="dcterms:W3CDTF">2020-12-04T02:04:01Z</dcterms:created>
  <dcterms:modified xsi:type="dcterms:W3CDTF">2021-02-03T06:17:38Z</dcterms:modified>
  <cp:category/>
</cp:coreProperties>
</file>