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R01年度\特定地域生活排水\"/>
    </mc:Choice>
  </mc:AlternateContent>
  <xr:revisionPtr revIDLastSave="0" documentId="13_ncr:1_{C4A6DB33-6A69-4CE1-9790-4009080AB983}" xr6:coauthVersionLast="45" xr6:coauthVersionMax="45" xr10:uidLastSave="{00000000-0000-0000-0000-000000000000}"/>
  <workbookProtection workbookAlgorithmName="SHA-512" workbookHashValue="jzKcZGFX1W1Z8jWgD0S3biOzzwpr9dugvEYjBfm2iylGTiExcGgA8BZYJaHSOVJfRzPB9TO0d2ZFh1aPiJIWFQ==" workbookSaltValue="ynFD+Umsuu/JnxIFOwdff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W10" i="4"/>
  <c r="I10" i="4"/>
  <c r="BB8" i="4"/>
  <c r="AL8" i="4"/>
  <c r="P8" i="4"/>
  <c r="I8" i="4"/>
</calcChain>
</file>

<file path=xl/sharedStrings.xml><?xml version="1.0" encoding="utf-8"?>
<sst xmlns="http://schemas.openxmlformats.org/spreadsheetml/2006/main" count="247" uniqueCount="118">
  <si>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</si>
  <si>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</si>
  <si>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</si>
  <si>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</si>
  <si>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</si>
  <si>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</si>
  <si>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</si>
  <si>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</si>
  <si>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</si>
  <si>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</si>
  <si>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</si>
  <si>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</si>
  <si>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</si>
  <si>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</si>
  <si>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</si>
  <si>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</si>
  <si>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</si>
  <si>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</si>
  <si>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</si>
  <si>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</si>
  <si>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</si>
  <si>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</si>
  <si>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</si>
  <si>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</si>
  <si>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</si>
  <si>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</si>
  <si>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</si>
  <si>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</si>
  <si>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</si>
  <si>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</si>
  <si>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</si>
  <si>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</si>
  <si>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</si>
  <si>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</si>
  <si>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</si>
  <si>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</si>
  <si>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</si>
  <si>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</si>
  <si>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</si>
  <si>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</si>
  <si>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</si>
  <si>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</si>
  <si>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</si>
  <si>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</si>
  <si>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</si>
  <si>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</si>
  <si>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</si>
  <si>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</si>
  <si>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</si>
  <si>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</si>
  <si>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</si>
  <si>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</si>
  <si>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</si>
  <si>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</si>
  <si>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</si>
  <si>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</si>
  <si>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</si>
  <si>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</si>
  <si>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</si>
  <si>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</si>
  <si>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</si>
  <si>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</si>
  <si>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</si>
  <si>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</si>
  <si>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</si>
  <si>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</si>
  <si>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</si>
  <si>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</si>
  <si>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</si>
  <si>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</si>
  <si>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</si>
  <si>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</si>
  <si>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</si>
  <si>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</si>
  <si>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</si>
  <si>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</si>
  <si>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</si>
  <si>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</si>
  <si>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</si>
  <si>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</si>
  <si>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</si>
  <si>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</si>
  <si>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</si>
  <si>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</si>
  <si>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</si>
  <si>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</si>
  <si>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</si>
  <si>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</si>
  <si>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</si>
  <si>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</si>
  <si>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</si>
  <si>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</si>
  <si>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</si>
  <si>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</si>
  <si>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</si>
  <si>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</si>
  <si>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</si>
  <si>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大蔵村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</si>
  <si>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</si>
  <si>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</si>
  <si>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</si>
  <si>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</si>
  <si>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</si>
  <si>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</si>
  <si>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</si>
  <si>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</si>
  <si>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</si>
  <si>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</si>
  <si>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</si>
  <si>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</si>
  <si>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</si>
  <si>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</si>
  <si>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</si>
  <si>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</si>
  <si>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</si>
  <si>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設置後20年以上を経過している浄化槽もあり、今後は老朽化による修繕や再設置の増加が想定される。
　現在、浄化槽の保守点検及び清掃については業務委託にて実施しているところであるが、職員間でも既設浄化槽の状態把握を行い、効率的な修繕や更新に資するよう努めたい。</t>
    <rPh sb="1" eb="3">
      <t>セッチ</t>
    </rPh>
    <rPh sb="3" eb="4">
      <t>ゴ</t>
    </rPh>
    <rPh sb="6" eb="7">
      <t>ネン</t>
    </rPh>
    <rPh sb="7" eb="9">
      <t>イジョウ</t>
    </rPh>
    <rPh sb="10" eb="12">
      <t>ケイカ</t>
    </rPh>
    <rPh sb="16" eb="19">
      <t>ジョウカソウ</t>
    </rPh>
    <rPh sb="23" eb="25">
      <t>コンゴ</t>
    </rPh>
    <rPh sb="26" eb="29">
      <t>ロウキュウカ</t>
    </rPh>
    <rPh sb="32" eb="34">
      <t>シュウゼン</t>
    </rPh>
    <rPh sb="35" eb="38">
      <t>サイセッチ</t>
    </rPh>
    <rPh sb="39" eb="41">
      <t>ゾウカ</t>
    </rPh>
    <rPh sb="42" eb="44">
      <t>ソウテイ</t>
    </rPh>
    <rPh sb="50" eb="52">
      <t>ゲンザイ</t>
    </rPh>
    <rPh sb="53" eb="56">
      <t>ジョウカソウ</t>
    </rPh>
    <rPh sb="57" eb="59">
      <t>ホシュ</t>
    </rPh>
    <rPh sb="59" eb="61">
      <t>テンケン</t>
    </rPh>
    <rPh sb="61" eb="62">
      <t>オヨ</t>
    </rPh>
    <rPh sb="63" eb="65">
      <t>セイソウ</t>
    </rPh>
    <rPh sb="70" eb="72">
      <t>ギョウム</t>
    </rPh>
    <rPh sb="72" eb="74">
      <t>イタク</t>
    </rPh>
    <rPh sb="76" eb="78">
      <t>ジッシ</t>
    </rPh>
    <rPh sb="90" eb="92">
      <t>ショクイン</t>
    </rPh>
    <rPh sb="92" eb="93">
      <t>カン</t>
    </rPh>
    <rPh sb="95" eb="97">
      <t>キセツ</t>
    </rPh>
    <rPh sb="97" eb="100">
      <t>ジョウカソウ</t>
    </rPh>
    <rPh sb="101" eb="103">
      <t>ジョウタイ</t>
    </rPh>
    <rPh sb="103" eb="105">
      <t>ハアク</t>
    </rPh>
    <rPh sb="106" eb="107">
      <t>オコナ</t>
    </rPh>
    <rPh sb="109" eb="112">
      <t>コウリツテキ</t>
    </rPh>
    <rPh sb="113" eb="115">
      <t>シュウゼン</t>
    </rPh>
    <rPh sb="116" eb="118">
      <t>コウシン</t>
    </rPh>
    <rPh sb="119" eb="120">
      <t>シ</t>
    </rPh>
    <rPh sb="124" eb="125">
      <t>ツト</t>
    </rPh>
    <phoneticPr fontId="4"/>
  </si>
  <si>
    <t>①収益的収支比率　　　　　　　　　　　　　　　　　　　　　　　　　　　　　　　　　　　　　　　　　　　　　　　　　　 令和元年度においては、未納対策による過年度収入の増加や支払利息の減少により数値が改善された。本村の浄化槽使用料は定額制となっており大幅な増減は想定しにくい。維持管理費用の削減に努めつつも、適正な料金設定について常に検討を重ねていきたい。　　　　　　　　　　　　　　　　　　　　　　　　　　　　　　　　　　　　　　　　　　　　　　　④企業債残高対事業規模比率　　　　　　　　　　　　　　　　　　　　　　　　平成29年度に企業債一般会計負担額の算定方法見直しが行われて以降は0％が続いている。しかし、令和元年度からは地方債を発行しての整備事業を実施していること、事業開始当初に整備した浄化槽が耐用年数に達しており計画的な更新の需要が高まることから、引き続き数値の推移を注視したい。                                                                                                                               　　　　　　　　　　　　⑤経費回収率　⑥汚水処理原価　　　　　　　　　　　　　　　　　　　　　　　　　　　　類似団体に比べ、経費回収率、汚水処理原価ともに良好な数値である。維持管理費用が必要最低限の範囲で留まっていることが要因と考えられるため、今後も適正な管理に努める。　                                                                                                                                　　　　　　　　　　　　　　　⑧水洗化率　　　　　　　　　　　　　　　　　　　　　　　　　　本村においては、国県補助金を活用しての合併浄化槽設置促進の結果、近年は複数件の設置実績が続いているところである。今後も水質保全等の観点から積極的な啓発活動を行っていきたい。　　　　　　　　　　　　　　　　　　　　　　　　　　　　　</t>
    <rPh sb="1" eb="4">
      <t>シュウエキテキ</t>
    </rPh>
    <rPh sb="4" eb="6">
      <t>シュウシ</t>
    </rPh>
    <rPh sb="6" eb="8">
      <t>ヒリツ</t>
    </rPh>
    <rPh sb="59" eb="61">
      <t>レイワ</t>
    </rPh>
    <rPh sb="61" eb="63">
      <t>ガンネン</t>
    </rPh>
    <rPh sb="63" eb="64">
      <t>ド</t>
    </rPh>
    <rPh sb="70" eb="72">
      <t>ミノウ</t>
    </rPh>
    <rPh sb="72" eb="74">
      <t>タイサク</t>
    </rPh>
    <rPh sb="77" eb="80">
      <t>カネンド</t>
    </rPh>
    <rPh sb="80" eb="82">
      <t>シュウニュウ</t>
    </rPh>
    <rPh sb="83" eb="85">
      <t>ゾウカ</t>
    </rPh>
    <rPh sb="86" eb="88">
      <t>シハライ</t>
    </rPh>
    <rPh sb="88" eb="90">
      <t>リソク</t>
    </rPh>
    <rPh sb="91" eb="93">
      <t>ゲンショウ</t>
    </rPh>
    <rPh sb="96" eb="98">
      <t>スウチ</t>
    </rPh>
    <rPh sb="99" eb="101">
      <t>カイゼン</t>
    </rPh>
    <rPh sb="105" eb="107">
      <t>ホンソン</t>
    </rPh>
    <rPh sb="108" eb="111">
      <t>ジョウカソウ</t>
    </rPh>
    <rPh sb="111" eb="114">
      <t>シヨウリョウ</t>
    </rPh>
    <rPh sb="115" eb="118">
      <t>テイガクセイ</t>
    </rPh>
    <rPh sb="124" eb="126">
      <t>オオハバ</t>
    </rPh>
    <rPh sb="127" eb="129">
      <t>ゾウゲン</t>
    </rPh>
    <rPh sb="130" eb="132">
      <t>ソウテイ</t>
    </rPh>
    <rPh sb="137" eb="139">
      <t>イジ</t>
    </rPh>
    <rPh sb="139" eb="141">
      <t>カンリ</t>
    </rPh>
    <rPh sb="141" eb="143">
      <t>ヒヨウ</t>
    </rPh>
    <rPh sb="144" eb="146">
      <t>サクゲン</t>
    </rPh>
    <rPh sb="147" eb="148">
      <t>ツト</t>
    </rPh>
    <rPh sb="153" eb="155">
      <t>テキセイ</t>
    </rPh>
    <rPh sb="156" eb="158">
      <t>リョウキン</t>
    </rPh>
    <rPh sb="158" eb="160">
      <t>セッテイ</t>
    </rPh>
    <rPh sb="164" eb="165">
      <t>ツネ</t>
    </rPh>
    <rPh sb="166" eb="168">
      <t>ケントウ</t>
    </rPh>
    <rPh sb="169" eb="170">
      <t>カサ</t>
    </rPh>
    <rPh sb="225" eb="227">
      <t>キギョウ</t>
    </rPh>
    <rPh sb="227" eb="228">
      <t>サイ</t>
    </rPh>
    <rPh sb="228" eb="230">
      <t>ザンダカ</t>
    </rPh>
    <rPh sb="230" eb="231">
      <t>タイ</t>
    </rPh>
    <rPh sb="231" eb="233">
      <t>ジギョウ</t>
    </rPh>
    <rPh sb="233" eb="235">
      <t>キボ</t>
    </rPh>
    <rPh sb="235" eb="237">
      <t>ヒリツ</t>
    </rPh>
    <rPh sb="261" eb="263">
      <t>ヘイセイ</t>
    </rPh>
    <rPh sb="265" eb="267">
      <t>ネンド</t>
    </rPh>
    <rPh sb="268" eb="270">
      <t>キギョウ</t>
    </rPh>
    <rPh sb="270" eb="271">
      <t>サイ</t>
    </rPh>
    <rPh sb="271" eb="273">
      <t>イッパン</t>
    </rPh>
    <rPh sb="273" eb="275">
      <t>カイケイ</t>
    </rPh>
    <rPh sb="275" eb="277">
      <t>フタン</t>
    </rPh>
    <rPh sb="277" eb="278">
      <t>ガク</t>
    </rPh>
    <rPh sb="279" eb="281">
      <t>サンテイ</t>
    </rPh>
    <rPh sb="281" eb="283">
      <t>ホウホウ</t>
    </rPh>
    <rPh sb="283" eb="285">
      <t>ミナオ</t>
    </rPh>
    <rPh sb="287" eb="288">
      <t>オコナ</t>
    </rPh>
    <rPh sb="291" eb="293">
      <t>イコウ</t>
    </rPh>
    <rPh sb="297" eb="298">
      <t>ツヅ</t>
    </rPh>
    <rPh sb="307" eb="309">
      <t>レイワ</t>
    </rPh>
    <rPh sb="309" eb="311">
      <t>ガンネン</t>
    </rPh>
    <rPh sb="311" eb="312">
      <t>ド</t>
    </rPh>
    <rPh sb="315" eb="318">
      <t>チホウサイ</t>
    </rPh>
    <rPh sb="319" eb="321">
      <t>ハッコウ</t>
    </rPh>
    <rPh sb="324" eb="326">
      <t>セイビ</t>
    </rPh>
    <rPh sb="326" eb="328">
      <t>ジギョウ</t>
    </rPh>
    <rPh sb="329" eb="331">
      <t>ジッシ</t>
    </rPh>
    <rPh sb="338" eb="340">
      <t>ジギョウ</t>
    </rPh>
    <rPh sb="340" eb="342">
      <t>カイシ</t>
    </rPh>
    <rPh sb="342" eb="344">
      <t>トウショ</t>
    </rPh>
    <rPh sb="345" eb="347">
      <t>セイビ</t>
    </rPh>
    <rPh sb="349" eb="352">
      <t>ジョウカソウ</t>
    </rPh>
    <rPh sb="353" eb="355">
      <t>タイヨウ</t>
    </rPh>
    <rPh sb="355" eb="357">
      <t>ネンスウ</t>
    </rPh>
    <rPh sb="358" eb="359">
      <t>タッ</t>
    </rPh>
    <rPh sb="363" eb="366">
      <t>ケイカクテキ</t>
    </rPh>
    <rPh sb="367" eb="369">
      <t>コウシン</t>
    </rPh>
    <rPh sb="370" eb="372">
      <t>ジュヨウ</t>
    </rPh>
    <rPh sb="373" eb="374">
      <t>タカ</t>
    </rPh>
    <rPh sb="381" eb="382">
      <t>ヒ</t>
    </rPh>
    <rPh sb="383" eb="384">
      <t>ツヅ</t>
    </rPh>
    <rPh sb="385" eb="387">
      <t>スウチ</t>
    </rPh>
    <rPh sb="388" eb="390">
      <t>スイイ</t>
    </rPh>
    <rPh sb="391" eb="393">
      <t>チュウシ</t>
    </rPh>
    <rPh sb="537" eb="539">
      <t>ケイヒ</t>
    </rPh>
    <rPh sb="539" eb="541">
      <t>カイシュウ</t>
    </rPh>
    <rPh sb="541" eb="542">
      <t>リツ</t>
    </rPh>
    <rPh sb="544" eb="546">
      <t>オスイ</t>
    </rPh>
    <rPh sb="546" eb="548">
      <t>ショリ</t>
    </rPh>
    <rPh sb="548" eb="550">
      <t>ゲンカ</t>
    </rPh>
    <rPh sb="578" eb="580">
      <t>ルイジ</t>
    </rPh>
    <rPh sb="580" eb="582">
      <t>ダンタイ</t>
    </rPh>
    <rPh sb="583" eb="584">
      <t>クラ</t>
    </rPh>
    <rPh sb="586" eb="588">
      <t>ケイヒ</t>
    </rPh>
    <rPh sb="588" eb="590">
      <t>カイシュウ</t>
    </rPh>
    <rPh sb="590" eb="591">
      <t>リツ</t>
    </rPh>
    <rPh sb="592" eb="594">
      <t>オスイ</t>
    </rPh>
    <rPh sb="594" eb="596">
      <t>ショリ</t>
    </rPh>
    <rPh sb="596" eb="598">
      <t>ゲンカ</t>
    </rPh>
    <rPh sb="601" eb="603">
      <t>リョウコウ</t>
    </rPh>
    <rPh sb="604" eb="606">
      <t>スウチ</t>
    </rPh>
    <rPh sb="610" eb="612">
      <t>イジ</t>
    </rPh>
    <rPh sb="612" eb="614">
      <t>カンリ</t>
    </rPh>
    <rPh sb="614" eb="616">
      <t>ヒヨウ</t>
    </rPh>
    <rPh sb="617" eb="619">
      <t>ヒツヨウ</t>
    </rPh>
    <rPh sb="619" eb="622">
      <t>サイテイゲン</t>
    </rPh>
    <rPh sb="623" eb="625">
      <t>ハンイ</t>
    </rPh>
    <rPh sb="626" eb="627">
      <t>トド</t>
    </rPh>
    <rPh sb="635" eb="637">
      <t>ヨウイン</t>
    </rPh>
    <rPh sb="638" eb="639">
      <t>カンガ</t>
    </rPh>
    <rPh sb="646" eb="648">
      <t>コンゴ</t>
    </rPh>
    <rPh sb="649" eb="651">
      <t>テキセイ</t>
    </rPh>
    <rPh sb="652" eb="654">
      <t>カンリ</t>
    </rPh>
    <rPh sb="655" eb="656">
      <t>ツト</t>
    </rPh>
    <rPh sb="804" eb="806">
      <t>スイセン</t>
    </rPh>
    <rPh sb="806" eb="807">
      <t>カ</t>
    </rPh>
    <rPh sb="807" eb="808">
      <t>リツ</t>
    </rPh>
    <rPh sb="834" eb="836">
      <t>ホンソン</t>
    </rPh>
    <rPh sb="842" eb="843">
      <t>クニ</t>
    </rPh>
    <rPh sb="843" eb="844">
      <t>ケン</t>
    </rPh>
    <rPh sb="844" eb="847">
      <t>ホジョキン</t>
    </rPh>
    <rPh sb="848" eb="850">
      <t>カツヨウ</t>
    </rPh>
    <rPh sb="853" eb="855">
      <t>ガッペイ</t>
    </rPh>
    <rPh sb="855" eb="858">
      <t>ジョウカソウ</t>
    </rPh>
    <rPh sb="858" eb="860">
      <t>セッチ</t>
    </rPh>
    <rPh sb="860" eb="862">
      <t>ソクシン</t>
    </rPh>
    <rPh sb="863" eb="865">
      <t>ケッカ</t>
    </rPh>
    <rPh sb="866" eb="868">
      <t>キンネン</t>
    </rPh>
    <rPh sb="869" eb="871">
      <t>フクスウ</t>
    </rPh>
    <rPh sb="871" eb="872">
      <t>ケン</t>
    </rPh>
    <rPh sb="873" eb="875">
      <t>セッチ</t>
    </rPh>
    <rPh sb="875" eb="877">
      <t>ジッセキ</t>
    </rPh>
    <rPh sb="878" eb="879">
      <t>ツヅ</t>
    </rPh>
    <rPh sb="890" eb="892">
      <t>コンゴ</t>
    </rPh>
    <rPh sb="893" eb="895">
      <t>スイシツ</t>
    </rPh>
    <rPh sb="895" eb="897">
      <t>ホゼン</t>
    </rPh>
    <rPh sb="897" eb="898">
      <t>トウ</t>
    </rPh>
    <rPh sb="899" eb="901">
      <t>カンテン</t>
    </rPh>
    <rPh sb="903" eb="906">
      <t>セッキョクテキ</t>
    </rPh>
    <rPh sb="907" eb="909">
      <t>ケイハツ</t>
    </rPh>
    <rPh sb="909" eb="911">
      <t>カツドウ</t>
    </rPh>
    <rPh sb="912" eb="913">
      <t>オコナ</t>
    </rPh>
    <phoneticPr fontId="4"/>
  </si>
  <si>
    <t>　本村では、令和元年度末時点で248基（管理換えを含む）を管理しており、下水道区域外の半数の世帯が合併浄化槽（個人管理を含む）を使用している。環境保全や公衆衛生の向上を図るためにも合併浄化槽の更なる普及に努めていかなければならない。
　一方で、耐用年数の経過や自然災害により、既設浄化槽の修繕、更新の需要は増加すると考えられるため、浄化槽台帳等による管理体制の強化と既設浄化槽の状態把握に努めたい。　　　　　　　　　　　　　　　　　　　　　　　　　　　　　　　　　　　　　　　　　　　　　　　　　</t>
    <rPh sb="1" eb="3">
      <t>ホンソン</t>
    </rPh>
    <rPh sb="9" eb="11">
      <t>ネンド</t>
    </rPh>
    <rPh sb="11" eb="12">
      <t>マツ</t>
    </rPh>
    <rPh sb="12" eb="14">
      <t>ジテン</t>
    </rPh>
    <rPh sb="18" eb="19">
      <t>キ</t>
    </rPh>
    <rPh sb="20" eb="22">
      <t>カンリ</t>
    </rPh>
    <rPh sb="22" eb="23">
      <t>カ</t>
    </rPh>
    <rPh sb="25" eb="26">
      <t>フク</t>
    </rPh>
    <rPh sb="29" eb="31">
      <t>カンリ</t>
    </rPh>
    <rPh sb="36" eb="38">
      <t>ゲスイ</t>
    </rPh>
    <rPh sb="38" eb="39">
      <t>ドウ</t>
    </rPh>
    <rPh sb="39" eb="42">
      <t>クイキガイ</t>
    </rPh>
    <rPh sb="43" eb="45">
      <t>ハンスウ</t>
    </rPh>
    <rPh sb="46" eb="48">
      <t>セタイ</t>
    </rPh>
    <rPh sb="49" eb="51">
      <t>ガッペイ</t>
    </rPh>
    <rPh sb="51" eb="54">
      <t>ジョウカソウ</t>
    </rPh>
    <rPh sb="55" eb="57">
      <t>コジン</t>
    </rPh>
    <rPh sb="57" eb="59">
      <t>カンリ</t>
    </rPh>
    <rPh sb="60" eb="61">
      <t>フク</t>
    </rPh>
    <rPh sb="64" eb="66">
      <t>シヨウ</t>
    </rPh>
    <rPh sb="71" eb="73">
      <t>カンキョウ</t>
    </rPh>
    <rPh sb="73" eb="75">
      <t>ホゼン</t>
    </rPh>
    <rPh sb="76" eb="78">
      <t>コウシュウ</t>
    </rPh>
    <rPh sb="78" eb="80">
      <t>エイセイ</t>
    </rPh>
    <rPh sb="81" eb="83">
      <t>コウジョウ</t>
    </rPh>
    <rPh sb="84" eb="85">
      <t>ハカ</t>
    </rPh>
    <rPh sb="90" eb="92">
      <t>ガッペイ</t>
    </rPh>
    <rPh sb="92" eb="95">
      <t>ジョウカソウ</t>
    </rPh>
    <rPh sb="96" eb="97">
      <t>サラ</t>
    </rPh>
    <rPh sb="99" eb="101">
      <t>フキュウ</t>
    </rPh>
    <rPh sb="102" eb="103">
      <t>ツト</t>
    </rPh>
    <rPh sb="118" eb="120">
      <t>イッポウ</t>
    </rPh>
    <rPh sb="122" eb="124">
      <t>タイヨウ</t>
    </rPh>
    <rPh sb="124" eb="126">
      <t>ネンスウ</t>
    </rPh>
    <rPh sb="127" eb="129">
      <t>ケイカ</t>
    </rPh>
    <rPh sb="130" eb="132">
      <t>シゼン</t>
    </rPh>
    <rPh sb="132" eb="134">
      <t>サイガイ</t>
    </rPh>
    <rPh sb="138" eb="140">
      <t>キセツ</t>
    </rPh>
    <rPh sb="140" eb="143">
      <t>ジョウカソウ</t>
    </rPh>
    <rPh sb="144" eb="146">
      <t>シュウゼン</t>
    </rPh>
    <rPh sb="147" eb="149">
      <t>コウシン</t>
    </rPh>
    <rPh sb="150" eb="152">
      <t>ジュヨウ</t>
    </rPh>
    <rPh sb="153" eb="155">
      <t>ゾウカ</t>
    </rPh>
    <rPh sb="158" eb="159">
      <t>カンガ</t>
    </rPh>
    <rPh sb="166" eb="169">
      <t>ジョウカソウ</t>
    </rPh>
    <rPh sb="169" eb="171">
      <t>ダイチョウ</t>
    </rPh>
    <rPh sb="171" eb="172">
      <t>トウ</t>
    </rPh>
    <rPh sb="175" eb="177">
      <t>カンリ</t>
    </rPh>
    <rPh sb="177" eb="179">
      <t>タイセイ</t>
    </rPh>
    <rPh sb="180" eb="182">
      <t>キョウカ</t>
    </rPh>
    <rPh sb="183" eb="185">
      <t>キセツ</t>
    </rPh>
    <rPh sb="185" eb="188">
      <t>ジョウカソウ</t>
    </rPh>
    <rPh sb="189" eb="191">
      <t>ジョウタイ</t>
    </rPh>
    <rPh sb="191" eb="193">
      <t>ハアク</t>
    </rPh>
    <rPh sb="194" eb="19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</si>
</sst>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3B-44D7-BF7B-228CF9133AB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33B-44D7-BF7B-228CF9133AB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63.39</c:v>
                </c:pt>
                <c:pt idx="1">
                  <c:v>62.63</c:v>
                </c:pt>
                <c:pt idx="2">
                  <c:v>60.8</c:v>
                </c:pt>
                <c:pt idx="3">
                  <c:v>59.8</c:v>
                </c:pt>
                <c:pt idx="4">
                  <c:v>57.98</c:v>
                </c:pt>
              </c:numCache>
            </c:numRef>
          </c:val>
          <c:extLst>
            <c:ext xmlns:c16="http://schemas.microsoft.com/office/drawing/2014/chart" uri="{C3380CC4-5D6E-409C-BE32-E72D297353CC}">
              <c16:uniqueId val="{00000000-09D5-4CF0-AF7E-9CF3AA5A6A3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59.64</c:v>
                </c:pt>
              </c:numCache>
            </c:numRef>
          </c:val>
          <c:smooth val="0"/>
          <c:extLst>
            <c:ext xmlns:c16="http://schemas.microsoft.com/office/drawing/2014/chart" uri="{C3380CC4-5D6E-409C-BE32-E72D297353CC}">
              <c16:uniqueId val="{00000001-09D5-4CF0-AF7E-9CF3AA5A6A3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04F-4ABD-BC51-7374B1970ED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90.63</c:v>
                </c:pt>
              </c:numCache>
            </c:numRef>
          </c:val>
          <c:smooth val="0"/>
          <c:extLst>
            <c:ext xmlns:c16="http://schemas.microsoft.com/office/drawing/2014/chart" uri="{C3380CC4-5D6E-409C-BE32-E72D297353CC}">
              <c16:uniqueId val="{00000001-C04F-4ABD-BC51-7374B1970ED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92.23</c:v>
                </c:pt>
                <c:pt idx="1">
                  <c:v>92.65</c:v>
                </c:pt>
                <c:pt idx="2">
                  <c:v>87.84</c:v>
                </c:pt>
                <c:pt idx="3">
                  <c:v>83.85</c:v>
                </c:pt>
                <c:pt idx="4">
                  <c:v>85.28</c:v>
                </c:pt>
              </c:numCache>
            </c:numRef>
          </c:val>
          <c:extLst>
            <c:ext xmlns:c16="http://schemas.microsoft.com/office/drawing/2014/chart" uri="{C3380CC4-5D6E-409C-BE32-E72D297353CC}">
              <c16:uniqueId val="{00000000-D6DB-415C-B894-A4B0A46A2A8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DB-415C-B894-A4B0A46A2A8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40-4667-9D16-8023FCE8185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40-4667-9D16-8023FCE8185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29-4B29-846F-707B75749E9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29-4B29-846F-707B75749E9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C2-48CF-9DA9-E36470D38AD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C2-48CF-9DA9-E36470D38AD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F9-4A49-901C-314EF032AB1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F9-4A49-901C-314EF032AB1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120.44</c:v>
                </c:pt>
                <c:pt idx="1">
                  <c:v>107.49</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A81-4B81-986D-FE94F66987E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270.57</c:v>
                </c:pt>
              </c:numCache>
            </c:numRef>
          </c:val>
          <c:smooth val="0"/>
          <c:extLst>
            <c:ext xmlns:c16="http://schemas.microsoft.com/office/drawing/2014/chart" uri="{C3380CC4-5D6E-409C-BE32-E72D297353CC}">
              <c16:uniqueId val="{00000001-BA81-4B81-986D-FE94F66987E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73.959999999999994</c:v>
                </c:pt>
                <c:pt idx="1">
                  <c:v>74.42</c:v>
                </c:pt>
                <c:pt idx="2">
                  <c:v>83.82</c:v>
                </c:pt>
                <c:pt idx="3">
                  <c:v>80</c:v>
                </c:pt>
                <c:pt idx="4">
                  <c:v>82.64</c:v>
                </c:pt>
              </c:numCache>
            </c:numRef>
          </c:val>
          <c:extLst>
            <c:ext xmlns:c16="http://schemas.microsoft.com/office/drawing/2014/chart" uri="{C3380CC4-5D6E-409C-BE32-E72D297353CC}">
              <c16:uniqueId val="{00000000-1B35-4848-B432-B2DD99FA457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62.5</c:v>
                </c:pt>
              </c:numCache>
            </c:numRef>
          </c:val>
          <c:smooth val="0"/>
          <c:extLst>
            <c:ext xmlns:c16="http://schemas.microsoft.com/office/drawing/2014/chart" uri="{C3380CC4-5D6E-409C-BE32-E72D297353CC}">
              <c16:uniqueId val="{00000001-1B35-4848-B432-B2DD99FA457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258.7</c:v>
                </c:pt>
                <c:pt idx="1">
                  <c:v>260.98</c:v>
                </c:pt>
                <c:pt idx="2">
                  <c:v>240.21</c:v>
                </c:pt>
                <c:pt idx="3">
                  <c:v>248.78</c:v>
                </c:pt>
                <c:pt idx="4">
                  <c:v>252.73</c:v>
                </c:pt>
              </c:numCache>
            </c:numRef>
          </c:val>
          <c:extLst>
            <c:ext xmlns:c16="http://schemas.microsoft.com/office/drawing/2014/chart" uri="{C3380CC4-5D6E-409C-BE32-E72D297353CC}">
              <c16:uniqueId val="{00000000-34F5-44F4-99CF-4E3B98669A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269.33</c:v>
                </c:pt>
              </c:numCache>
            </c:numRef>
          </c:val>
          <c:smooth val="0"/>
          <c:extLst>
            <c:ext xmlns:c16="http://schemas.microsoft.com/office/drawing/2014/chart" uri="{C3380CC4-5D6E-409C-BE32-E72D297353CC}">
              <c16:uniqueId val="{00000001-34F5-44F4-99CF-4E3B98669A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I13" zoomScale="90" zoomScaleNormal="9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大蔵村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3170</v>
      </c>
      <c r="AM8" s="69"/>
      <c r="AN8" s="69"/>
      <c r="AO8" s="69"/>
      <c r="AP8" s="69"/>
      <c r="AQ8" s="69"/>
      <c r="AR8" s="69"/>
      <c r="AS8" s="69"/>
      <c r="AT8" s="68">
        <f>データ!T6</f>
        <v>211.63</v>
      </c>
      <c r="AU8" s="68"/>
      <c r="AV8" s="68"/>
      <c r="AW8" s="68"/>
      <c r="AX8" s="68"/>
      <c r="AY8" s="68"/>
      <c r="AZ8" s="68"/>
      <c r="BA8" s="68"/>
      <c r="BB8" s="68">
        <f>データ!U6</f>
        <v>14.98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25.76</v>
      </c>
      <c r="Q10" s="68"/>
      <c r="R10" s="68"/>
      <c r="S10" s="68"/>
      <c r="T10" s="68"/>
      <c r="U10" s="68"/>
      <c r="V10" s="68"/>
      <c r="W10" s="68">
        <f>データ!Q6</f>
        <v>100</v>
      </c>
      <c r="X10" s="68"/>
      <c r="Y10" s="68"/>
      <c r="Z10" s="68"/>
      <c r="AA10" s="68"/>
      <c r="AB10" s="68"/>
      <c r="AC10" s="68"/>
      <c r="AD10" s="69">
        <f>データ!R6</f>
        <v>4180</v>
      </c>
      <c r="AE10" s="69"/>
      <c r="AF10" s="69"/>
      <c r="AG10" s="69"/>
      <c r="AH10" s="69"/>
      <c r="AI10" s="69"/>
      <c r="AJ10" s="69"/>
      <c r="AK10" s="2"/>
      <c r="AL10" s="69">
        <f>データ!V6</f>
        <v>809</v>
      </c>
      <c r="AM10" s="69"/>
      <c r="AN10" s="69"/>
      <c r="AO10" s="69"/>
      <c r="AP10" s="69"/>
      <c r="AQ10" s="69"/>
      <c r="AR10" s="69"/>
      <c r="AS10" s="69"/>
      <c r="AT10" s="68">
        <f>データ!W6</f>
        <v>30.93</v>
      </c>
      <c r="AU10" s="68"/>
      <c r="AV10" s="68"/>
      <c r="AW10" s="68"/>
      <c r="AX10" s="68"/>
      <c r="AY10" s="68"/>
      <c r="AZ10" s="68"/>
      <c r="BA10" s="68"/>
      <c r="BB10" s="68">
        <f>データ!X6</f>
        <v>26.16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87A3fob1y/zivLw9I+a3IE4YldqDxpNEP5yRpEgD3rTHHIDDjm6k4IceFtoX3xwMSxFZpM1lMXxhkSCqgxkYcQ==" saltValue="J6Fd7fK0H/6BRdfhnDqVL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63657</v>
      </c>
      <c r="D6" s="33">
        <f t="shared" si="3"/>
        <v>47</v>
      </c>
      <c r="E6" s="33">
        <f t="shared" si="3"/>
        <v>18</v>
      </c>
      <c r="F6" s="33">
        <f t="shared" si="3"/>
        <v>0</v>
      </c>
      <c r="G6" s="33">
        <f t="shared" si="3"/>
        <v>0</v>
      </c>
      <c r="H6" s="33" t="str">
        <f t="shared" si="3"/>
        <v>山形県　大蔵村</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25.76</v>
      </c>
      <c r="Q6" s="34">
        <f t="shared" si="3"/>
        <v>100</v>
      </c>
      <c r="R6" s="34">
        <f t="shared" si="3"/>
        <v>4180</v>
      </c>
      <c r="S6" s="34">
        <f t="shared" si="3"/>
        <v>3170</v>
      </c>
      <c r="T6" s="34">
        <f t="shared" si="3"/>
        <v>211.63</v>
      </c>
      <c r="U6" s="34">
        <f t="shared" si="3"/>
        <v>14.98</v>
      </c>
      <c r="V6" s="34">
        <f t="shared" si="3"/>
        <v>809</v>
      </c>
      <c r="W6" s="34">
        <f t="shared" si="3"/>
        <v>30.93</v>
      </c>
      <c r="X6" s="34">
        <f t="shared" si="3"/>
        <v>26.16</v>
      </c>
      <c r="Y6" s="35">
        <f>IF(Y7="",NA(),Y7)</f>
        <v>92.23</v>
      </c>
      <c r="Z6" s="35">
        <f t="shared" ref="Z6:AH6" si="4">IF(Z7="",NA(),Z7)</f>
        <v>92.65</v>
      </c>
      <c r="AA6" s="35">
        <f t="shared" si="4"/>
        <v>87.84</v>
      </c>
      <c r="AB6" s="35">
        <f t="shared" si="4"/>
        <v>83.85</v>
      </c>
      <c r="AC6" s="35">
        <f t="shared" si="4"/>
        <v>85.28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120.44</v>
      </c>
      <c r="BG6" s="35">
        <f t="shared" ref="BG6:BO6" si="7">IF(BG7="",NA(),BG7)</f>
        <v>107.49</v>
      </c>
      <c r="BH6" s="34">
        <f t="shared" si="7"/>
        <v>0</v>
      </c>
      <c r="BI6" s="34">
        <f t="shared" si="7"/>
        <v>0</v>
      </c>
      <c r="BJ6" s="34">
        <f t="shared" si="7"/>
        <v>0</v>
      </c>
      <c r="BK6" s="35">
        <f t="shared" si="7"/>
        <v>392.19</v>
      </c>
      <c r="BL6" s="35">
        <f t="shared" si="7"/>
        <v>413.5</v>
      </c>
      <c r="BM6" s="35">
        <f t="shared" si="7"/>
        <v>407.42</v>
      </c>
      <c r="BN6" s="35">
        <f t="shared" si="7"/>
        <v>386.46</v>
      </c>
      <c r="BO6" s="35">
        <f t="shared" si="7"/>
        <v>270.57</v>
      </c>
      <c r="BP6" s="34" t="str">
        <f>IF(BP7="","",IF(BP7="-","【-】","【"&amp;SUBSTITUTE(TEXT(BP7,"#,##0.00"),"-","△")&amp;"】"))</f>
        <v>【307.23】</v>
      </c>
      <c r="BQ6" s="35">
        <f>IF(BQ7="",NA(),BQ7)</f>
        <v>73.959999999999994</v>
      </c>
      <c r="BR6" s="35">
        <f t="shared" ref="BR6:BZ6" si="8">IF(BR7="",NA(),BR7)</f>
        <v>74.42</v>
      </c>
      <c r="BS6" s="35">
        <f t="shared" si="8"/>
        <v>83.82</v>
      </c>
      <c r="BT6" s="35">
        <f t="shared" si="8"/>
        <v>80</v>
      </c>
      <c r="BU6" s="35">
        <f t="shared" si="8"/>
        <v>82.64</v>
      </c>
      <c r="BV6" s="35">
        <f t="shared" si="8"/>
        <v>57.03</v>
      </c>
      <c r="BW6" s="35">
        <f t="shared" si="8"/>
        <v>55.84</v>
      </c>
      <c r="BX6" s="35">
        <f t="shared" si="8"/>
        <v>57.08</v>
      </c>
      <c r="BY6" s="35">
        <f t="shared" si="8"/>
        <v>55.85</v>
      </c>
      <c r="BZ6" s="35">
        <f t="shared" si="8"/>
        <v>62.5</v>
      </c>
      <c r="CA6" s="34" t="str">
        <f>IF(CA7="","",IF(CA7="-","【-】","【"&amp;SUBSTITUTE(TEXT(CA7,"#,##0.00"),"-","△")&amp;"】"))</f>
        <v>【59.98】</v>
      </c>
      <c r="CB6" s="35">
        <f>IF(CB7="",NA(),CB7)</f>
        <v>258.7</v>
      </c>
      <c r="CC6" s="35">
        <f t="shared" ref="CC6:CK6" si="9">IF(CC7="",NA(),CC7)</f>
        <v>260.98</v>
      </c>
      <c r="CD6" s="35">
        <f t="shared" si="9"/>
        <v>240.21</v>
      </c>
      <c r="CE6" s="35">
        <f t="shared" si="9"/>
        <v>248.78</v>
      </c>
      <c r="CF6" s="35">
        <f t="shared" si="9"/>
        <v>252.73</v>
      </c>
      <c r="CG6" s="35">
        <f t="shared" si="9"/>
        <v>283.73</v>
      </c>
      <c r="CH6" s="35">
        <f t="shared" si="9"/>
        <v>287.57</v>
      </c>
      <c r="CI6" s="35">
        <f t="shared" si="9"/>
        <v>286.86</v>
      </c>
      <c r="CJ6" s="35">
        <f t="shared" si="9"/>
        <v>287.91000000000003</v>
      </c>
      <c r="CK6" s="35">
        <f t="shared" si="9"/>
        <v>269.33</v>
      </c>
      <c r="CL6" s="34" t="str">
        <f>IF(CL7="","",IF(CL7="-","【-】","【"&amp;SUBSTITUTE(TEXT(CL7,"#,##0.00"),"-","△")&amp;"】"))</f>
        <v>【272.98】</v>
      </c>
      <c r="CM6" s="35">
        <f>IF(CM7="",NA(),CM7)</f>
        <v>63.39</v>
      </c>
      <c r="CN6" s="35">
        <f t="shared" ref="CN6:CV6" si="10">IF(CN7="",NA(),CN7)</f>
        <v>62.63</v>
      </c>
      <c r="CO6" s="35">
        <f t="shared" si="10"/>
        <v>60.8</v>
      </c>
      <c r="CP6" s="35">
        <f t="shared" si="10"/>
        <v>59.8</v>
      </c>
      <c r="CQ6" s="35">
        <f t="shared" si="10"/>
        <v>57.98</v>
      </c>
      <c r="CR6" s="35">
        <f t="shared" si="10"/>
        <v>58.25</v>
      </c>
      <c r="CS6" s="35">
        <f t="shared" si="10"/>
        <v>61.55</v>
      </c>
      <c r="CT6" s="35">
        <f t="shared" si="10"/>
        <v>57.22</v>
      </c>
      <c r="CU6" s="35">
        <f t="shared" si="10"/>
        <v>54.93</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63657</v>
      </c>
      <c r="D7" s="37">
        <v>47</v>
      </c>
      <c r="E7" s="37">
        <v>18</v>
      </c>
      <c r="F7" s="37">
        <v>0</v>
      </c>
      <c r="G7" s="37">
        <v>0</v>
      </c>
      <c r="H7" s="37" t="s">
        <v>97</v>
      </c>
      <c r="I7" s="37" t="s">
        <v>98</v>
      </c>
      <c r="J7" s="37" t="s">
        <v>99</v>
      </c>
      <c r="K7" s="37" t="s">
        <v>100</v>
      </c>
      <c r="L7" s="37" t="s">
        <v>101</v>
      </c>
      <c r="M7" s="37" t="s">
        <v>102</v>
      </c>
      <c r="N7" s="38" t="s">
        <v>103</v>
      </c>
      <c r="O7" s="38" t="s">
        <v>104</v>
      </c>
      <c r="P7" s="38">
        <v>25.76</v>
      </c>
      <c r="Q7" s="38">
        <v>100</v>
      </c>
      <c r="R7" s="38">
        <v>4180</v>
      </c>
      <c r="S7" s="38">
        <v>3170</v>
      </c>
      <c r="T7" s="38">
        <v>211.63</v>
      </c>
      <c r="U7" s="38">
        <v>14.98</v>
      </c>
      <c r="V7" s="38">
        <v>809</v>
      </c>
      <c r="W7" s="38">
        <v>30.93</v>
      </c>
      <c r="X7" s="38">
        <v>26.16</v>
      </c>
      <c r="Y7" s="38">
        <v>92.23</v>
      </c>
      <c r="Z7" s="38">
        <v>92.65</v>
      </c>
      <c r="AA7" s="38">
        <v>87.84</v>
      </c>
      <c r="AB7" s="38">
        <v>83.85</v>
      </c>
      <c r="AC7" s="38">
        <v>85.28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120.44</v>
      </c>
      <c r="BG7" s="38">
        <v>107.49</v>
      </c>
      <c r="BH7" s="38">
        <v>0</v>
      </c>
      <c r="BI7" s="38">
        <v>0</v>
      </c>
      <c r="BJ7" s="38">
        <v>0</v>
      </c>
      <c r="BK7" s="38">
        <v>392.19</v>
      </c>
      <c r="BL7" s="38">
        <v>413.5</v>
      </c>
      <c r="BM7" s="38">
        <v>407.42</v>
      </c>
      <c r="BN7" s="38">
        <v>386.46</v>
      </c>
      <c r="BO7" s="38">
        <v>270.57</v>
      </c>
      <c r="BP7" s="38">
        <v>307.23</v>
      </c>
      <c r="BQ7" s="38">
        <v>73.959999999999994</v>
      </c>
      <c r="BR7" s="38">
        <v>74.42</v>
      </c>
      <c r="BS7" s="38">
        <v>83.82</v>
      </c>
      <c r="BT7" s="38">
        <v>80</v>
      </c>
      <c r="BU7" s="38">
        <v>82.64</v>
      </c>
      <c r="BV7" s="38">
        <v>57.03</v>
      </c>
      <c r="BW7" s="38">
        <v>55.84</v>
      </c>
      <c r="BX7" s="38">
        <v>57.08</v>
      </c>
      <c r="BY7" s="38">
        <v>55.85</v>
      </c>
      <c r="BZ7" s="38">
        <v>62.5</v>
      </c>
      <c r="CA7" s="38">
        <v>59.98</v>
      </c>
      <c r="CB7" s="38">
        <v>258.7</v>
      </c>
      <c r="CC7" s="38">
        <v>260.98</v>
      </c>
      <c r="CD7" s="38">
        <v>240.21</v>
      </c>
      <c r="CE7" s="38">
        <v>248.78</v>
      </c>
      <c r="CF7" s="38">
        <v>252.73</v>
      </c>
      <c r="CG7" s="38">
        <v>283.73</v>
      </c>
      <c r="CH7" s="38">
        <v>287.57</v>
      </c>
      <c r="CI7" s="38">
        <v>286.86</v>
      </c>
      <c r="CJ7" s="38">
        <v>287.91000000000003</v>
      </c>
      <c r="CK7" s="38">
        <v>269.33</v>
      </c>
      <c r="CL7" s="38">
        <v>272.98</v>
      </c>
      <c r="CM7" s="38">
        <v>63.39</v>
      </c>
      <c r="CN7" s="38">
        <v>62.63</v>
      </c>
      <c r="CO7" s="38">
        <v>60.8</v>
      </c>
      <c r="CP7" s="38">
        <v>59.8</v>
      </c>
      <c r="CQ7" s="38">
        <v>57.98</v>
      </c>
      <c r="CR7" s="38">
        <v>58.25</v>
      </c>
      <c r="CS7" s="38">
        <v>61.55</v>
      </c>
      <c r="CT7" s="38">
        <v>57.22</v>
      </c>
      <c r="CU7" s="38">
        <v>54.93</v>
      </c>
      <c r="CV7" s="38">
        <v>59.64</v>
      </c>
      <c r="CW7" s="38">
        <v>58.71</v>
      </c>
      <c r="CX7" s="38">
        <v>100</v>
      </c>
      <c r="CY7" s="38">
        <v>100</v>
      </c>
      <c r="CZ7" s="38">
        <v>100</v>
      </c>
      <c r="DA7" s="38">
        <v>100</v>
      </c>
      <c r="DB7" s="38">
        <v>100</v>
      </c>
      <c r="DC7" s="38">
        <v>68.150000000000006</v>
      </c>
      <c r="DD7" s="38">
        <v>67.489999999999995</v>
      </c>
      <c r="DE7" s="38">
        <v>67.290000000000006</v>
      </c>
      <c r="DF7" s="38">
        <v>65.569999999999993</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suda217</cp:lastModifiedBy>
  <dcterms:created xsi:type="dcterms:W3CDTF">2020-12-04T03:15:50Z</dcterms:created>
  <dcterms:modified xsi:type="dcterms:W3CDTF">2021-01-20T00:20:00Z</dcterms:modified>
  <cp:category/>
</cp:coreProperties>
</file>