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l3VIs8u7vpibL5A5UVFg6T6ELRe0UlxVyqcFArxilWcnwlq+Ejb/Ew4/ChDKVem9IiILTb+jMoPBZso+pH99A==" workbookSaltValue="81z32d0Fc/WdSA+Orzb1Mg==" workbookSpinCount="100000" lockStructure="1"/>
  <bookViews>
    <workbookView xWindow="0" yWindow="0" windowWidth="15360" windowHeight="757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<sst xmlns="http://schemas.openxmlformats.org/spreadsheetml/2006/main" count="236" uniqueCount="121">
  <si>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</si>
  <si>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</si>
  <si>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</si>
  <si>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</si>
  <si>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</si>
  <si>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</si>
  <si>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</si>
  <si>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</si>
  <si>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</si>
  <si>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</si>
  <si>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</si>
  <si>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</si>
  <si>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</si>
  <si>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</si>
  <si>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</si>
  <si>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</si>
  <si>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</si>
  <si>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</si>
  <si>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</si>
  <si>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</si>
  <si>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</si>
  <si>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</si>
  <si>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</si>
  <si>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</si>
  <si>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</si>
  <si>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</si>
  <si>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</si>
  <si>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</si>
  <si>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</si>
  <si>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</si>
  <si>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</si>
  <si>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</si>
  <si>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</si>
  <si>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</si>
  <si>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</si>
  <si>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</si>
  <si>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</si>
  <si>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</si>
  <si>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</si>
  <si>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</si>
  <si>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</si>
  <si>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</si>
  <si>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</si>
  <si>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</si>
  <si>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</si>
  <si>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</si>
  <si>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</si>
  <si>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</si>
  <si>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</si>
  <si>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</si>
  <si>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</si>
  <si>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</si>
  <si>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</si>
  <si>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</si>
  <si>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</si>
  <si>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</si>
  <si>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</si>
  <si>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</si>
  <si>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</si>
  <si>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</si>
  <si>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</si>
  <si>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</si>
  <si>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</si>
  <si>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</si>
  <si>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</si>
  <si>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</si>
  <si>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</si>
  <si>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</si>
  <si>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</si>
  <si>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</si>
  <si>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</si>
  <si>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</si>
  <si>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</si>
  <si>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</si>
  <si>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</si>
  <si>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</si>
  <si>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</si>
  <si>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</si>
  <si>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</si>
  <si>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</si>
  <si>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</si>
  <si>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</si>
  <si>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</si>
  <si>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</si>
  <si>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</si>
  <si>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</si>
  <si>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</si>
  <si>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</si>
  <si>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</si>
  <si>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</si>
  <si>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</si>
  <si>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</si>
  <si>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</si>
  <si>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</si>
  <si>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</si>
  <si>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</si>
  <si>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</si>
  <si>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</si>
  <si>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</si>
  <si>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</si>
  <si>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</si>
  <si>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</si>
  <si>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</si>
  <si>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</si>
  <si>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</si>
  <si>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</si>
  <si>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</si>
  <si>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</si>
  <si>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</si>
  <si>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</si>
  <si>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</si>
  <si>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</si>
  <si>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</si>
  <si>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</si>
  <si>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</si>
  <si>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</si>
  <si>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</si>
  <si>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</si>
  <si>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１５年の供用開始から１７年が経過しており、機械、電気設備ともに耐用年数を超過しているが、これまで大きな故障等は見受けられないが、老朽化による機能低下もあるため、今後更新が必要と思われる。
　管渠改善率については、下水道区域内の宅地造成による管路新設があったため昨年より増加している。</t>
    <rPh sb="1" eb="3">
      <t>ヘイセイ</t>
    </rPh>
    <rPh sb="5" eb="6">
      <t>ネン</t>
    </rPh>
    <rPh sb="7" eb="9">
      <t>キョウヨウ</t>
    </rPh>
    <rPh sb="9" eb="11">
      <t>カイシ</t>
    </rPh>
    <rPh sb="15" eb="16">
      <t>ネン</t>
    </rPh>
    <rPh sb="17" eb="19">
      <t>ケイカ</t>
    </rPh>
    <rPh sb="24" eb="26">
      <t>キカイ</t>
    </rPh>
    <rPh sb="27" eb="29">
      <t>デンキ</t>
    </rPh>
    <rPh sb="29" eb="31">
      <t>セツビ</t>
    </rPh>
    <rPh sb="34" eb="36">
      <t>タイヨウ</t>
    </rPh>
    <rPh sb="36" eb="38">
      <t>ネンスウ</t>
    </rPh>
    <rPh sb="39" eb="41">
      <t>チョウカ</t>
    </rPh>
    <rPh sb="51" eb="52">
      <t>オオ</t>
    </rPh>
    <rPh sb="54" eb="56">
      <t>コショウ</t>
    </rPh>
    <rPh sb="56" eb="57">
      <t>トウ</t>
    </rPh>
    <rPh sb="58" eb="60">
      <t>ミウ</t>
    </rPh>
    <rPh sb="67" eb="70">
      <t>ロウキュウカ</t>
    </rPh>
    <rPh sb="73" eb="75">
      <t>キノウ</t>
    </rPh>
    <rPh sb="75" eb="77">
      <t>テイカ</t>
    </rPh>
    <rPh sb="83" eb="85">
      <t>コンゴ</t>
    </rPh>
    <rPh sb="85" eb="87">
      <t>コウシン</t>
    </rPh>
    <rPh sb="88" eb="90">
      <t>ヒツヨウ</t>
    </rPh>
    <rPh sb="91" eb="92">
      <t>オモ</t>
    </rPh>
    <rPh sb="98" eb="102">
      <t>カンキョカイゼン</t>
    </rPh>
    <rPh sb="102" eb="103">
      <t>リツ</t>
    </rPh>
    <rPh sb="109" eb="112">
      <t>ゲスイドウ</t>
    </rPh>
    <rPh sb="112" eb="115">
      <t>クイキナイ</t>
    </rPh>
    <rPh sb="116" eb="120">
      <t>タクチゾウセイ</t>
    </rPh>
    <rPh sb="123" eb="125">
      <t>カンロ</t>
    </rPh>
    <rPh sb="125" eb="127">
      <t>シンセツ</t>
    </rPh>
    <rPh sb="133" eb="135">
      <t>サクネン</t>
    </rPh>
    <rPh sb="137" eb="139">
      <t>ゾウカ</t>
    </rPh>
    <phoneticPr fontId="4"/>
  </si>
  <si>
    <t>　人口減少による有収水率減少により使用料収入も減少しており、現在は機械・電気設備等の大きな修繕の有無で収益的収支比率、経費回収率、汚水処理原価が年度により上下している状態だが、今後は施設の老朽化に伴い、修繕費等が大幅に増加すると考えられるため、経営状態が悪化することが予想される。
　令和１年１０月の消費税増税時に使用料の改定も考えたが、水道料金との同時改定は町民負担が大きくなりすぎる可能性があり、現在の料金を据え置きしているが、汚水処理費に対する繰入金が増加していくようであれば、再度料金改定の検討をする必要がある。
　</t>
    <rPh sb="1" eb="3">
      <t>ジンコウ</t>
    </rPh>
    <rPh sb="3" eb="5">
      <t>ゲンショウ</t>
    </rPh>
    <rPh sb="8" eb="9">
      <t>ユウ</t>
    </rPh>
    <rPh sb="9" eb="10">
      <t>シュウ</t>
    </rPh>
    <rPh sb="10" eb="11">
      <t>スイ</t>
    </rPh>
    <rPh sb="11" eb="12">
      <t>リツ</t>
    </rPh>
    <rPh sb="12" eb="14">
      <t>ゲンショウ</t>
    </rPh>
    <rPh sb="17" eb="20">
      <t>シヨウリョウ</t>
    </rPh>
    <rPh sb="20" eb="22">
      <t>シュウニュウ</t>
    </rPh>
    <rPh sb="23" eb="25">
      <t>ゲンショウ</t>
    </rPh>
    <rPh sb="30" eb="32">
      <t>ゲンザイ</t>
    </rPh>
    <rPh sb="33" eb="35">
      <t>キカイ</t>
    </rPh>
    <rPh sb="36" eb="38">
      <t>デンキ</t>
    </rPh>
    <rPh sb="38" eb="40">
      <t>セツビ</t>
    </rPh>
    <rPh sb="40" eb="41">
      <t>トウ</t>
    </rPh>
    <rPh sb="42" eb="43">
      <t>オオ</t>
    </rPh>
    <rPh sb="45" eb="47">
      <t>シュウゼン</t>
    </rPh>
    <rPh sb="48" eb="50">
      <t>ウム</t>
    </rPh>
    <rPh sb="51" eb="54">
      <t>シュウエキテキ</t>
    </rPh>
    <rPh sb="54" eb="56">
      <t>シュウシ</t>
    </rPh>
    <rPh sb="56" eb="58">
      <t>ヒリツ</t>
    </rPh>
    <rPh sb="59" eb="61">
      <t>ケイヒ</t>
    </rPh>
    <rPh sb="61" eb="63">
      <t>カイシュウ</t>
    </rPh>
    <rPh sb="63" eb="64">
      <t>リツ</t>
    </rPh>
    <rPh sb="65" eb="67">
      <t>オスイ</t>
    </rPh>
    <rPh sb="67" eb="69">
      <t>ショリ</t>
    </rPh>
    <rPh sb="69" eb="71">
      <t>ゲンカ</t>
    </rPh>
    <rPh sb="72" eb="74">
      <t>ネンド</t>
    </rPh>
    <rPh sb="83" eb="85">
      <t>ジョウタイ</t>
    </rPh>
    <rPh sb="88" eb="90">
      <t>コンゴ</t>
    </rPh>
    <rPh sb="91" eb="93">
      <t>シセツ</t>
    </rPh>
    <rPh sb="94" eb="97">
      <t>ロウキュウカ</t>
    </rPh>
    <rPh sb="98" eb="99">
      <t>トモナ</t>
    </rPh>
    <rPh sb="101" eb="103">
      <t>シュウゼン</t>
    </rPh>
    <rPh sb="103" eb="104">
      <t>ヒ</t>
    </rPh>
    <rPh sb="104" eb="105">
      <t>トウ</t>
    </rPh>
    <rPh sb="106" eb="108">
      <t>オオハバ</t>
    </rPh>
    <rPh sb="109" eb="111">
      <t>ゾウカ</t>
    </rPh>
    <rPh sb="114" eb="115">
      <t>カンガ</t>
    </rPh>
    <rPh sb="122" eb="124">
      <t>ケイエイ</t>
    </rPh>
    <rPh sb="124" eb="126">
      <t>ジョウタイ</t>
    </rPh>
    <rPh sb="127" eb="129">
      <t>アッカ</t>
    </rPh>
    <rPh sb="134" eb="136">
      <t>ヨソウ</t>
    </rPh>
    <rPh sb="142" eb="144">
      <t>レイワ</t>
    </rPh>
    <rPh sb="145" eb="146">
      <t>ネン</t>
    </rPh>
    <rPh sb="148" eb="149">
      <t>ガツ</t>
    </rPh>
    <rPh sb="150" eb="153">
      <t>ショウヒゼイ</t>
    </rPh>
    <rPh sb="153" eb="155">
      <t>ゾウゼイ</t>
    </rPh>
    <rPh sb="155" eb="156">
      <t>ジ</t>
    </rPh>
    <rPh sb="157" eb="160">
      <t>シヨウリョウ</t>
    </rPh>
    <rPh sb="161" eb="163">
      <t>カイテイ</t>
    </rPh>
    <rPh sb="164" eb="165">
      <t>カンガ</t>
    </rPh>
    <rPh sb="169" eb="171">
      <t>スイドウ</t>
    </rPh>
    <rPh sb="171" eb="172">
      <t>リョウ</t>
    </rPh>
    <rPh sb="172" eb="173">
      <t>キン</t>
    </rPh>
    <rPh sb="175" eb="177">
      <t>ドウジ</t>
    </rPh>
    <rPh sb="177" eb="179">
      <t>カイテイ</t>
    </rPh>
    <rPh sb="180" eb="182">
      <t>チョウミン</t>
    </rPh>
    <rPh sb="182" eb="184">
      <t>フタン</t>
    </rPh>
    <rPh sb="185" eb="186">
      <t>オオ</t>
    </rPh>
    <rPh sb="193" eb="196">
      <t>カノウセイ</t>
    </rPh>
    <rPh sb="200" eb="201">
      <t>ゲン</t>
    </rPh>
    <rPh sb="201" eb="202">
      <t>ザイ</t>
    </rPh>
    <rPh sb="203" eb="205">
      <t>リョウキン</t>
    </rPh>
    <rPh sb="206" eb="207">
      <t>ス</t>
    </rPh>
    <rPh sb="208" eb="209">
      <t>オ</t>
    </rPh>
    <rPh sb="216" eb="221">
      <t>オスイショリヒ</t>
    </rPh>
    <rPh sb="222" eb="223">
      <t>タイ</t>
    </rPh>
    <rPh sb="225" eb="227">
      <t>クリイレ</t>
    </rPh>
    <rPh sb="227" eb="228">
      <t>キン</t>
    </rPh>
    <rPh sb="229" eb="231">
      <t>ゾウカ</t>
    </rPh>
    <rPh sb="242" eb="244">
      <t>サイド</t>
    </rPh>
    <rPh sb="244" eb="246">
      <t>リョウキン</t>
    </rPh>
    <rPh sb="246" eb="248">
      <t>カイテイ</t>
    </rPh>
    <rPh sb="249" eb="251">
      <t>ケントウ</t>
    </rPh>
    <rPh sb="254" eb="256">
      <t>ヒツヨウ</t>
    </rPh>
    <phoneticPr fontId="4"/>
  </si>
  <si>
    <t xml:space="preserve">  収益的収支比率及び経費回収率については、平成３０年度とほぼ同じだが、使用料収入が約３千万と少額なため、数百万単位の修繕や補助事業等の実施ですぐに数値が上下するため不安定である。
　企業債残高対事業規模比率は、大規模な改修工事等を実施していないこともあり資本平準化債以外は少額の下水道債しか借受けがないため類似団体より比率は低い。しかし、施設の老朽化等による改修等で今後一気に増加する可能性がある。
  汚水処理原価は、令和元年度については収益的収支比率や経費回収率と同様の理由（修繕費等の支出や補助事業等を実施していない）により平成３０年度比で多少改善しているが、長期で見ると人口減少により年々有収水量が減少しているのに対し、施設老朽化による修繕コストが増加しており、徐々に数値が上昇する可能性が大きい。
　施設利用率については、令和元年７月に豪雨災害が有り、天候回復後も多少の不明水流入があったが、平成３０年度も豪雨災害による不明水流入があっため、ほぼ前年と同じであった。
　水洗化率は新規接続は増加しているが、接続家屋減少（人口減少）もあり、横ばいである。</t>
    <rPh sb="22" eb="24">
      <t>ヘイセイ</t>
    </rPh>
    <rPh sb="26" eb="27">
      <t>ネン</t>
    </rPh>
    <rPh sb="31" eb="32">
      <t>オナ</t>
    </rPh>
    <rPh sb="134" eb="136">
      <t>イガイ</t>
    </rPh>
    <rPh sb="137" eb="139">
      <t>ショウガク</t>
    </rPh>
    <rPh sb="140" eb="143">
      <t>ゲスイドウ</t>
    </rPh>
    <rPh sb="146" eb="148">
      <t>カリウ</t>
    </rPh>
    <rPh sb="211" eb="213">
      <t>レイワ</t>
    </rPh>
    <rPh sb="213" eb="215">
      <t>ガンネン</t>
    </rPh>
    <rPh sb="215" eb="216">
      <t>ド</t>
    </rPh>
    <rPh sb="266" eb="268">
      <t>ヘイセイ</t>
    </rPh>
    <rPh sb="270" eb="272">
      <t>ネンド</t>
    </rPh>
    <rPh sb="272" eb="273">
      <t>ヒ</t>
    </rPh>
    <rPh sb="274" eb="276">
      <t>タショウ</t>
    </rPh>
    <rPh sb="367" eb="369">
      <t>レイワ</t>
    </rPh>
    <rPh sb="369" eb="371">
      <t>ガンネン</t>
    </rPh>
    <rPh sb="372" eb="373">
      <t>ガツ</t>
    </rPh>
    <rPh sb="388" eb="390">
      <t>タショウ</t>
    </rPh>
    <rPh sb="402" eb="404">
      <t>ヘイセイ</t>
    </rPh>
    <rPh sb="406" eb="408">
      <t>ネンド</t>
    </rPh>
    <rPh sb="409" eb="411">
      <t>ゴウウ</t>
    </rPh>
    <rPh sb="411" eb="413">
      <t>サイガイ</t>
    </rPh>
    <rPh sb="416" eb="419">
      <t>フメイスイ</t>
    </rPh>
    <rPh sb="419" eb="421">
      <t>リュウニュウ</t>
    </rPh>
    <rPh sb="429" eb="431">
      <t>ゼンネン</t>
    </rPh>
    <rPh sb="432" eb="433">
      <t>オナ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</si>
</sst>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D79-449B-B176-C3BF2AA39B3B}"/>
            </c:ext>
          </c:extLst>
        </c:ser>
        <c:dLbls>
          <c:showLegendKey val="0"/>
          <c:showVal val="0"/>
          <c:showCatName val="0"/>
          <c:showSerName val="0"/>
          <c:showPercent val="0"/>
          <c:showBubbleSize val="0"/>
        </c:dLbls>
        <c:gapWidth val="150"/>
        <c:axId val="218945024"/>
        <c:axId val="21894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2D79-449B-B176-C3BF2AA39B3B}"/>
            </c:ext>
          </c:extLst>
        </c:ser>
        <c:dLbls>
          <c:showLegendKey val="0"/>
          <c:showVal val="0"/>
          <c:showCatName val="0"/>
          <c:showSerName val="0"/>
          <c:showPercent val="0"/>
          <c:showBubbleSize val="0"/>
        </c:dLbls>
        <c:marker val="1"/>
        <c:smooth val="0"/>
        <c:axId val="218945024"/>
        <c:axId val="218946944"/>
      </c:lineChart>
      <c:dateAx>
        <c:axId val="218945024"/>
        <c:scaling>
          <c:orientation val="minMax"/>
        </c:scaling>
        <c:delete val="1"/>
        <c:axPos val="b"/>
        <c:numFmt formatCode="&quot;H&quot;yy" sourceLinked="1"/>
        <c:majorTickMark val="none"/>
        <c:minorTickMark val="none"/>
        <c:tickLblPos val="none"/>
        <c:crossAx val="218946944"/>
        <c:crosses val="autoZero"/>
        <c:auto val="1"/>
        <c:lblOffset val="100"/>
        <c:baseTimeUnit val="years"/>
      </c:dateAx>
      <c:valAx>
        <c:axId val="21894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9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58.95</c:v>
                </c:pt>
                <c:pt idx="1">
                  <c:v>58</c:v>
                </c:pt>
                <c:pt idx="2">
                  <c:v>61.89</c:v>
                </c:pt>
                <c:pt idx="3">
                  <c:v>68.84</c:v>
                </c:pt>
                <c:pt idx="4">
                  <c:v>69.16</c:v>
                </c:pt>
              </c:numCache>
            </c:numRef>
          </c:val>
          <c:extLst xmlns:c16r2="http://schemas.microsoft.com/office/drawing/2015/06/chart">
            <c:ext xmlns:c16="http://schemas.microsoft.com/office/drawing/2014/chart" uri="{C3380CC4-5D6E-409C-BE32-E72D297353CC}">
              <c16:uniqueId val="{00000000-76AC-450E-BC40-4C4999D11834}"/>
            </c:ext>
          </c:extLst>
        </c:ser>
        <c:dLbls>
          <c:showLegendKey val="0"/>
          <c:showVal val="0"/>
          <c:showCatName val="0"/>
          <c:showSerName val="0"/>
          <c:showPercent val="0"/>
          <c:showBubbleSize val="0"/>
        </c:dLbls>
        <c:gapWidth val="150"/>
        <c:axId val="220104192"/>
        <c:axId val="22010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76AC-450E-BC40-4C4999D11834}"/>
            </c:ext>
          </c:extLst>
        </c:ser>
        <c:dLbls>
          <c:showLegendKey val="0"/>
          <c:showVal val="0"/>
          <c:showCatName val="0"/>
          <c:showSerName val="0"/>
          <c:showPercent val="0"/>
          <c:showBubbleSize val="0"/>
        </c:dLbls>
        <c:marker val="1"/>
        <c:smooth val="0"/>
        <c:axId val="220104192"/>
        <c:axId val="220106112"/>
      </c:lineChart>
      <c:dateAx>
        <c:axId val="220104192"/>
        <c:scaling>
          <c:orientation val="minMax"/>
        </c:scaling>
        <c:delete val="1"/>
        <c:axPos val="b"/>
        <c:numFmt formatCode="&quot;H&quot;yy" sourceLinked="1"/>
        <c:majorTickMark val="none"/>
        <c:minorTickMark val="none"/>
        <c:tickLblPos val="none"/>
        <c:crossAx val="220106112"/>
        <c:crosses val="autoZero"/>
        <c:auto val="1"/>
        <c:lblOffset val="100"/>
        <c:baseTimeUnit val="years"/>
      </c:dateAx>
      <c:valAx>
        <c:axId val="22010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0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86.37</c:v>
                </c:pt>
                <c:pt idx="1">
                  <c:v>87.02</c:v>
                </c:pt>
                <c:pt idx="2">
                  <c:v>86.76</c:v>
                </c:pt>
                <c:pt idx="3">
                  <c:v>87.6</c:v>
                </c:pt>
                <c:pt idx="4">
                  <c:v>88</c:v>
                </c:pt>
              </c:numCache>
            </c:numRef>
          </c:val>
          <c:extLst xmlns:c16r2="http://schemas.microsoft.com/office/drawing/2015/06/chart">
            <c:ext xmlns:c16="http://schemas.microsoft.com/office/drawing/2014/chart" uri="{C3380CC4-5D6E-409C-BE32-E72D297353CC}">
              <c16:uniqueId val="{00000000-AEA8-47A8-972B-CD3E1D7EBD67}"/>
            </c:ext>
          </c:extLst>
        </c:ser>
        <c:dLbls>
          <c:showLegendKey val="0"/>
          <c:showVal val="0"/>
          <c:showCatName val="0"/>
          <c:showSerName val="0"/>
          <c:showPercent val="0"/>
          <c:showBubbleSize val="0"/>
        </c:dLbls>
        <c:gapWidth val="150"/>
        <c:axId val="220161920"/>
        <c:axId val="22017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AEA8-47A8-972B-CD3E1D7EBD67}"/>
            </c:ext>
          </c:extLst>
        </c:ser>
        <c:dLbls>
          <c:showLegendKey val="0"/>
          <c:showVal val="0"/>
          <c:showCatName val="0"/>
          <c:showSerName val="0"/>
          <c:showPercent val="0"/>
          <c:showBubbleSize val="0"/>
        </c:dLbls>
        <c:marker val="1"/>
        <c:smooth val="0"/>
        <c:axId val="220161920"/>
        <c:axId val="220172288"/>
      </c:lineChart>
      <c:dateAx>
        <c:axId val="220161920"/>
        <c:scaling>
          <c:orientation val="minMax"/>
        </c:scaling>
        <c:delete val="1"/>
        <c:axPos val="b"/>
        <c:numFmt formatCode="&quot;H&quot;yy" sourceLinked="1"/>
        <c:majorTickMark val="none"/>
        <c:minorTickMark val="none"/>
        <c:tickLblPos val="none"/>
        <c:crossAx val="220172288"/>
        <c:crosses val="autoZero"/>
        <c:auto val="1"/>
        <c:lblOffset val="100"/>
        <c:baseTimeUnit val="years"/>
      </c:dateAx>
      <c:valAx>
        <c:axId val="22017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6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65.459999999999994</c:v>
                </c:pt>
                <c:pt idx="1">
                  <c:v>65.05</c:v>
                </c:pt>
                <c:pt idx="2">
                  <c:v>60.92</c:v>
                </c:pt>
                <c:pt idx="3">
                  <c:v>75.06</c:v>
                </c:pt>
                <c:pt idx="4">
                  <c:v>75.33</c:v>
                </c:pt>
              </c:numCache>
            </c:numRef>
          </c:val>
          <c:extLst xmlns:c16r2="http://schemas.microsoft.com/office/drawing/2015/06/chart">
            <c:ext xmlns:c16="http://schemas.microsoft.com/office/drawing/2014/chart" uri="{C3380CC4-5D6E-409C-BE32-E72D297353CC}">
              <c16:uniqueId val="{00000000-A665-420F-8263-B0025381118B}"/>
            </c:ext>
          </c:extLst>
        </c:ser>
        <c:dLbls>
          <c:showLegendKey val="0"/>
          <c:showVal val="0"/>
          <c:showCatName val="0"/>
          <c:showSerName val="0"/>
          <c:showPercent val="0"/>
          <c:showBubbleSize val="0"/>
        </c:dLbls>
        <c:gapWidth val="150"/>
        <c:axId val="219387776"/>
        <c:axId val="21939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65-420F-8263-B0025381118B}"/>
            </c:ext>
          </c:extLst>
        </c:ser>
        <c:dLbls>
          <c:showLegendKey val="0"/>
          <c:showVal val="0"/>
          <c:showCatName val="0"/>
          <c:showSerName val="0"/>
          <c:showPercent val="0"/>
          <c:showBubbleSize val="0"/>
        </c:dLbls>
        <c:marker val="1"/>
        <c:smooth val="0"/>
        <c:axId val="219387776"/>
        <c:axId val="219394048"/>
      </c:lineChart>
      <c:dateAx>
        <c:axId val="219387776"/>
        <c:scaling>
          <c:orientation val="minMax"/>
        </c:scaling>
        <c:delete val="1"/>
        <c:axPos val="b"/>
        <c:numFmt formatCode="&quot;H&quot;yy" sourceLinked="1"/>
        <c:majorTickMark val="none"/>
        <c:minorTickMark val="none"/>
        <c:tickLblPos val="none"/>
        <c:crossAx val="219394048"/>
        <c:crosses val="autoZero"/>
        <c:auto val="1"/>
        <c:lblOffset val="100"/>
        <c:baseTimeUnit val="years"/>
      </c:dateAx>
      <c:valAx>
        <c:axId val="21939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38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243-41AD-97C6-3522546F1EAA}"/>
            </c:ext>
          </c:extLst>
        </c:ser>
        <c:dLbls>
          <c:showLegendKey val="0"/>
          <c:showVal val="0"/>
          <c:showCatName val="0"/>
          <c:showSerName val="0"/>
          <c:showPercent val="0"/>
          <c:showBubbleSize val="0"/>
        </c:dLbls>
        <c:gapWidth val="150"/>
        <c:axId val="219748608"/>
        <c:axId val="21977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243-41AD-97C6-3522546F1EAA}"/>
            </c:ext>
          </c:extLst>
        </c:ser>
        <c:dLbls>
          <c:showLegendKey val="0"/>
          <c:showVal val="0"/>
          <c:showCatName val="0"/>
          <c:showSerName val="0"/>
          <c:showPercent val="0"/>
          <c:showBubbleSize val="0"/>
        </c:dLbls>
        <c:marker val="1"/>
        <c:smooth val="0"/>
        <c:axId val="219748608"/>
        <c:axId val="219775360"/>
      </c:lineChart>
      <c:dateAx>
        <c:axId val="219748608"/>
        <c:scaling>
          <c:orientation val="minMax"/>
        </c:scaling>
        <c:delete val="1"/>
        <c:axPos val="b"/>
        <c:numFmt formatCode="&quot;H&quot;yy" sourceLinked="1"/>
        <c:majorTickMark val="none"/>
        <c:minorTickMark val="none"/>
        <c:tickLblPos val="none"/>
        <c:crossAx val="219775360"/>
        <c:crosses val="autoZero"/>
        <c:auto val="1"/>
        <c:lblOffset val="100"/>
        <c:baseTimeUnit val="years"/>
      </c:dateAx>
      <c:valAx>
        <c:axId val="21977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74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71-4342-9A67-EA1053687E15}"/>
            </c:ext>
          </c:extLst>
        </c:ser>
        <c:dLbls>
          <c:showLegendKey val="0"/>
          <c:showVal val="0"/>
          <c:showCatName val="0"/>
          <c:showSerName val="0"/>
          <c:showPercent val="0"/>
          <c:showBubbleSize val="0"/>
        </c:dLbls>
        <c:gapWidth val="150"/>
        <c:axId val="219789952"/>
        <c:axId val="21979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71-4342-9A67-EA1053687E15}"/>
            </c:ext>
          </c:extLst>
        </c:ser>
        <c:dLbls>
          <c:showLegendKey val="0"/>
          <c:showVal val="0"/>
          <c:showCatName val="0"/>
          <c:showSerName val="0"/>
          <c:showPercent val="0"/>
          <c:showBubbleSize val="0"/>
        </c:dLbls>
        <c:marker val="1"/>
        <c:smooth val="0"/>
        <c:axId val="219789952"/>
        <c:axId val="219796224"/>
      </c:lineChart>
      <c:dateAx>
        <c:axId val="219789952"/>
        <c:scaling>
          <c:orientation val="minMax"/>
        </c:scaling>
        <c:delete val="1"/>
        <c:axPos val="b"/>
        <c:numFmt formatCode="&quot;H&quot;yy" sourceLinked="1"/>
        <c:majorTickMark val="none"/>
        <c:minorTickMark val="none"/>
        <c:tickLblPos val="none"/>
        <c:crossAx val="219796224"/>
        <c:crosses val="autoZero"/>
        <c:auto val="1"/>
        <c:lblOffset val="100"/>
        <c:baseTimeUnit val="years"/>
      </c:dateAx>
      <c:valAx>
        <c:axId val="21979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78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6B-49E2-9BD7-A357277E6CFC}"/>
            </c:ext>
          </c:extLst>
        </c:ser>
        <c:dLbls>
          <c:showLegendKey val="0"/>
          <c:showVal val="0"/>
          <c:showCatName val="0"/>
          <c:showSerName val="0"/>
          <c:showPercent val="0"/>
          <c:showBubbleSize val="0"/>
        </c:dLbls>
        <c:gapWidth val="150"/>
        <c:axId val="219516288"/>
        <c:axId val="21952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6B-49E2-9BD7-A357277E6CFC}"/>
            </c:ext>
          </c:extLst>
        </c:ser>
        <c:dLbls>
          <c:showLegendKey val="0"/>
          <c:showVal val="0"/>
          <c:showCatName val="0"/>
          <c:showSerName val="0"/>
          <c:showPercent val="0"/>
          <c:showBubbleSize val="0"/>
        </c:dLbls>
        <c:marker val="1"/>
        <c:smooth val="0"/>
        <c:axId val="219516288"/>
        <c:axId val="219522560"/>
      </c:lineChart>
      <c:dateAx>
        <c:axId val="219516288"/>
        <c:scaling>
          <c:orientation val="minMax"/>
        </c:scaling>
        <c:delete val="1"/>
        <c:axPos val="b"/>
        <c:numFmt formatCode="&quot;H&quot;yy" sourceLinked="1"/>
        <c:majorTickMark val="none"/>
        <c:minorTickMark val="none"/>
        <c:tickLblPos val="none"/>
        <c:crossAx val="219522560"/>
        <c:crosses val="autoZero"/>
        <c:auto val="1"/>
        <c:lblOffset val="100"/>
        <c:baseTimeUnit val="years"/>
      </c:dateAx>
      <c:valAx>
        <c:axId val="21952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51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3EB-4CDA-84E4-D46906480E13}"/>
            </c:ext>
          </c:extLst>
        </c:ser>
        <c:dLbls>
          <c:showLegendKey val="0"/>
          <c:showVal val="0"/>
          <c:showCatName val="0"/>
          <c:showSerName val="0"/>
          <c:showPercent val="0"/>
          <c:showBubbleSize val="0"/>
        </c:dLbls>
        <c:gapWidth val="150"/>
        <c:axId val="219563904"/>
        <c:axId val="21956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3EB-4CDA-84E4-D46906480E13}"/>
            </c:ext>
          </c:extLst>
        </c:ser>
        <c:dLbls>
          <c:showLegendKey val="0"/>
          <c:showVal val="0"/>
          <c:showCatName val="0"/>
          <c:showSerName val="0"/>
          <c:showPercent val="0"/>
          <c:showBubbleSize val="0"/>
        </c:dLbls>
        <c:marker val="1"/>
        <c:smooth val="0"/>
        <c:axId val="219563904"/>
        <c:axId val="219566080"/>
      </c:lineChart>
      <c:dateAx>
        <c:axId val="219563904"/>
        <c:scaling>
          <c:orientation val="minMax"/>
        </c:scaling>
        <c:delete val="1"/>
        <c:axPos val="b"/>
        <c:numFmt formatCode="&quot;H&quot;yy" sourceLinked="1"/>
        <c:majorTickMark val="none"/>
        <c:minorTickMark val="none"/>
        <c:tickLblPos val="none"/>
        <c:crossAx val="219566080"/>
        <c:crosses val="autoZero"/>
        <c:auto val="1"/>
        <c:lblOffset val="100"/>
        <c:baseTimeUnit val="years"/>
      </c:dateAx>
      <c:valAx>
        <c:axId val="21956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56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647.89</c:v>
                </c:pt>
                <c:pt idx="1">
                  <c:v>2039.15</c:v>
                </c:pt>
                <c:pt idx="2">
                  <c:v>590.03</c:v>
                </c:pt>
                <c:pt idx="3">
                  <c:v>507.82</c:v>
                </c:pt>
                <c:pt idx="4">
                  <c:v>535.41</c:v>
                </c:pt>
              </c:numCache>
            </c:numRef>
          </c:val>
          <c:extLst xmlns:c16r2="http://schemas.microsoft.com/office/drawing/2015/06/chart">
            <c:ext xmlns:c16="http://schemas.microsoft.com/office/drawing/2014/chart" uri="{C3380CC4-5D6E-409C-BE32-E72D297353CC}">
              <c16:uniqueId val="{00000000-9113-4E10-BAD7-1A0D72E21692}"/>
            </c:ext>
          </c:extLst>
        </c:ser>
        <c:dLbls>
          <c:showLegendKey val="0"/>
          <c:showVal val="0"/>
          <c:showCatName val="0"/>
          <c:showSerName val="0"/>
          <c:showPercent val="0"/>
          <c:showBubbleSize val="0"/>
        </c:dLbls>
        <c:gapWidth val="150"/>
        <c:axId val="219678976"/>
        <c:axId val="219693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9113-4E10-BAD7-1A0D72E21692}"/>
            </c:ext>
          </c:extLst>
        </c:ser>
        <c:dLbls>
          <c:showLegendKey val="0"/>
          <c:showVal val="0"/>
          <c:showCatName val="0"/>
          <c:showSerName val="0"/>
          <c:showPercent val="0"/>
          <c:showBubbleSize val="0"/>
        </c:dLbls>
        <c:marker val="1"/>
        <c:smooth val="0"/>
        <c:axId val="219678976"/>
        <c:axId val="219693440"/>
      </c:lineChart>
      <c:dateAx>
        <c:axId val="219678976"/>
        <c:scaling>
          <c:orientation val="minMax"/>
        </c:scaling>
        <c:delete val="1"/>
        <c:axPos val="b"/>
        <c:numFmt formatCode="&quot;H&quot;yy" sourceLinked="1"/>
        <c:majorTickMark val="none"/>
        <c:minorTickMark val="none"/>
        <c:tickLblPos val="none"/>
        <c:crossAx val="219693440"/>
        <c:crosses val="autoZero"/>
        <c:auto val="1"/>
        <c:lblOffset val="100"/>
        <c:baseTimeUnit val="years"/>
      </c:dateAx>
      <c:valAx>
        <c:axId val="2196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67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47.84</c:v>
                </c:pt>
                <c:pt idx="1">
                  <c:v>47.6</c:v>
                </c:pt>
                <c:pt idx="2">
                  <c:v>47.83</c:v>
                </c:pt>
                <c:pt idx="3">
                  <c:v>65.45</c:v>
                </c:pt>
                <c:pt idx="4">
                  <c:v>70.22</c:v>
                </c:pt>
              </c:numCache>
            </c:numRef>
          </c:val>
          <c:extLst xmlns:c16r2="http://schemas.microsoft.com/office/drawing/2015/06/chart">
            <c:ext xmlns:c16="http://schemas.microsoft.com/office/drawing/2014/chart" uri="{C3380CC4-5D6E-409C-BE32-E72D297353CC}">
              <c16:uniqueId val="{00000000-17A5-4658-A019-A674AED92A2C}"/>
            </c:ext>
          </c:extLst>
        </c:ser>
        <c:dLbls>
          <c:showLegendKey val="0"/>
          <c:showVal val="0"/>
          <c:showCatName val="0"/>
          <c:showSerName val="0"/>
          <c:showPercent val="0"/>
          <c:showBubbleSize val="0"/>
        </c:dLbls>
        <c:gapWidth val="150"/>
        <c:axId val="219706112"/>
        <c:axId val="21970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17A5-4658-A019-A674AED92A2C}"/>
            </c:ext>
          </c:extLst>
        </c:ser>
        <c:dLbls>
          <c:showLegendKey val="0"/>
          <c:showVal val="0"/>
          <c:showCatName val="0"/>
          <c:showSerName val="0"/>
          <c:showPercent val="0"/>
          <c:showBubbleSize val="0"/>
        </c:dLbls>
        <c:marker val="1"/>
        <c:smooth val="0"/>
        <c:axId val="219706112"/>
        <c:axId val="219708032"/>
      </c:lineChart>
      <c:dateAx>
        <c:axId val="219706112"/>
        <c:scaling>
          <c:orientation val="minMax"/>
        </c:scaling>
        <c:delete val="1"/>
        <c:axPos val="b"/>
        <c:numFmt formatCode="&quot;H&quot;yy" sourceLinked="1"/>
        <c:majorTickMark val="none"/>
        <c:minorTickMark val="none"/>
        <c:tickLblPos val="none"/>
        <c:crossAx val="219708032"/>
        <c:crosses val="autoZero"/>
        <c:auto val="1"/>
        <c:lblOffset val="100"/>
        <c:baseTimeUnit val="years"/>
      </c:dateAx>
      <c:valAx>
        <c:axId val="21970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70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319.36</c:v>
                </c:pt>
                <c:pt idx="1">
                  <c:v>323.70999999999998</c:v>
                </c:pt>
                <c:pt idx="2">
                  <c:v>324.17</c:v>
                </c:pt>
                <c:pt idx="3">
                  <c:v>235.97</c:v>
                </c:pt>
                <c:pt idx="4">
                  <c:v>220.64</c:v>
                </c:pt>
              </c:numCache>
            </c:numRef>
          </c:val>
          <c:extLst xmlns:c16r2="http://schemas.microsoft.com/office/drawing/2015/06/chart">
            <c:ext xmlns:c16="http://schemas.microsoft.com/office/drawing/2014/chart" uri="{C3380CC4-5D6E-409C-BE32-E72D297353CC}">
              <c16:uniqueId val="{00000000-9F31-41AF-AD6B-0D769A4BA939}"/>
            </c:ext>
          </c:extLst>
        </c:ser>
        <c:dLbls>
          <c:showLegendKey val="0"/>
          <c:showVal val="0"/>
          <c:showCatName val="0"/>
          <c:showSerName val="0"/>
          <c:showPercent val="0"/>
          <c:showBubbleSize val="0"/>
        </c:dLbls>
        <c:gapWidth val="150"/>
        <c:axId val="220087424"/>
        <c:axId val="22008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9F31-41AF-AD6B-0D769A4BA939}"/>
            </c:ext>
          </c:extLst>
        </c:ser>
        <c:dLbls>
          <c:showLegendKey val="0"/>
          <c:showVal val="0"/>
          <c:showCatName val="0"/>
          <c:showSerName val="0"/>
          <c:showPercent val="0"/>
          <c:showBubbleSize val="0"/>
        </c:dLbls>
        <c:marker val="1"/>
        <c:smooth val="0"/>
        <c:axId val="220087424"/>
        <c:axId val="220089344"/>
      </c:lineChart>
      <c:dateAx>
        <c:axId val="220087424"/>
        <c:scaling>
          <c:orientation val="minMax"/>
        </c:scaling>
        <c:delete val="1"/>
        <c:axPos val="b"/>
        <c:numFmt formatCode="&quot;H&quot;yy" sourceLinked="1"/>
        <c:majorTickMark val="none"/>
        <c:minorTickMark val="none"/>
        <c:tickLblPos val="none"/>
        <c:crossAx val="220089344"/>
        <c:crosses val="autoZero"/>
        <c:auto val="1"/>
        <c:lblOffset val="100"/>
        <c:baseTimeUnit val="years"/>
      </c:dateAx>
      <c:valAx>
        <c:axId val="22008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08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115" zoomScaleNormal="115" workbookViewId="0">
      <selection activeCell="BB35" sqref="BB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舟形町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5234</v>
      </c>
      <c r="AM8" s="69"/>
      <c r="AN8" s="69"/>
      <c r="AO8" s="69"/>
      <c r="AP8" s="69"/>
      <c r="AQ8" s="69"/>
      <c r="AR8" s="69"/>
      <c r="AS8" s="69"/>
      <c r="AT8" s="68">
        <f>データ!T6</f>
        <v>119.04</v>
      </c>
      <c r="AU8" s="68"/>
      <c r="AV8" s="68"/>
      <c r="AW8" s="68"/>
      <c r="AX8" s="68"/>
      <c r="AY8" s="68"/>
      <c r="AZ8" s="68"/>
      <c r="BA8" s="68"/>
      <c r="BB8" s="68">
        <f>データ!U6</f>
        <v>43.97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45.82</v>
      </c>
      <c r="Q10" s="68"/>
      <c r="R10" s="68"/>
      <c r="S10" s="68"/>
      <c r="T10" s="68"/>
      <c r="U10" s="68"/>
      <c r="V10" s="68"/>
      <c r="W10" s="68">
        <f>データ!Q6</f>
        <v>84.66</v>
      </c>
      <c r="X10" s="68"/>
      <c r="Y10" s="68"/>
      <c r="Z10" s="68"/>
      <c r="AA10" s="68"/>
      <c r="AB10" s="68"/>
      <c r="AC10" s="68"/>
      <c r="AD10" s="69">
        <f>データ!R6</f>
        <v>3080</v>
      </c>
      <c r="AE10" s="69"/>
      <c r="AF10" s="69"/>
      <c r="AG10" s="69"/>
      <c r="AH10" s="69"/>
      <c r="AI10" s="69"/>
      <c r="AJ10" s="69"/>
      <c r="AK10" s="2"/>
      <c r="AL10" s="69">
        <f>データ!V6</f>
        <v>2375</v>
      </c>
      <c r="AM10" s="69"/>
      <c r="AN10" s="69"/>
      <c r="AO10" s="69"/>
      <c r="AP10" s="69"/>
      <c r="AQ10" s="69"/>
      <c r="AR10" s="69"/>
      <c r="AS10" s="69"/>
      <c r="AT10" s="68">
        <f>データ!W6</f>
        <v>0.89</v>
      </c>
      <c r="AU10" s="68"/>
      <c r="AV10" s="68"/>
      <c r="AW10" s="68"/>
      <c r="AX10" s="68"/>
      <c r="AY10" s="68"/>
      <c r="AZ10" s="68"/>
      <c r="BA10" s="68"/>
      <c r="BB10" s="68">
        <f>データ!X6</f>
        <v>2668.54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gauwVbNlFdIso9TkG4CBiBNEYZ417gSYRdhHGHxrmX0tJlkxgas40hOC9mxDZjB8wzi+pVrVcTZkQxiQHcx48w==" saltValue="iW8oLbj7kmot683hX8Ffk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63631</v>
      </c>
      <c r="D6" s="33">
        <f t="shared" si="3"/>
        <v>47</v>
      </c>
      <c r="E6" s="33">
        <f t="shared" si="3"/>
        <v>17</v>
      </c>
      <c r="F6" s="33">
        <f t="shared" si="3"/>
        <v>4</v>
      </c>
      <c r="G6" s="33">
        <f t="shared" si="3"/>
        <v>0</v>
      </c>
      <c r="H6" s="33" t="str">
        <f t="shared" si="3"/>
        <v>山形県　舟形町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45.82</v>
      </c>
      <c r="Q6" s="34">
        <f t="shared" si="3"/>
        <v>84.66</v>
      </c>
      <c r="R6" s="34">
        <f t="shared" si="3"/>
        <v>3080</v>
      </c>
      <c r="S6" s="34">
        <f t="shared" si="3"/>
        <v>5234</v>
      </c>
      <c r="T6" s="34">
        <f t="shared" si="3"/>
        <v>119.04</v>
      </c>
      <c r="U6" s="34">
        <f t="shared" si="3"/>
        <v>43.97</v>
      </c>
      <c r="V6" s="34">
        <f t="shared" si="3"/>
        <v>2375</v>
      </c>
      <c r="W6" s="34">
        <f t="shared" si="3"/>
        <v>0.89</v>
      </c>
      <c r="X6" s="34">
        <f t="shared" si="3"/>
        <v>2668.54</v>
      </c>
      <c r="Y6" s="35">
        <f>IF(Y7="",NA(),Y7)</f>
        <v>65.459999999999994</v>
      </c>
      <c r="Z6" s="35">
        <f t="shared" ref="Z6:AH6" si="4">IF(Z7="",NA(),Z7)</f>
        <v>65.05</v>
      </c>
      <c r="AA6" s="35">
        <f t="shared" si="4"/>
        <v>60.92</v>
      </c>
      <c r="AB6" s="35">
        <f t="shared" si="4"/>
        <v>75.06</v>
      </c>
      <c r="AC6" s="35">
        <f t="shared" si="4"/>
        <v>75.33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647.89</v>
      </c>
      <c r="BG6" s="35">
        <f t="shared" ref="BG6:BO6" si="7">IF(BG7="",NA(),BG7)</f>
        <v>2039.15</v>
      </c>
      <c r="BH6" s="35">
        <f t="shared" si="7"/>
        <v>590.03</v>
      </c>
      <c r="BI6" s="35">
        <f t="shared" si="7"/>
        <v>507.82</v>
      </c>
      <c r="BJ6" s="35">
        <f t="shared" si="7"/>
        <v>535.41</v>
      </c>
      <c r="BK6" s="35">
        <f t="shared" si="7"/>
        <v>1673.47</v>
      </c>
      <c r="BL6" s="35">
        <f t="shared" si="7"/>
        <v>1592.72</v>
      </c>
      <c r="BM6" s="35">
        <f t="shared" si="7"/>
        <v>1243.71</v>
      </c>
      <c r="BN6" s="35">
        <f t="shared" si="7"/>
        <v>1194.1500000000001</v>
      </c>
      <c r="BO6" s="35">
        <f t="shared" si="7"/>
        <v>1206.79</v>
      </c>
      <c r="BP6" s="34" t="str">
        <f>IF(BP7="","",IF(BP7="-","【-】","【"&amp;SUBSTITUTE(TEXT(BP7,"#,##0.00"),"-","△")&amp;"】"))</f>
        <v>【1,218.70】</v>
      </c>
      <c r="BQ6" s="35">
        <f>IF(BQ7="",NA(),BQ7)</f>
        <v>47.84</v>
      </c>
      <c r="BR6" s="35">
        <f t="shared" ref="BR6:BZ6" si="8">IF(BR7="",NA(),BR7)</f>
        <v>47.6</v>
      </c>
      <c r="BS6" s="35">
        <f t="shared" si="8"/>
        <v>47.83</v>
      </c>
      <c r="BT6" s="35">
        <f t="shared" si="8"/>
        <v>65.45</v>
      </c>
      <c r="BU6" s="35">
        <f t="shared" si="8"/>
        <v>70.22</v>
      </c>
      <c r="BV6" s="35">
        <f t="shared" si="8"/>
        <v>49.22</v>
      </c>
      <c r="BW6" s="35">
        <f t="shared" si="8"/>
        <v>53.7</v>
      </c>
      <c r="BX6" s="35">
        <f t="shared" si="8"/>
        <v>74.3</v>
      </c>
      <c r="BY6" s="35">
        <f t="shared" si="8"/>
        <v>72.260000000000005</v>
      </c>
      <c r="BZ6" s="35">
        <f t="shared" si="8"/>
        <v>71.84</v>
      </c>
      <c r="CA6" s="34" t="str">
        <f>IF(CA7="","",IF(CA7="-","【-】","【"&amp;SUBSTITUTE(TEXT(CA7,"#,##0.00"),"-","△")&amp;"】"))</f>
        <v>【74.17】</v>
      </c>
      <c r="CB6" s="35">
        <f>IF(CB7="",NA(),CB7)</f>
        <v>319.36</v>
      </c>
      <c r="CC6" s="35">
        <f t="shared" ref="CC6:CK6" si="9">IF(CC7="",NA(),CC7)</f>
        <v>323.70999999999998</v>
      </c>
      <c r="CD6" s="35">
        <f t="shared" si="9"/>
        <v>324.17</v>
      </c>
      <c r="CE6" s="35">
        <f t="shared" si="9"/>
        <v>235.97</v>
      </c>
      <c r="CF6" s="35">
        <f t="shared" si="9"/>
        <v>220.64</v>
      </c>
      <c r="CG6" s="35">
        <f t="shared" si="9"/>
        <v>332.02</v>
      </c>
      <c r="CH6" s="35">
        <f t="shared" si="9"/>
        <v>300.35000000000002</v>
      </c>
      <c r="CI6" s="35">
        <f t="shared" si="9"/>
        <v>221.81</v>
      </c>
      <c r="CJ6" s="35">
        <f t="shared" si="9"/>
        <v>230.02</v>
      </c>
      <c r="CK6" s="35">
        <f t="shared" si="9"/>
        <v>228.47</v>
      </c>
      <c r="CL6" s="34" t="str">
        <f>IF(CL7="","",IF(CL7="-","【-】","【"&amp;SUBSTITUTE(TEXT(CL7,"#,##0.00"),"-","△")&amp;"】"))</f>
        <v>【218.56】</v>
      </c>
      <c r="CM6" s="35">
        <f>IF(CM7="",NA(),CM7)</f>
        <v>58.95</v>
      </c>
      <c r="CN6" s="35">
        <f t="shared" ref="CN6:CV6" si="10">IF(CN7="",NA(),CN7)</f>
        <v>58</v>
      </c>
      <c r="CO6" s="35">
        <f t="shared" si="10"/>
        <v>61.89</v>
      </c>
      <c r="CP6" s="35">
        <f t="shared" si="10"/>
        <v>68.84</v>
      </c>
      <c r="CQ6" s="35">
        <f t="shared" si="10"/>
        <v>69.16</v>
      </c>
      <c r="CR6" s="35">
        <f t="shared" si="10"/>
        <v>36.65</v>
      </c>
      <c r="CS6" s="35">
        <f t="shared" si="10"/>
        <v>37.72</v>
      </c>
      <c r="CT6" s="35">
        <f t="shared" si="10"/>
        <v>43.36</v>
      </c>
      <c r="CU6" s="35">
        <f t="shared" si="10"/>
        <v>42.56</v>
      </c>
      <c r="CV6" s="35">
        <f t="shared" si="10"/>
        <v>42.47</v>
      </c>
      <c r="CW6" s="34" t="str">
        <f>IF(CW7="","",IF(CW7="-","【-】","【"&amp;SUBSTITUTE(TEXT(CW7,"#,##0.00"),"-","△")&amp;"】"))</f>
        <v>【42.86】</v>
      </c>
      <c r="CX6" s="35">
        <f>IF(CX7="",NA(),CX7)</f>
        <v>86.37</v>
      </c>
      <c r="CY6" s="35">
        <f t="shared" ref="CY6:DG6" si="11">IF(CY7="",NA(),CY7)</f>
        <v>87.02</v>
      </c>
      <c r="CZ6" s="35">
        <f t="shared" si="11"/>
        <v>86.76</v>
      </c>
      <c r="DA6" s="35">
        <f t="shared" si="11"/>
        <v>87.6</v>
      </c>
      <c r="DB6" s="35">
        <f t="shared" si="11"/>
        <v>88</v>
      </c>
      <c r="DC6" s="35">
        <f t="shared" si="11"/>
        <v>68.83</v>
      </c>
      <c r="DD6" s="35">
        <f t="shared" si="11"/>
        <v>68.459999999999994</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0.09</v>
      </c>
      <c r="EM6" s="35">
        <f t="shared" si="14"/>
        <v>0.13</v>
      </c>
      <c r="EN6" s="35">
        <f t="shared" si="14"/>
        <v>0.36</v>
      </c>
      <c r="EO6" s="34" t="str">
        <f>IF(EO7="","",IF(EO7="-","【-】","【"&amp;SUBSTITUTE(TEXT(EO7,"#,##0.00"),"-","△")&amp;"】"))</f>
        <v>【0.28】</v>
      </c>
    </row>
    <row r="7" spans="1:145" s="36" customFormat="1" x14ac:dyDescent="0.15">
      <c r="A7" s="28"/>
      <c r="B7" s="37">
        <v>2019</v>
      </c>
      <c r="C7" s="37">
        <v>63631</v>
      </c>
      <c r="D7" s="37">
        <v>47</v>
      </c>
      <c r="E7" s="37">
        <v>17</v>
      </c>
      <c r="F7" s="37">
        <v>4</v>
      </c>
      <c r="G7" s="37">
        <v>0</v>
      </c>
      <c r="H7" s="37" t="s">
        <v>98</v>
      </c>
      <c r="I7" s="37" t="s">
        <v>99</v>
      </c>
      <c r="J7" s="37" t="s">
        <v>100</v>
      </c>
      <c r="K7" s="37" t="s">
        <v>101</v>
      </c>
      <c r="L7" s="37" t="s">
        <v>102</v>
      </c>
      <c r="M7" s="37" t="s">
        <v>103</v>
      </c>
      <c r="N7" s="38" t="s">
        <v>104</v>
      </c>
      <c r="O7" s="38" t="s">
        <v>105</v>
      </c>
      <c r="P7" s="38">
        <v>45.82</v>
      </c>
      <c r="Q7" s="38">
        <v>84.66</v>
      </c>
      <c r="R7" s="38">
        <v>3080</v>
      </c>
      <c r="S7" s="38">
        <v>5234</v>
      </c>
      <c r="T7" s="38">
        <v>119.04</v>
      </c>
      <c r="U7" s="38">
        <v>43.97</v>
      </c>
      <c r="V7" s="38">
        <v>2375</v>
      </c>
      <c r="W7" s="38">
        <v>0.89</v>
      </c>
      <c r="X7" s="38">
        <v>2668.54</v>
      </c>
      <c r="Y7" s="38">
        <v>65.459999999999994</v>
      </c>
      <c r="Z7" s="38">
        <v>65.05</v>
      </c>
      <c r="AA7" s="38">
        <v>60.92</v>
      </c>
      <c r="AB7" s="38">
        <v>75.06</v>
      </c>
      <c r="AC7" s="38">
        <v>75.33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647.89</v>
      </c>
      <c r="BG7" s="38">
        <v>2039.15</v>
      </c>
      <c r="BH7" s="38">
        <v>590.03</v>
      </c>
      <c r="BI7" s="38">
        <v>507.82</v>
      </c>
      <c r="BJ7" s="38">
        <v>535.41</v>
      </c>
      <c r="BK7" s="38">
        <v>1673.47</v>
      </c>
      <c r="BL7" s="38">
        <v>1592.72</v>
      </c>
      <c r="BM7" s="38">
        <v>1243.71</v>
      </c>
      <c r="BN7" s="38">
        <v>1194.1500000000001</v>
      </c>
      <c r="BO7" s="38">
        <v>1206.79</v>
      </c>
      <c r="BP7" s="38">
        <v>1218.7</v>
      </c>
      <c r="BQ7" s="38">
        <v>47.84</v>
      </c>
      <c r="BR7" s="38">
        <v>47.6</v>
      </c>
      <c r="BS7" s="38">
        <v>47.83</v>
      </c>
      <c r="BT7" s="38">
        <v>65.45</v>
      </c>
      <c r="BU7" s="38">
        <v>70.22</v>
      </c>
      <c r="BV7" s="38">
        <v>49.22</v>
      </c>
      <c r="BW7" s="38">
        <v>53.7</v>
      </c>
      <c r="BX7" s="38">
        <v>74.3</v>
      </c>
      <c r="BY7" s="38">
        <v>72.260000000000005</v>
      </c>
      <c r="BZ7" s="38">
        <v>71.84</v>
      </c>
      <c r="CA7" s="38">
        <v>74.17</v>
      </c>
      <c r="CB7" s="38">
        <v>319.36</v>
      </c>
      <c r="CC7" s="38">
        <v>323.70999999999998</v>
      </c>
      <c r="CD7" s="38">
        <v>324.17</v>
      </c>
      <c r="CE7" s="38">
        <v>235.97</v>
      </c>
      <c r="CF7" s="38">
        <v>220.64</v>
      </c>
      <c r="CG7" s="38">
        <v>332.02</v>
      </c>
      <c r="CH7" s="38">
        <v>300.35000000000002</v>
      </c>
      <c r="CI7" s="38">
        <v>221.81</v>
      </c>
      <c r="CJ7" s="38">
        <v>230.02</v>
      </c>
      <c r="CK7" s="38">
        <v>228.47</v>
      </c>
      <c r="CL7" s="38">
        <v>218.56</v>
      </c>
      <c r="CM7" s="38">
        <v>58.95</v>
      </c>
      <c r="CN7" s="38">
        <v>58</v>
      </c>
      <c r="CO7" s="38">
        <v>61.89</v>
      </c>
      <c r="CP7" s="38">
        <v>68.84</v>
      </c>
      <c r="CQ7" s="38">
        <v>69.16</v>
      </c>
      <c r="CR7" s="38">
        <v>36.65</v>
      </c>
      <c r="CS7" s="38">
        <v>37.72</v>
      </c>
      <c r="CT7" s="38">
        <v>43.36</v>
      </c>
      <c r="CU7" s="38">
        <v>42.56</v>
      </c>
      <c r="CV7" s="38">
        <v>42.47</v>
      </c>
      <c r="CW7" s="38">
        <v>42.86</v>
      </c>
      <c r="CX7" s="38">
        <v>86.37</v>
      </c>
      <c r="CY7" s="38">
        <v>87.02</v>
      </c>
      <c r="CZ7" s="38">
        <v>86.76</v>
      </c>
      <c r="DA7" s="38">
        <v>87.6</v>
      </c>
      <c r="DB7" s="38">
        <v>88</v>
      </c>
      <c r="DC7" s="38">
        <v>68.83</v>
      </c>
      <c r="DD7" s="38">
        <v>68.459999999999994</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114</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2020-12-04T02:53:08Z</dcterms:created>
  <dcterms:modified xsi:type="dcterms:W3CDTF">2021-01-26T07:40:17Z</dcterms:modified>
</cp:coreProperties>
</file>