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200.1\a上下水道課\１.水道普及・整備室\1.（旧）水道･業務普及室\○経営比較分析表\Ｒ１\"/>
    </mc:Choice>
  </mc:AlternateContent>
  <workbookProtection workbookAlgorithmName="SHA-512" workbookHashValue="SP/Vx5VRaZTa9MYngniAWq9MbIWF9FHyCILmlt/GPcvkmYKEJRojPHpXy5seC9ryOXt+61DaO5PMR/d6zDc0oA==" workbookSaltValue="MgyxFfuWZHMF7ahKZXQ2QA==" workbookSpinCount="100000" lockStructure="1"/>
  <bookViews>
    <workbookView xWindow="0" yWindow="0" windowWidth="28800" windowHeight="12240"/>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<sst xmlns="http://schemas.openxmlformats.org/spreadsheetml/2006/main" count="228" uniqueCount="113">
  <si>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</si>
  <si>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</si>
  <si>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</si>
  <si>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</si>
  <si>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</si>
  <si>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</si>
  <si>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</si>
  <si>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</si>
  <si>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</si>
  <si>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</si>
  <si>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</si>
  <si>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</si>
  <si>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</si>
  <si>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</si>
  <si>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</si>
  <si>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</si>
  <si>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</si>
  <si>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</si>
  <si>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</si>
  <si>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</si>
  <si>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</si>
  <si>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</si>
  <si>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</si>
  <si>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</si>
  <si>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</si>
  <si>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</si>
  <si>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</si>
  <si>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</si>
  <si>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</si>
  <si>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</si>
  <si>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</si>
  <si>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</si>
  <si>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</si>
  <si>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</si>
  <si>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</si>
  <si>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</si>
  <si>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</si>
  <si>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</si>
  <si>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</si>
  <si>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</si>
  <si>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</si>
  <si>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</si>
  <si>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</si>
  <si>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</si>
  <si>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</si>
  <si>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</si>
  <si>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</si>
  <si>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</si>
  <si>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</si>
  <si>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</si>
  <si>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</si>
  <si>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</si>
  <si>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</si>
  <si>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</si>
  <si>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</si>
  <si>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</si>
  <si>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</si>
  <si>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</si>
  <si>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</si>
  <si>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</si>
  <si>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</si>
  <si>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</si>
  <si>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</si>
  <si>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</si>
  <si>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</si>
  <si>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</si>
  <si>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</si>
  <si>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</si>
  <si>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</si>
  <si>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</si>
  <si>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</si>
  <si>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</si>
  <si>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</si>
  <si>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</si>
  <si>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</si>
  <si>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</si>
  <si>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</si>
  <si>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</si>
  <si>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</si>
  <si>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</si>
  <si>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</si>
  <si>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</si>
  <si>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</si>
  <si>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</si>
  <si>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</si>
  <si>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</si>
  <si>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</si>
  <si>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</si>
  <si>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</si>
  <si>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</si>
  <si>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</si>
  <si>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</si>
  <si>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</si>
  <si>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新庄市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</si>
  <si>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</si>
  <si>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</si>
  <si>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</si>
  <si>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</si>
  <si>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</si>
  <si>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</si>
  <si>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</si>
  <si>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</si>
  <si>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</si>
  <si>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</si>
  <si>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</si>
  <si>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</si>
  <si>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</si>
  <si>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</si>
  <si>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</si>
  <si>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</si>
  <si>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①有形固定資産減価償却率は償却資産における減価償却済みの割合を示す比率で、減価償却の進み具合や資産の老朽化の度合いを知ることができます。類似団体と差がなく平均的と言えますが、比率は右肩上がりとなっており老朽化が進んでいます。
　本市水道事業は昭和31年の給水開始後、平成初期の第2次拡張事業により管路延長が大幅に伸びたこともあり管路経年化率はまだ低い水準と言えます。しかし、今後、第2次拡張事業時に集中的に整備した管路が老朽化した際に、それらを同時期に更新することは経営上困難であり、平準化して更新することが必要となります。これらの比率の推移を注視しながら、将来の管路更新を計画的に行っていきます。</t>
    <phoneticPr fontId="4"/>
  </si>
  <si>
    <t>　①経常収支比率については、職員給与費、受水費、企業債利子償還金の減などにより経常費用が減となったものの、暖冬の影響により給水収益が大幅な減となったことなどにより、前年度に比べ0.62ポイント減少しました。依然として類似団体平均より10ポイント以上低く、営業費用が営業収益を約1億円上回っているなど、他会計補助金や長期前受金戻入などの営業外収益に依存した厳しい経営状況となっています。高料金対策及び統合水道企業債利子償還金に係る一般会計からの繰入金を主とする他会計補助金は今後減少し、給水収益も人口減少により減少傾向であることから、今後は、業務の効率化による経費縮減だけでなく料金改定も含めた経営基盤の強化が必要です。
　③流動比率については、類似団体平均と同程度の値ですが、現金預金が減少傾向にあるため注視が必要です。
　④企業債残高対給水収益比率については、近年新たな借り入れを行っていないため年々改善しています。ただし、将来的には、老朽化資産の更新費用が多額となることから、新たな企業債の借入が必要となります。
　⑤料金回収率、⑥給水原価、⑦施設利用率については、①経常収支比率と同様の理由により、数値が変動しています。
　⑤料金回収率は100％を下回り、⑥給水原価も類似団体平均より大幅に高い値となっています。水源をほぼ県からの受水としている点や地理的要因など給水原価が高くなる要因はありますが、業務の効率化による経費縮減や施設の統廃合及びダウンサイジングの検討など、給水原価の低減に努めていきます。
　⑧有収率については、漏水調査等の対策と老朽管更新を計画的に行っていくことで改善を目指します。</t>
    <rPh sb="14" eb="16">
      <t>ショクイン</t>
    </rPh>
    <rPh sb="16" eb="18">
      <t>キュウヨ</t>
    </rPh>
    <rPh sb="18" eb="19">
      <t>ヒ</t>
    </rPh>
    <rPh sb="20" eb="21">
      <t>ウ</t>
    </rPh>
    <rPh sb="21" eb="22">
      <t>ミズ</t>
    </rPh>
    <rPh sb="24" eb="26">
      <t>キギョウ</t>
    </rPh>
    <rPh sb="26" eb="27">
      <t>サイ</t>
    </rPh>
    <rPh sb="27" eb="29">
      <t>リシ</t>
    </rPh>
    <rPh sb="29" eb="31">
      <t>ショウカン</t>
    </rPh>
    <rPh sb="31" eb="32">
      <t>キン</t>
    </rPh>
    <rPh sb="33" eb="34">
      <t>ゲン</t>
    </rPh>
    <rPh sb="39" eb="41">
      <t>ケイジョウ</t>
    </rPh>
    <rPh sb="41" eb="43">
      <t>ヒヨウ</t>
    </rPh>
    <rPh sb="44" eb="45">
      <t>ゲン</t>
    </rPh>
    <rPh sb="61" eb="63">
      <t>キュウスイ</t>
    </rPh>
    <rPh sb="63" eb="65">
      <t>シュウエキ</t>
    </rPh>
    <rPh sb="66" eb="68">
      <t>オオハバ</t>
    </rPh>
    <rPh sb="69" eb="70">
      <t>ゲン</t>
    </rPh>
    <rPh sb="82" eb="85">
      <t>ゼンネンド</t>
    </rPh>
    <rPh sb="86" eb="87">
      <t>クラ</t>
    </rPh>
    <rPh sb="96" eb="98">
      <t>ゲンショウ</t>
    </rPh>
    <rPh sb="122" eb="124">
      <t>イジョウ</t>
    </rPh>
    <rPh sb="124" eb="125">
      <t>ヒク</t>
    </rPh>
    <rPh sb="137" eb="138">
      <t>ヤク</t>
    </rPh>
    <rPh sb="177" eb="178">
      <t>キビ</t>
    </rPh>
    <rPh sb="279" eb="281">
      <t>ケイヒ</t>
    </rPh>
    <rPh sb="281" eb="283">
      <t>シュクゲン</t>
    </rPh>
    <rPh sb="468" eb="470">
      <t>キュウスイ</t>
    </rPh>
    <rPh sb="470" eb="472">
      <t>ゲンカ</t>
    </rPh>
    <rPh sb="474" eb="476">
      <t>シセツ</t>
    </rPh>
    <rPh sb="476" eb="478">
      <t>リヨウ</t>
    </rPh>
    <rPh sb="478" eb="479">
      <t>リツ</t>
    </rPh>
    <rPh sb="486" eb="488">
      <t>ケイジョウ</t>
    </rPh>
    <rPh sb="488" eb="490">
      <t>シュウシ</t>
    </rPh>
    <rPh sb="490" eb="492">
      <t>ヒリツ</t>
    </rPh>
    <rPh sb="493" eb="495">
      <t>ドウヨウ</t>
    </rPh>
    <rPh sb="496" eb="498">
      <t>リユウ</t>
    </rPh>
    <rPh sb="611" eb="613">
      <t>ケイヒ</t>
    </rPh>
    <rPh sb="613" eb="615">
      <t>シュクゲン</t>
    </rPh>
    <rPh sb="675" eb="677">
      <t>ロウキュウ</t>
    </rPh>
    <rPh sb="677" eb="678">
      <t>カン</t>
    </rPh>
    <rPh sb="678" eb="680">
      <t>コウシン</t>
    </rPh>
    <rPh sb="681" eb="684">
      <t>ケイカクテキ</t>
    </rPh>
    <rPh sb="685" eb="686">
      <t>オコナ</t>
    </rPh>
    <rPh sb="693" eb="695">
      <t>カイゼン</t>
    </rPh>
    <rPh sb="696" eb="698">
      <t>メザ</t>
    </rPh>
    <phoneticPr fontId="4"/>
  </si>
  <si>
    <t>　本市水道事業は、平成28年度に純損失を計上して以降、経常収支比率はほぼ100％と、収支が均衡した非常に厳しい経営状況となっています。今後も、人口減少に伴い給水収益の減少傾向が続くことから、水道料金の見直しを計画的に行うことを検討するとともに、業務の効率化による経費縮減や料金収納率の向上に努めていきます。
　また、今後、老朽化する施設等の更新に多額の費用が見込まれますが、令和２年３月に策定したアセットマネジメントでは、建設改良費の縮減のため独自の更新年数の設定や更新時期の平準化を計画しました。
　全国的に課題となっている水道事業の広域化・広域連携については、近隣町村だけでなく県を含めて調査、研究の取り組みを行っています。
　将来にわたり安定的な水道事業経営を行っていくために、より一層の経営健全化に努めていきます。</t>
    <rPh sb="24" eb="26">
      <t>イコウ</t>
    </rPh>
    <rPh sb="104" eb="107">
      <t>ケイカクテキ</t>
    </rPh>
    <rPh sb="131" eb="133">
      <t>ケイヒ</t>
    </rPh>
    <rPh sb="133" eb="135">
      <t>シュクゲン</t>
    </rPh>
    <rPh sb="192" eb="193">
      <t>ツキ</t>
    </rPh>
    <rPh sb="222" eb="224">
      <t>ドクジ</t>
    </rPh>
    <rPh sb="227" eb="229">
      <t>ネンスウ</t>
    </rPh>
    <rPh sb="230" eb="232">
      <t>セッテイ</t>
    </rPh>
    <rPh sb="233" eb="235">
      <t>コウシン</t>
    </rPh>
    <rPh sb="235" eb="237">
      <t>ジキ</t>
    </rPh>
    <rPh sb="238" eb="241">
      <t>ヘイジュンカ</t>
    </rPh>
    <rPh sb="242" eb="244">
      <t>ケイカク</t>
    </rPh>
    <rPh sb="344" eb="346">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</si>
</sst>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c:v>
                </c:pt>
                <c:pt idx="1">
                  <c:v>0</c:v>
                </c:pt>
                <c:pt idx="2" formatCode="#,##0.00;&quot;△&quot;#,##0.00;&quot;-&quot;">
                  <c:v>0.12</c:v>
                </c:pt>
                <c:pt idx="3" formatCode="#,##0.00;&quot;△&quot;#,##0.00;&quot;-&quot;">
                  <c:v>0.65</c:v>
                </c:pt>
                <c:pt idx="4" formatCode="#,##0.00;&quot;△&quot;#,##0.00;&quot;-&quot;">
                  <c:v>0.22</c:v>
                </c:pt>
              </c:numCache>
            </c:numRef>
          </c:val>
          <c:extLst>
            <c:ext xmlns:c16="http://schemas.microsoft.com/office/drawing/2014/chart" uri="{C3380CC4-5D6E-409C-BE32-E72D297353CC}">
              <c16:uniqueId val="{00000000-D434-47C6-8539-4283BE9E7C7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0.56000000000000005</c:v>
                </c:pt>
                <c:pt idx="1">
                  <c:v>0.61</c:v>
                </c:pt>
                <c:pt idx="2">
                  <c:v>0.51</c:v>
                </c:pt>
                <c:pt idx="3">
                  <c:v>0.57999999999999996</c:v>
                </c:pt>
                <c:pt idx="4">
                  <c:v>0.54</c:v>
                </c:pt>
              </c:numCache>
            </c:numRef>
          </c:val>
          <c:smooth val="0"/>
          <c:extLst>
            <c:ext xmlns:c16="http://schemas.microsoft.com/office/drawing/2014/chart" uri="{C3380CC4-5D6E-409C-BE32-E72D297353CC}">
              <c16:uniqueId val="{00000001-D434-47C6-8539-4283BE9E7C7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57.78</c:v>
                </c:pt>
                <c:pt idx="1">
                  <c:v>57.57</c:v>
                </c:pt>
                <c:pt idx="2">
                  <c:v>58.43</c:v>
                </c:pt>
                <c:pt idx="3">
                  <c:v>64.849999999999994</c:v>
                </c:pt>
                <c:pt idx="4">
                  <c:v>63.51</c:v>
                </c:pt>
              </c:numCache>
            </c:numRef>
          </c:val>
          <c:extLst>
            <c:ext xmlns:c16="http://schemas.microsoft.com/office/drawing/2014/chart" uri="{C3380CC4-5D6E-409C-BE32-E72D297353CC}">
              <c16:uniqueId val="{00000000-42F3-437C-8381-054E8E068943}"/>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58.53</c:v>
                </c:pt>
                <c:pt idx="1">
                  <c:v>59.01</c:v>
                </c:pt>
                <c:pt idx="2">
                  <c:v>60.03</c:v>
                </c:pt>
                <c:pt idx="3">
                  <c:v>59.74</c:v>
                </c:pt>
                <c:pt idx="4">
                  <c:v>59.67</c:v>
                </c:pt>
              </c:numCache>
            </c:numRef>
          </c:val>
          <c:smooth val="0"/>
          <c:extLst>
            <c:ext xmlns:c16="http://schemas.microsoft.com/office/drawing/2014/chart" uri="{C3380CC4-5D6E-409C-BE32-E72D297353CC}">
              <c16:uniqueId val="{00000001-42F3-437C-8381-054E8E068943}"/>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84.16</c:v>
                </c:pt>
                <c:pt idx="1">
                  <c:v>84.16</c:v>
                </c:pt>
                <c:pt idx="2">
                  <c:v>84.19</c:v>
                </c:pt>
                <c:pt idx="3">
                  <c:v>84.19</c:v>
                </c:pt>
                <c:pt idx="4">
                  <c:v>84.26</c:v>
                </c:pt>
              </c:numCache>
            </c:numRef>
          </c:val>
          <c:extLst>
            <c:ext xmlns:c16="http://schemas.microsoft.com/office/drawing/2014/chart" uri="{C3380CC4-5D6E-409C-BE32-E72D297353CC}">
              <c16:uniqueId val="{00000000-69F8-4203-A2B2-E69C8B6F836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85.26</c:v>
                </c:pt>
                <c:pt idx="1">
                  <c:v>85.37</c:v>
                </c:pt>
                <c:pt idx="2">
                  <c:v>84.81</c:v>
                </c:pt>
                <c:pt idx="3">
                  <c:v>84.8</c:v>
                </c:pt>
                <c:pt idx="4">
                  <c:v>84.6</c:v>
                </c:pt>
              </c:numCache>
            </c:numRef>
          </c:val>
          <c:smooth val="0"/>
          <c:extLst>
            <c:ext xmlns:c16="http://schemas.microsoft.com/office/drawing/2014/chart" uri="{C3380CC4-5D6E-409C-BE32-E72D297353CC}">
              <c16:uniqueId val="{00000001-69F8-4203-A2B2-E69C8B6F836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100.85</c:v>
                </c:pt>
                <c:pt idx="1">
                  <c:v>99.98</c:v>
                </c:pt>
                <c:pt idx="2">
                  <c:v>101.49</c:v>
                </c:pt>
                <c:pt idx="3">
                  <c:v>102.37</c:v>
                </c:pt>
                <c:pt idx="4">
                  <c:v>101.75</c:v>
                </c:pt>
              </c:numCache>
            </c:numRef>
          </c:val>
          <c:extLst>
            <c:ext xmlns:c16="http://schemas.microsoft.com/office/drawing/2014/chart" uri="{C3380CC4-5D6E-409C-BE32-E72D297353CC}">
              <c16:uniqueId val="{00000000-5D9C-4205-8DE7-BE5729A6C6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109.64</c:v>
                </c:pt>
                <c:pt idx="1">
                  <c:v>110.95</c:v>
                </c:pt>
                <c:pt idx="2">
                  <c:v>110.68</c:v>
                </c:pt>
                <c:pt idx="3">
                  <c:v>110.66</c:v>
                </c:pt>
                <c:pt idx="4">
                  <c:v>109.01</c:v>
                </c:pt>
              </c:numCache>
            </c:numRef>
          </c:val>
          <c:smooth val="0"/>
          <c:extLst>
            <c:ext xmlns:c16="http://schemas.microsoft.com/office/drawing/2014/chart" uri="{C3380CC4-5D6E-409C-BE32-E72D297353CC}">
              <c16:uniqueId val="{00000001-5D9C-4205-8DE7-BE5729A6C6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46.26</c:v>
                </c:pt>
                <c:pt idx="1">
                  <c:v>46.48</c:v>
                </c:pt>
                <c:pt idx="2">
                  <c:v>48.39</c:v>
                </c:pt>
                <c:pt idx="3">
                  <c:v>50.14</c:v>
                </c:pt>
                <c:pt idx="4">
                  <c:v>50.44</c:v>
                </c:pt>
              </c:numCache>
            </c:numRef>
          </c:val>
          <c:extLst>
            <c:ext xmlns:c16="http://schemas.microsoft.com/office/drawing/2014/chart" uri="{C3380CC4-5D6E-409C-BE32-E72D297353CC}">
              <c16:uniqueId val="{00000000-7A65-4185-856F-9A4D4D4C61B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45.75</c:v>
                </c:pt>
                <c:pt idx="1">
                  <c:v>46.9</c:v>
                </c:pt>
                <c:pt idx="2">
                  <c:v>47.28</c:v>
                </c:pt>
                <c:pt idx="3">
                  <c:v>47.66</c:v>
                </c:pt>
                <c:pt idx="4">
                  <c:v>48.17</c:v>
                </c:pt>
              </c:numCache>
            </c:numRef>
          </c:val>
          <c:smooth val="0"/>
          <c:extLst>
            <c:ext xmlns:c16="http://schemas.microsoft.com/office/drawing/2014/chart" uri="{C3380CC4-5D6E-409C-BE32-E72D297353CC}">
              <c16:uniqueId val="{00000001-7A65-4185-856F-9A4D4D4C61B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0.8</c:v>
                </c:pt>
                <c:pt idx="1">
                  <c:v>0.79</c:v>
                </c:pt>
                <c:pt idx="2">
                  <c:v>4.57</c:v>
                </c:pt>
                <c:pt idx="3">
                  <c:v>4.6399999999999997</c:v>
                </c:pt>
                <c:pt idx="4">
                  <c:v>5.0199999999999996</c:v>
                </c:pt>
              </c:numCache>
            </c:numRef>
          </c:val>
          <c:extLst>
            <c:ext xmlns:c16="http://schemas.microsoft.com/office/drawing/2014/chart" uri="{C3380CC4-5D6E-409C-BE32-E72D297353CC}">
              <c16:uniqueId val="{00000000-518A-43EA-8B31-068EE25E903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10.54</c:v>
                </c:pt>
                <c:pt idx="1">
                  <c:v>12.03</c:v>
                </c:pt>
                <c:pt idx="2">
                  <c:v>12.19</c:v>
                </c:pt>
                <c:pt idx="3">
                  <c:v>15.1</c:v>
                </c:pt>
                <c:pt idx="4">
                  <c:v>17.12</c:v>
                </c:pt>
              </c:numCache>
            </c:numRef>
          </c:val>
          <c:smooth val="0"/>
          <c:extLst>
            <c:ext xmlns:c16="http://schemas.microsoft.com/office/drawing/2014/chart" uri="{C3380CC4-5D6E-409C-BE32-E72D297353CC}">
              <c16:uniqueId val="{00000001-518A-43EA-8B31-068EE25E903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9E8-4105-8954-426CDAECF02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3.62</c:v>
                </c:pt>
                <c:pt idx="1">
                  <c:v>3.91</c:v>
                </c:pt>
                <c:pt idx="2">
                  <c:v>3.56</c:v>
                </c:pt>
                <c:pt idx="3">
                  <c:v>2.74</c:v>
                </c:pt>
                <c:pt idx="4">
                  <c:v>3.7</c:v>
                </c:pt>
              </c:numCache>
            </c:numRef>
          </c:val>
          <c:smooth val="0"/>
          <c:extLst>
            <c:ext xmlns:c16="http://schemas.microsoft.com/office/drawing/2014/chart" uri="{C3380CC4-5D6E-409C-BE32-E72D297353CC}">
              <c16:uniqueId val="{00000001-F9E8-4105-8954-426CDAECF02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433.57</c:v>
                </c:pt>
                <c:pt idx="1">
                  <c:v>385.5</c:v>
                </c:pt>
                <c:pt idx="2">
                  <c:v>364.61</c:v>
                </c:pt>
                <c:pt idx="3">
                  <c:v>347.33</c:v>
                </c:pt>
                <c:pt idx="4">
                  <c:v>373.99</c:v>
                </c:pt>
              </c:numCache>
            </c:numRef>
          </c:val>
          <c:extLst>
            <c:ext xmlns:c16="http://schemas.microsoft.com/office/drawing/2014/chart" uri="{C3380CC4-5D6E-409C-BE32-E72D297353CC}">
              <c16:uniqueId val="{00000000-AD4C-4D29-88BC-728AEB848DD7}"/>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371.31</c:v>
                </c:pt>
                <c:pt idx="1">
                  <c:v>377.63</c:v>
                </c:pt>
                <c:pt idx="2">
                  <c:v>357.34</c:v>
                </c:pt>
                <c:pt idx="3">
                  <c:v>366.03</c:v>
                </c:pt>
                <c:pt idx="4">
                  <c:v>365.18</c:v>
                </c:pt>
              </c:numCache>
            </c:numRef>
          </c:val>
          <c:smooth val="0"/>
          <c:extLst>
            <c:ext xmlns:c16="http://schemas.microsoft.com/office/drawing/2014/chart" uri="{C3380CC4-5D6E-409C-BE32-E72D297353CC}">
              <c16:uniqueId val="{00000001-AD4C-4D29-88BC-728AEB848DD7}"/>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267.45999999999998</c:v>
                </c:pt>
                <c:pt idx="1">
                  <c:v>243.52</c:v>
                </c:pt>
                <c:pt idx="2">
                  <c:v>211.63</c:v>
                </c:pt>
                <c:pt idx="3">
                  <c:v>182.96</c:v>
                </c:pt>
                <c:pt idx="4">
                  <c:v>158</c:v>
                </c:pt>
              </c:numCache>
            </c:numRef>
          </c:val>
          <c:extLst>
            <c:ext xmlns:c16="http://schemas.microsoft.com/office/drawing/2014/chart" uri="{C3380CC4-5D6E-409C-BE32-E72D297353CC}">
              <c16:uniqueId val="{00000000-F87D-458F-8C1D-D6FBD3F722E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373.09</c:v>
                </c:pt>
                <c:pt idx="1">
                  <c:v>364.71</c:v>
                </c:pt>
                <c:pt idx="2">
                  <c:v>373.69</c:v>
                </c:pt>
                <c:pt idx="3">
                  <c:v>370.12</c:v>
                </c:pt>
                <c:pt idx="4">
                  <c:v>371.65</c:v>
                </c:pt>
              </c:numCache>
            </c:numRef>
          </c:val>
          <c:smooth val="0"/>
          <c:extLst>
            <c:ext xmlns:c16="http://schemas.microsoft.com/office/drawing/2014/chart" uri="{C3380CC4-5D6E-409C-BE32-E72D297353CC}">
              <c16:uniqueId val="{00000001-F87D-458F-8C1D-D6FBD3F722E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93.94</c:v>
                </c:pt>
                <c:pt idx="1">
                  <c:v>92.53</c:v>
                </c:pt>
                <c:pt idx="2">
                  <c:v>92.5</c:v>
                </c:pt>
                <c:pt idx="3">
                  <c:v>96.01</c:v>
                </c:pt>
                <c:pt idx="4">
                  <c:v>93.58</c:v>
                </c:pt>
              </c:numCache>
            </c:numRef>
          </c:val>
          <c:extLst>
            <c:ext xmlns:c16="http://schemas.microsoft.com/office/drawing/2014/chart" uri="{C3380CC4-5D6E-409C-BE32-E72D297353CC}">
              <c16:uniqueId val="{00000000-280D-475B-9B77-9F30A854525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99.99</c:v>
                </c:pt>
                <c:pt idx="1">
                  <c:v>100.65</c:v>
                </c:pt>
                <c:pt idx="2">
                  <c:v>99.87</c:v>
                </c:pt>
                <c:pt idx="3">
                  <c:v>100.42</c:v>
                </c:pt>
                <c:pt idx="4">
                  <c:v>98.77</c:v>
                </c:pt>
              </c:numCache>
            </c:numRef>
          </c:val>
          <c:smooth val="0"/>
          <c:extLst>
            <c:ext xmlns:c16="http://schemas.microsoft.com/office/drawing/2014/chart" uri="{C3380CC4-5D6E-409C-BE32-E72D297353CC}">
              <c16:uniqueId val="{00000001-280D-475B-9B77-9F30A854525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276.89999999999998</c:v>
                </c:pt>
                <c:pt idx="1">
                  <c:v>279.86</c:v>
                </c:pt>
                <c:pt idx="2">
                  <c:v>281.01</c:v>
                </c:pt>
                <c:pt idx="3">
                  <c:v>270.58999999999997</c:v>
                </c:pt>
                <c:pt idx="4">
                  <c:v>276.19</c:v>
                </c:pt>
              </c:numCache>
            </c:numRef>
          </c:val>
          <c:extLst>
            <c:ext xmlns:c16="http://schemas.microsoft.com/office/drawing/2014/chart" uri="{C3380CC4-5D6E-409C-BE32-E72D297353CC}">
              <c16:uniqueId val="{00000000-C546-4C9F-9817-8A1F8461F3B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171.15</c:v>
                </c:pt>
                <c:pt idx="1">
                  <c:v>170.19</c:v>
                </c:pt>
                <c:pt idx="2">
                  <c:v>171.81</c:v>
                </c:pt>
                <c:pt idx="3">
                  <c:v>171.67</c:v>
                </c:pt>
                <c:pt idx="4">
                  <c:v>173.67</c:v>
                </c:pt>
              </c:numCache>
            </c:numRef>
          </c:val>
          <c:smooth val="0"/>
          <c:extLst>
            <c:ext xmlns:c16="http://schemas.microsoft.com/office/drawing/2014/chart" uri="{C3380CC4-5D6E-409C-BE32-E72D297353CC}">
              <c16:uniqueId val="{00000001-C546-4C9F-9817-8A1F8461F3B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F37" zoomScale="85" zoomScaleNormal="85"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4" t="s">
        <v>0</v>
      </c>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c r="AF2" s="84"/>
      <c r="AG2" s="84"/>
      <c r="AH2" s="84"/>
      <c r="AI2" s="84"/>
      <c r="AJ2" s="84"/>
      <c r="AK2" s="84"/>
      <c r="AL2" s="84"/>
      <c r="AM2" s="84"/>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row>
    <row r="3" spans="1:78" ht="9.75" customHeight="1" x14ac:dyDescent="0.15">
      <c r="A3" s="2"/>
      <c r="B3" s="84"/>
      <c r="C3" s="84"/>
      <c r="D3" s="84"/>
      <c r="E3" s="84"/>
      <c r="F3" s="84"/>
      <c r="G3" s="84"/>
      <c r="H3" s="84"/>
      <c r="I3" s="84"/>
      <c r="J3" s="84"/>
      <c r="K3" s="84"/>
      <c r="L3" s="84"/>
      <c r="M3" s="84"/>
      <c r="N3" s="84"/>
      <c r="O3" s="84"/>
      <c r="P3" s="84"/>
      <c r="Q3" s="84"/>
      <c r="R3" s="84"/>
      <c r="S3" s="84"/>
      <c r="T3" s="84"/>
      <c r="U3" s="84"/>
      <c r="V3" s="84"/>
      <c r="W3" s="84"/>
      <c r="X3" s="84"/>
      <c r="Y3" s="84"/>
      <c r="Z3" s="84"/>
      <c r="AA3" s="84"/>
      <c r="AB3" s="84"/>
      <c r="AC3" s="84"/>
      <c r="AD3" s="84"/>
      <c r="AE3" s="84"/>
      <c r="AF3" s="84"/>
      <c r="AG3" s="84"/>
      <c r="AH3" s="84"/>
      <c r="AI3" s="84"/>
      <c r="AJ3" s="84"/>
      <c r="AK3" s="84"/>
      <c r="AL3" s="84"/>
      <c r="AM3" s="84"/>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row>
    <row r="4" spans="1:78" ht="9.75" customHeight="1" x14ac:dyDescent="0.15">
      <c r="A4" s="2"/>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5" t="str">
        <f>データ!H6</f>
        <v>山形県　新庄市</v>
      </c>
      <c r="C6" s="85"/>
      <c r="D6" s="85"/>
      <c r="E6" s="85"/>
      <c r="F6" s="85"/>
      <c r="G6" s="85"/>
      <c r="H6" s="85"/>
      <c r="I6" s="85"/>
      <c r="J6" s="85"/>
      <c r="K6" s="85"/>
      <c r="L6" s="85"/>
      <c r="M6" s="85"/>
      <c r="N6" s="85"/>
      <c r="O6" s="85"/>
      <c r="P6" s="85"/>
      <c r="Q6" s="85"/>
      <c r="R6" s="85"/>
      <c r="S6" s="85"/>
      <c r="T6" s="85"/>
      <c r="U6" s="85"/>
      <c r="V6" s="85"/>
      <c r="W6" s="85"/>
      <c r="X6" s="85"/>
      <c r="Y6" s="85"/>
      <c r="Z6" s="85"/>
      <c r="AA6" s="85"/>
      <c r="AB6" s="85"/>
      <c r="AC6" s="85"/>
      <c r="AD6" s="86"/>
      <c r="AE6" s="86"/>
      <c r="AF6" s="86"/>
      <c r="AG6" s="8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4"/>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3"/>
      <c r="BK7" s="3"/>
      <c r="BL7" s="5" t="s">
        <v>9</v>
      </c>
      <c r="BM7" s="6"/>
      <c r="BN7" s="6"/>
      <c r="BO7" s="6"/>
      <c r="BP7" s="6"/>
      <c r="BQ7" s="6"/>
      <c r="BR7" s="6"/>
      <c r="BS7" s="6"/>
      <c r="BT7" s="6"/>
      <c r="BU7" s="6"/>
      <c r="BV7" s="6"/>
      <c r="BW7" s="6"/>
      <c r="BX7" s="6"/>
      <c r="BY7" s="7"/>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A5</v>
      </c>
      <c r="X8" s="83"/>
      <c r="Y8" s="83"/>
      <c r="Z8" s="83"/>
      <c r="AA8" s="83"/>
      <c r="AB8" s="83"/>
      <c r="AC8" s="83"/>
      <c r="AD8" s="83" t="str">
        <f>データ!$M$6</f>
        <v>非設置</v>
      </c>
      <c r="AE8" s="83"/>
      <c r="AF8" s="83"/>
      <c r="AG8" s="83"/>
      <c r="AH8" s="83"/>
      <c r="AI8" s="83"/>
      <c r="AJ8" s="83"/>
      <c r="AK8" s="4"/>
      <c r="AL8" s="71">
        <f>データ!$R$6</f>
        <v>35351</v>
      </c>
      <c r="AM8" s="71"/>
      <c r="AN8" s="71"/>
      <c r="AO8" s="71"/>
      <c r="AP8" s="71"/>
      <c r="AQ8" s="71"/>
      <c r="AR8" s="71"/>
      <c r="AS8" s="71"/>
      <c r="AT8" s="67">
        <f>データ!$S$6</f>
        <v>222.85</v>
      </c>
      <c r="AU8" s="68"/>
      <c r="AV8" s="68"/>
      <c r="AW8" s="68"/>
      <c r="AX8" s="68"/>
      <c r="AY8" s="68"/>
      <c r="AZ8" s="68"/>
      <c r="BA8" s="68"/>
      <c r="BB8" s="70">
        <f>データ!$T$6</f>
        <v>158.63</v>
      </c>
      <c r="BC8" s="70"/>
      <c r="BD8" s="70"/>
      <c r="BE8" s="70"/>
      <c r="BF8" s="70"/>
      <c r="BG8" s="70"/>
      <c r="BH8" s="70"/>
      <c r="BI8" s="70"/>
      <c r="BJ8" s="3"/>
      <c r="BK8" s="3"/>
      <c r="BL8" s="74" t="s">
        <v>10</v>
      </c>
      <c r="BM8" s="75"/>
      <c r="BN8" s="8" t="s">
        <v>11</v>
      </c>
      <c r="BO8" s="9"/>
      <c r="BP8" s="9"/>
      <c r="BQ8" s="9"/>
      <c r="BR8" s="9"/>
      <c r="BS8" s="9"/>
      <c r="BT8" s="9"/>
      <c r="BU8" s="9"/>
      <c r="BV8" s="9"/>
      <c r="BW8" s="9"/>
      <c r="BX8" s="9"/>
      <c r="BY8" s="10"/>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4"/>
      <c r="AI9" s="4"/>
      <c r="AJ9" s="4"/>
      <c r="AK9" s="4"/>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3"/>
      <c r="BK9" s="3"/>
      <c r="BL9" s="65" t="s">
        <v>19</v>
      </c>
      <c r="BM9" s="66"/>
      <c r="BN9" s="11" t="s">
        <v>20</v>
      </c>
      <c r="BO9" s="12"/>
      <c r="BP9" s="12"/>
      <c r="BQ9" s="12"/>
      <c r="BR9" s="12"/>
      <c r="BS9" s="12"/>
      <c r="BT9" s="12"/>
      <c r="BU9" s="12"/>
      <c r="BV9" s="12"/>
      <c r="BW9" s="12"/>
      <c r="BX9" s="12"/>
      <c r="BY9" s="13"/>
    </row>
    <row r="10" spans="1:78" ht="18.75" customHeight="1" x14ac:dyDescent="0.15">
      <c r="A10" s="2"/>
      <c r="B10" s="67" t="str">
        <f>データ!$N$6</f>
        <v>-</v>
      </c>
      <c r="C10" s="68"/>
      <c r="D10" s="68"/>
      <c r="E10" s="68"/>
      <c r="F10" s="68"/>
      <c r="G10" s="68"/>
      <c r="H10" s="68"/>
      <c r="I10" s="67">
        <f>データ!$O$6</f>
        <v>88.52</v>
      </c>
      <c r="J10" s="68"/>
      <c r="K10" s="68"/>
      <c r="L10" s="68"/>
      <c r="M10" s="68"/>
      <c r="N10" s="68"/>
      <c r="O10" s="69"/>
      <c r="P10" s="70">
        <f>データ!$P$6</f>
        <v>95.96</v>
      </c>
      <c r="Q10" s="70"/>
      <c r="R10" s="70"/>
      <c r="S10" s="70"/>
      <c r="T10" s="70"/>
      <c r="U10" s="70"/>
      <c r="V10" s="70"/>
      <c r="W10" s="71">
        <f>データ!$Q$6</f>
        <v>4620</v>
      </c>
      <c r="X10" s="71"/>
      <c r="Y10" s="71"/>
      <c r="Z10" s="71"/>
      <c r="AA10" s="71"/>
      <c r="AB10" s="71"/>
      <c r="AC10" s="71"/>
      <c r="AD10" s="2"/>
      <c r="AE10" s="2"/>
      <c r="AF10" s="2"/>
      <c r="AG10" s="2"/>
      <c r="AH10" s="4"/>
      <c r="AI10" s="4"/>
      <c r="AJ10" s="4"/>
      <c r="AK10" s="4"/>
      <c r="AL10" s="71">
        <f>データ!$U$6</f>
        <v>33625</v>
      </c>
      <c r="AM10" s="71"/>
      <c r="AN10" s="71"/>
      <c r="AO10" s="71"/>
      <c r="AP10" s="71"/>
      <c r="AQ10" s="71"/>
      <c r="AR10" s="71"/>
      <c r="AS10" s="71"/>
      <c r="AT10" s="67">
        <f>データ!$V$6</f>
        <v>66.8</v>
      </c>
      <c r="AU10" s="68"/>
      <c r="AV10" s="68"/>
      <c r="AW10" s="68"/>
      <c r="AX10" s="68"/>
      <c r="AY10" s="68"/>
      <c r="AZ10" s="68"/>
      <c r="BA10" s="68"/>
      <c r="BB10" s="70">
        <f>データ!$W$6</f>
        <v>503.37</v>
      </c>
      <c r="BC10" s="70"/>
      <c r="BD10" s="70"/>
      <c r="BE10" s="70"/>
      <c r="BF10" s="70"/>
      <c r="BG10" s="70"/>
      <c r="BH10" s="70"/>
      <c r="BI10" s="70"/>
      <c r="BJ10" s="2"/>
      <c r="BK10" s="2"/>
      <c r="BL10" s="72" t="s">
        <v>21</v>
      </c>
      <c r="BM10" s="73"/>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5" t="s">
        <v>111</v>
      </c>
      <c r="BM16" s="96"/>
      <c r="BN16" s="96"/>
      <c r="BO16" s="96"/>
      <c r="BP16" s="96"/>
      <c r="BQ16" s="96"/>
      <c r="BR16" s="96"/>
      <c r="BS16" s="96"/>
      <c r="BT16" s="96"/>
      <c r="BU16" s="96"/>
      <c r="BV16" s="96"/>
      <c r="BW16" s="96"/>
      <c r="BX16" s="96"/>
      <c r="BY16" s="96"/>
      <c r="BZ16" s="9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5"/>
      <c r="BM17" s="96"/>
      <c r="BN17" s="96"/>
      <c r="BO17" s="96"/>
      <c r="BP17" s="96"/>
      <c r="BQ17" s="96"/>
      <c r="BR17" s="96"/>
      <c r="BS17" s="96"/>
      <c r="BT17" s="96"/>
      <c r="BU17" s="96"/>
      <c r="BV17" s="96"/>
      <c r="BW17" s="96"/>
      <c r="BX17" s="96"/>
      <c r="BY17" s="96"/>
      <c r="BZ17" s="9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5"/>
      <c r="BM18" s="96"/>
      <c r="BN18" s="96"/>
      <c r="BO18" s="96"/>
      <c r="BP18" s="96"/>
      <c r="BQ18" s="96"/>
      <c r="BR18" s="96"/>
      <c r="BS18" s="96"/>
      <c r="BT18" s="96"/>
      <c r="BU18" s="96"/>
      <c r="BV18" s="96"/>
      <c r="BW18" s="96"/>
      <c r="BX18" s="96"/>
      <c r="BY18" s="96"/>
      <c r="BZ18" s="9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5"/>
      <c r="BM19" s="96"/>
      <c r="BN19" s="96"/>
      <c r="BO19" s="96"/>
      <c r="BP19" s="96"/>
      <c r="BQ19" s="96"/>
      <c r="BR19" s="96"/>
      <c r="BS19" s="96"/>
      <c r="BT19" s="96"/>
      <c r="BU19" s="96"/>
      <c r="BV19" s="96"/>
      <c r="BW19" s="96"/>
      <c r="BX19" s="96"/>
      <c r="BY19" s="96"/>
      <c r="BZ19" s="9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5"/>
      <c r="BM20" s="96"/>
      <c r="BN20" s="96"/>
      <c r="BO20" s="96"/>
      <c r="BP20" s="96"/>
      <c r="BQ20" s="96"/>
      <c r="BR20" s="96"/>
      <c r="BS20" s="96"/>
      <c r="BT20" s="96"/>
      <c r="BU20" s="96"/>
      <c r="BV20" s="96"/>
      <c r="BW20" s="96"/>
      <c r="BX20" s="96"/>
      <c r="BY20" s="96"/>
      <c r="BZ20" s="9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5"/>
      <c r="BM21" s="96"/>
      <c r="BN21" s="96"/>
      <c r="BO21" s="96"/>
      <c r="BP21" s="96"/>
      <c r="BQ21" s="96"/>
      <c r="BR21" s="96"/>
      <c r="BS21" s="96"/>
      <c r="BT21" s="96"/>
      <c r="BU21" s="96"/>
      <c r="BV21" s="96"/>
      <c r="BW21" s="96"/>
      <c r="BX21" s="96"/>
      <c r="BY21" s="96"/>
      <c r="BZ21" s="9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5"/>
      <c r="BM22" s="96"/>
      <c r="BN22" s="96"/>
      <c r="BO22" s="96"/>
      <c r="BP22" s="96"/>
      <c r="BQ22" s="96"/>
      <c r="BR22" s="96"/>
      <c r="BS22" s="96"/>
      <c r="BT22" s="96"/>
      <c r="BU22" s="96"/>
      <c r="BV22" s="96"/>
      <c r="BW22" s="96"/>
      <c r="BX22" s="96"/>
      <c r="BY22" s="96"/>
      <c r="BZ22" s="9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5"/>
      <c r="BM23" s="96"/>
      <c r="BN23" s="96"/>
      <c r="BO23" s="96"/>
      <c r="BP23" s="96"/>
      <c r="BQ23" s="96"/>
      <c r="BR23" s="96"/>
      <c r="BS23" s="96"/>
      <c r="BT23" s="96"/>
      <c r="BU23" s="96"/>
      <c r="BV23" s="96"/>
      <c r="BW23" s="96"/>
      <c r="BX23" s="96"/>
      <c r="BY23" s="96"/>
      <c r="BZ23" s="9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5"/>
      <c r="BM24" s="96"/>
      <c r="BN24" s="96"/>
      <c r="BO24" s="96"/>
      <c r="BP24" s="96"/>
      <c r="BQ24" s="96"/>
      <c r="BR24" s="96"/>
      <c r="BS24" s="96"/>
      <c r="BT24" s="96"/>
      <c r="BU24" s="96"/>
      <c r="BV24" s="96"/>
      <c r="BW24" s="96"/>
      <c r="BX24" s="96"/>
      <c r="BY24" s="96"/>
      <c r="BZ24" s="9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5"/>
      <c r="BM25" s="96"/>
      <c r="BN25" s="96"/>
      <c r="BO25" s="96"/>
      <c r="BP25" s="96"/>
      <c r="BQ25" s="96"/>
      <c r="BR25" s="96"/>
      <c r="BS25" s="96"/>
      <c r="BT25" s="96"/>
      <c r="BU25" s="96"/>
      <c r="BV25" s="96"/>
      <c r="BW25" s="96"/>
      <c r="BX25" s="96"/>
      <c r="BY25" s="96"/>
      <c r="BZ25" s="9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5"/>
      <c r="BM26" s="96"/>
      <c r="BN26" s="96"/>
      <c r="BO26" s="96"/>
      <c r="BP26" s="96"/>
      <c r="BQ26" s="96"/>
      <c r="BR26" s="96"/>
      <c r="BS26" s="96"/>
      <c r="BT26" s="96"/>
      <c r="BU26" s="96"/>
      <c r="BV26" s="96"/>
      <c r="BW26" s="96"/>
      <c r="BX26" s="96"/>
      <c r="BY26" s="96"/>
      <c r="BZ26" s="9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5"/>
      <c r="BM27" s="96"/>
      <c r="BN27" s="96"/>
      <c r="BO27" s="96"/>
      <c r="BP27" s="96"/>
      <c r="BQ27" s="96"/>
      <c r="BR27" s="96"/>
      <c r="BS27" s="96"/>
      <c r="BT27" s="96"/>
      <c r="BU27" s="96"/>
      <c r="BV27" s="96"/>
      <c r="BW27" s="96"/>
      <c r="BX27" s="96"/>
      <c r="BY27" s="96"/>
      <c r="BZ27" s="9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5"/>
      <c r="BM28" s="96"/>
      <c r="BN28" s="96"/>
      <c r="BO28" s="96"/>
      <c r="BP28" s="96"/>
      <c r="BQ28" s="96"/>
      <c r="BR28" s="96"/>
      <c r="BS28" s="96"/>
      <c r="BT28" s="96"/>
      <c r="BU28" s="96"/>
      <c r="BV28" s="96"/>
      <c r="BW28" s="96"/>
      <c r="BX28" s="96"/>
      <c r="BY28" s="96"/>
      <c r="BZ28" s="9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5"/>
      <c r="BM29" s="96"/>
      <c r="BN29" s="96"/>
      <c r="BO29" s="96"/>
      <c r="BP29" s="96"/>
      <c r="BQ29" s="96"/>
      <c r="BR29" s="96"/>
      <c r="BS29" s="96"/>
      <c r="BT29" s="96"/>
      <c r="BU29" s="96"/>
      <c r="BV29" s="96"/>
      <c r="BW29" s="96"/>
      <c r="BX29" s="96"/>
      <c r="BY29" s="96"/>
      <c r="BZ29" s="9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5"/>
      <c r="BM30" s="96"/>
      <c r="BN30" s="96"/>
      <c r="BO30" s="96"/>
      <c r="BP30" s="96"/>
      <c r="BQ30" s="96"/>
      <c r="BR30" s="96"/>
      <c r="BS30" s="96"/>
      <c r="BT30" s="96"/>
      <c r="BU30" s="96"/>
      <c r="BV30" s="96"/>
      <c r="BW30" s="96"/>
      <c r="BX30" s="96"/>
      <c r="BY30" s="96"/>
      <c r="BZ30" s="9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5"/>
      <c r="BM31" s="96"/>
      <c r="BN31" s="96"/>
      <c r="BO31" s="96"/>
      <c r="BP31" s="96"/>
      <c r="BQ31" s="96"/>
      <c r="BR31" s="96"/>
      <c r="BS31" s="96"/>
      <c r="BT31" s="96"/>
      <c r="BU31" s="96"/>
      <c r="BV31" s="96"/>
      <c r="BW31" s="96"/>
      <c r="BX31" s="96"/>
      <c r="BY31" s="96"/>
      <c r="BZ31" s="9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5"/>
      <c r="BM32" s="96"/>
      <c r="BN32" s="96"/>
      <c r="BO32" s="96"/>
      <c r="BP32" s="96"/>
      <c r="BQ32" s="96"/>
      <c r="BR32" s="96"/>
      <c r="BS32" s="96"/>
      <c r="BT32" s="96"/>
      <c r="BU32" s="96"/>
      <c r="BV32" s="96"/>
      <c r="BW32" s="96"/>
      <c r="BX32" s="96"/>
      <c r="BY32" s="96"/>
      <c r="BZ32" s="9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5"/>
      <c r="BM33" s="96"/>
      <c r="BN33" s="96"/>
      <c r="BO33" s="96"/>
      <c r="BP33" s="96"/>
      <c r="BQ33" s="96"/>
      <c r="BR33" s="96"/>
      <c r="BS33" s="96"/>
      <c r="BT33" s="96"/>
      <c r="BU33" s="96"/>
      <c r="BV33" s="96"/>
      <c r="BW33" s="96"/>
      <c r="BX33" s="96"/>
      <c r="BY33" s="96"/>
      <c r="BZ33" s="9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5"/>
      <c r="BM34" s="96"/>
      <c r="BN34" s="96"/>
      <c r="BO34" s="96"/>
      <c r="BP34" s="96"/>
      <c r="BQ34" s="96"/>
      <c r="BR34" s="96"/>
      <c r="BS34" s="96"/>
      <c r="BT34" s="96"/>
      <c r="BU34" s="96"/>
      <c r="BV34" s="96"/>
      <c r="BW34" s="96"/>
      <c r="BX34" s="96"/>
      <c r="BY34" s="96"/>
      <c r="BZ34" s="9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5"/>
      <c r="BM35" s="96"/>
      <c r="BN35" s="96"/>
      <c r="BO35" s="96"/>
      <c r="BP35" s="96"/>
      <c r="BQ35" s="96"/>
      <c r="BR35" s="96"/>
      <c r="BS35" s="96"/>
      <c r="BT35" s="96"/>
      <c r="BU35" s="96"/>
      <c r="BV35" s="96"/>
      <c r="BW35" s="96"/>
      <c r="BX35" s="96"/>
      <c r="BY35" s="96"/>
      <c r="BZ35" s="9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5"/>
      <c r="BM36" s="96"/>
      <c r="BN36" s="96"/>
      <c r="BO36" s="96"/>
      <c r="BP36" s="96"/>
      <c r="BQ36" s="96"/>
      <c r="BR36" s="96"/>
      <c r="BS36" s="96"/>
      <c r="BT36" s="96"/>
      <c r="BU36" s="96"/>
      <c r="BV36" s="96"/>
      <c r="BW36" s="96"/>
      <c r="BX36" s="96"/>
      <c r="BY36" s="96"/>
      <c r="BZ36" s="9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5"/>
      <c r="BM37" s="96"/>
      <c r="BN37" s="96"/>
      <c r="BO37" s="96"/>
      <c r="BP37" s="96"/>
      <c r="BQ37" s="96"/>
      <c r="BR37" s="96"/>
      <c r="BS37" s="96"/>
      <c r="BT37" s="96"/>
      <c r="BU37" s="96"/>
      <c r="BV37" s="96"/>
      <c r="BW37" s="96"/>
      <c r="BX37" s="96"/>
      <c r="BY37" s="96"/>
      <c r="BZ37" s="9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5"/>
      <c r="BM38" s="96"/>
      <c r="BN38" s="96"/>
      <c r="BO38" s="96"/>
      <c r="BP38" s="96"/>
      <c r="BQ38" s="96"/>
      <c r="BR38" s="96"/>
      <c r="BS38" s="96"/>
      <c r="BT38" s="96"/>
      <c r="BU38" s="96"/>
      <c r="BV38" s="96"/>
      <c r="BW38" s="96"/>
      <c r="BX38" s="96"/>
      <c r="BY38" s="96"/>
      <c r="BZ38" s="9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5"/>
      <c r="BM39" s="96"/>
      <c r="BN39" s="96"/>
      <c r="BO39" s="96"/>
      <c r="BP39" s="96"/>
      <c r="BQ39" s="96"/>
      <c r="BR39" s="96"/>
      <c r="BS39" s="96"/>
      <c r="BT39" s="96"/>
      <c r="BU39" s="96"/>
      <c r="BV39" s="96"/>
      <c r="BW39" s="96"/>
      <c r="BX39" s="96"/>
      <c r="BY39" s="96"/>
      <c r="BZ39" s="9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5"/>
      <c r="BM40" s="96"/>
      <c r="BN40" s="96"/>
      <c r="BO40" s="96"/>
      <c r="BP40" s="96"/>
      <c r="BQ40" s="96"/>
      <c r="BR40" s="96"/>
      <c r="BS40" s="96"/>
      <c r="BT40" s="96"/>
      <c r="BU40" s="96"/>
      <c r="BV40" s="96"/>
      <c r="BW40" s="96"/>
      <c r="BX40" s="96"/>
      <c r="BY40" s="96"/>
      <c r="BZ40" s="9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5"/>
      <c r="BM41" s="96"/>
      <c r="BN41" s="96"/>
      <c r="BO41" s="96"/>
      <c r="BP41" s="96"/>
      <c r="BQ41" s="96"/>
      <c r="BR41" s="96"/>
      <c r="BS41" s="96"/>
      <c r="BT41" s="96"/>
      <c r="BU41" s="96"/>
      <c r="BV41" s="96"/>
      <c r="BW41" s="96"/>
      <c r="BX41" s="96"/>
      <c r="BY41" s="96"/>
      <c r="BZ41" s="9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5"/>
      <c r="BM42" s="96"/>
      <c r="BN42" s="96"/>
      <c r="BO42" s="96"/>
      <c r="BP42" s="96"/>
      <c r="BQ42" s="96"/>
      <c r="BR42" s="96"/>
      <c r="BS42" s="96"/>
      <c r="BT42" s="96"/>
      <c r="BU42" s="96"/>
      <c r="BV42" s="96"/>
      <c r="BW42" s="96"/>
      <c r="BX42" s="96"/>
      <c r="BY42" s="96"/>
      <c r="BZ42" s="9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5"/>
      <c r="BM43" s="96"/>
      <c r="BN43" s="96"/>
      <c r="BO43" s="96"/>
      <c r="BP43" s="96"/>
      <c r="BQ43" s="96"/>
      <c r="BR43" s="96"/>
      <c r="BS43" s="96"/>
      <c r="BT43" s="96"/>
      <c r="BU43" s="96"/>
      <c r="BV43" s="96"/>
      <c r="BW43" s="96"/>
      <c r="BX43" s="96"/>
      <c r="BY43" s="96"/>
      <c r="BZ43" s="9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5"/>
      <c r="BM44" s="96"/>
      <c r="BN44" s="96"/>
      <c r="BO44" s="96"/>
      <c r="BP44" s="96"/>
      <c r="BQ44" s="96"/>
      <c r="BR44" s="96"/>
      <c r="BS44" s="96"/>
      <c r="BT44" s="96"/>
      <c r="BU44" s="96"/>
      <c r="BV44" s="96"/>
      <c r="BW44" s="96"/>
      <c r="BX44" s="96"/>
      <c r="BY44" s="96"/>
      <c r="BZ44" s="9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51" t="s">
        <v>110</v>
      </c>
      <c r="BM47" s="52"/>
      <c r="BN47" s="52"/>
      <c r="BO47" s="52"/>
      <c r="BP47" s="52"/>
      <c r="BQ47" s="52"/>
      <c r="BR47" s="52"/>
      <c r="BS47" s="52"/>
      <c r="BT47" s="52"/>
      <c r="BU47" s="52"/>
      <c r="BV47" s="52"/>
      <c r="BW47" s="52"/>
      <c r="BX47" s="52"/>
      <c r="BY47" s="52"/>
      <c r="BZ47" s="53"/>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51"/>
      <c r="BM48" s="52"/>
      <c r="BN48" s="52"/>
      <c r="BO48" s="52"/>
      <c r="BP48" s="52"/>
      <c r="BQ48" s="52"/>
      <c r="BR48" s="52"/>
      <c r="BS48" s="52"/>
      <c r="BT48" s="52"/>
      <c r="BU48" s="52"/>
      <c r="BV48" s="52"/>
      <c r="BW48" s="52"/>
      <c r="BX48" s="52"/>
      <c r="BY48" s="52"/>
      <c r="BZ48" s="53"/>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51"/>
      <c r="BM49" s="52"/>
      <c r="BN49" s="52"/>
      <c r="BO49" s="52"/>
      <c r="BP49" s="52"/>
      <c r="BQ49" s="52"/>
      <c r="BR49" s="52"/>
      <c r="BS49" s="52"/>
      <c r="BT49" s="52"/>
      <c r="BU49" s="52"/>
      <c r="BV49" s="52"/>
      <c r="BW49" s="52"/>
      <c r="BX49" s="52"/>
      <c r="BY49" s="52"/>
      <c r="BZ49" s="53"/>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51"/>
      <c r="BM50" s="52"/>
      <c r="BN50" s="52"/>
      <c r="BO50" s="52"/>
      <c r="BP50" s="52"/>
      <c r="BQ50" s="52"/>
      <c r="BR50" s="52"/>
      <c r="BS50" s="52"/>
      <c r="BT50" s="52"/>
      <c r="BU50" s="52"/>
      <c r="BV50" s="52"/>
      <c r="BW50" s="52"/>
      <c r="BX50" s="52"/>
      <c r="BY50" s="52"/>
      <c r="BZ50" s="53"/>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51"/>
      <c r="BM51" s="52"/>
      <c r="BN51" s="52"/>
      <c r="BO51" s="52"/>
      <c r="BP51" s="52"/>
      <c r="BQ51" s="52"/>
      <c r="BR51" s="52"/>
      <c r="BS51" s="52"/>
      <c r="BT51" s="52"/>
      <c r="BU51" s="52"/>
      <c r="BV51" s="52"/>
      <c r="BW51" s="52"/>
      <c r="BX51" s="52"/>
      <c r="BY51" s="52"/>
      <c r="BZ51" s="53"/>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51"/>
      <c r="BM52" s="52"/>
      <c r="BN52" s="52"/>
      <c r="BO52" s="52"/>
      <c r="BP52" s="52"/>
      <c r="BQ52" s="52"/>
      <c r="BR52" s="52"/>
      <c r="BS52" s="52"/>
      <c r="BT52" s="52"/>
      <c r="BU52" s="52"/>
      <c r="BV52" s="52"/>
      <c r="BW52" s="52"/>
      <c r="BX52" s="52"/>
      <c r="BY52" s="52"/>
      <c r="BZ52" s="53"/>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51"/>
      <c r="BM53" s="52"/>
      <c r="BN53" s="52"/>
      <c r="BO53" s="52"/>
      <c r="BP53" s="52"/>
      <c r="BQ53" s="52"/>
      <c r="BR53" s="52"/>
      <c r="BS53" s="52"/>
      <c r="BT53" s="52"/>
      <c r="BU53" s="52"/>
      <c r="BV53" s="52"/>
      <c r="BW53" s="52"/>
      <c r="BX53" s="52"/>
      <c r="BY53" s="52"/>
      <c r="BZ53" s="53"/>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51"/>
      <c r="BM54" s="52"/>
      <c r="BN54" s="52"/>
      <c r="BO54" s="52"/>
      <c r="BP54" s="52"/>
      <c r="BQ54" s="52"/>
      <c r="BR54" s="52"/>
      <c r="BS54" s="52"/>
      <c r="BT54" s="52"/>
      <c r="BU54" s="52"/>
      <c r="BV54" s="52"/>
      <c r="BW54" s="52"/>
      <c r="BX54" s="52"/>
      <c r="BY54" s="52"/>
      <c r="BZ54" s="53"/>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51"/>
      <c r="BM55" s="52"/>
      <c r="BN55" s="52"/>
      <c r="BO55" s="52"/>
      <c r="BP55" s="52"/>
      <c r="BQ55" s="52"/>
      <c r="BR55" s="52"/>
      <c r="BS55" s="52"/>
      <c r="BT55" s="52"/>
      <c r="BU55" s="52"/>
      <c r="BV55" s="52"/>
      <c r="BW55" s="52"/>
      <c r="BX55" s="52"/>
      <c r="BY55" s="52"/>
      <c r="BZ55" s="53"/>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1"/>
      <c r="BM56" s="52"/>
      <c r="BN56" s="52"/>
      <c r="BO56" s="52"/>
      <c r="BP56" s="52"/>
      <c r="BQ56" s="52"/>
      <c r="BR56" s="52"/>
      <c r="BS56" s="52"/>
      <c r="BT56" s="52"/>
      <c r="BU56" s="52"/>
      <c r="BV56" s="52"/>
      <c r="BW56" s="52"/>
      <c r="BX56" s="52"/>
      <c r="BY56" s="52"/>
      <c r="BZ56" s="53"/>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1"/>
      <c r="BM57" s="52"/>
      <c r="BN57" s="52"/>
      <c r="BO57" s="52"/>
      <c r="BP57" s="52"/>
      <c r="BQ57" s="52"/>
      <c r="BR57" s="52"/>
      <c r="BS57" s="52"/>
      <c r="BT57" s="52"/>
      <c r="BU57" s="52"/>
      <c r="BV57" s="52"/>
      <c r="BW57" s="52"/>
      <c r="BX57" s="52"/>
      <c r="BY57" s="52"/>
      <c r="BZ57" s="53"/>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1"/>
      <c r="BM58" s="52"/>
      <c r="BN58" s="52"/>
      <c r="BO58" s="52"/>
      <c r="BP58" s="52"/>
      <c r="BQ58" s="52"/>
      <c r="BR58" s="52"/>
      <c r="BS58" s="52"/>
      <c r="BT58" s="52"/>
      <c r="BU58" s="52"/>
      <c r="BV58" s="52"/>
      <c r="BW58" s="52"/>
      <c r="BX58" s="52"/>
      <c r="BY58" s="52"/>
      <c r="BZ58" s="5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1"/>
      <c r="BM59" s="52"/>
      <c r="BN59" s="52"/>
      <c r="BO59" s="52"/>
      <c r="BP59" s="52"/>
      <c r="BQ59" s="52"/>
      <c r="BR59" s="52"/>
      <c r="BS59" s="52"/>
      <c r="BT59" s="52"/>
      <c r="BU59" s="52"/>
      <c r="BV59" s="52"/>
      <c r="BW59" s="52"/>
      <c r="BX59" s="52"/>
      <c r="BY59" s="52"/>
      <c r="BZ59" s="53"/>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51"/>
      <c r="BM60" s="52"/>
      <c r="BN60" s="52"/>
      <c r="BO60" s="52"/>
      <c r="BP60" s="52"/>
      <c r="BQ60" s="52"/>
      <c r="BR60" s="52"/>
      <c r="BS60" s="52"/>
      <c r="BT60" s="52"/>
      <c r="BU60" s="52"/>
      <c r="BV60" s="52"/>
      <c r="BW60" s="52"/>
      <c r="BX60" s="52"/>
      <c r="BY60" s="52"/>
      <c r="BZ60" s="53"/>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51"/>
      <c r="BM61" s="52"/>
      <c r="BN61" s="52"/>
      <c r="BO61" s="52"/>
      <c r="BP61" s="52"/>
      <c r="BQ61" s="52"/>
      <c r="BR61" s="52"/>
      <c r="BS61" s="52"/>
      <c r="BT61" s="52"/>
      <c r="BU61" s="52"/>
      <c r="BV61" s="52"/>
      <c r="BW61" s="52"/>
      <c r="BX61" s="52"/>
      <c r="BY61" s="52"/>
      <c r="BZ61" s="53"/>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51"/>
      <c r="BM62" s="52"/>
      <c r="BN62" s="52"/>
      <c r="BO62" s="52"/>
      <c r="BP62" s="52"/>
      <c r="BQ62" s="52"/>
      <c r="BR62" s="52"/>
      <c r="BS62" s="52"/>
      <c r="BT62" s="52"/>
      <c r="BU62" s="52"/>
      <c r="BV62" s="52"/>
      <c r="BW62" s="52"/>
      <c r="BX62" s="52"/>
      <c r="BY62" s="52"/>
      <c r="BZ62" s="53"/>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112</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r1eEVP7y4qB1NxaEekiQQLzaE6kRlgrW3Ws2+LANkxnsUgfQTo6sZ0cHg8fD4Gq8b4ugK5wTWZlfEqkJxD1UtA==" saltValue="wO2/XJh9pz9wos/CvgCxO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62057</v>
      </c>
      <c r="D6" s="34">
        <f t="shared" si="3"/>
        <v>46</v>
      </c>
      <c r="E6" s="34">
        <f t="shared" si="3"/>
        <v>1</v>
      </c>
      <c r="F6" s="34">
        <f t="shared" si="3"/>
        <v>0</v>
      </c>
      <c r="G6" s="34">
        <f t="shared" si="3"/>
        <v>1</v>
      </c>
      <c r="H6" s="34" t="str">
        <f t="shared" si="3"/>
        <v>山形県　新庄市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88.52</v>
      </c>
      <c r="P6" s="35">
        <f t="shared" si="3"/>
        <v>95.96</v>
      </c>
      <c r="Q6" s="35">
        <f t="shared" si="3"/>
        <v>4620</v>
      </c>
      <c r="R6" s="35">
        <f t="shared" si="3"/>
        <v>35351</v>
      </c>
      <c r="S6" s="35">
        <f t="shared" si="3"/>
        <v>222.85</v>
      </c>
      <c r="T6" s="35">
        <f t="shared" si="3"/>
        <v>158.63</v>
      </c>
      <c r="U6" s="35">
        <f t="shared" si="3"/>
        <v>33625</v>
      </c>
      <c r="V6" s="35">
        <f t="shared" si="3"/>
        <v>66.8</v>
      </c>
      <c r="W6" s="35">
        <f t="shared" si="3"/>
        <v>503.37</v>
      </c>
      <c r="X6" s="36">
        <f>IF(X7="",NA(),X7)</f>
        <v>100.85</v>
      </c>
      <c r="Y6" s="36">
        <f t="shared" ref="Y6:AG6" si="4">IF(Y7="",NA(),Y7)</f>
        <v>99.98</v>
      </c>
      <c r="Z6" s="36">
        <f t="shared" si="4"/>
        <v>101.49</v>
      </c>
      <c r="AA6" s="36">
        <f t="shared" si="4"/>
        <v>102.37</v>
      </c>
      <c r="AB6" s="36">
        <f t="shared" si="4"/>
        <v>101.75</v>
      </c>
      <c r="AC6" s="36">
        <f t="shared" si="4"/>
        <v>109.64</v>
      </c>
      <c r="AD6" s="36">
        <f t="shared" si="4"/>
        <v>110.95</v>
      </c>
      <c r="AE6" s="36">
        <f t="shared" si="4"/>
        <v>110.68</v>
      </c>
      <c r="AF6" s="36">
        <f t="shared" si="4"/>
        <v>110.66</v>
      </c>
      <c r="AG6" s="36">
        <f t="shared" si="4"/>
        <v>109.01</v>
      </c>
      <c r="AH6" s="35" t="str">
        <f>IF(AH7="","",IF(AH7="-","【-】","【"&amp;SUBSTITUTE(TEXT(AH7,"#,##0.00"),"-","△")&amp;"】"))</f>
        <v>【112.01】</v>
      </c>
      <c r="AI6" s="35">
        <f>IF(AI7="",NA(),AI7)</f>
        <v>0</v>
      </c>
      <c r="AJ6" s="35">
        <f t="shared" ref="AJ6:AR6" si="5">IF(AJ7="",NA(),AJ7)</f>
        <v>0</v>
      </c>
      <c r="AK6" s="35">
        <f t="shared" si="5"/>
        <v>0</v>
      </c>
      <c r="AL6" s="35">
        <f t="shared" si="5"/>
        <v>0</v>
      </c>
      <c r="AM6" s="35">
        <f t="shared" si="5"/>
        <v>0</v>
      </c>
      <c r="AN6" s="36">
        <f t="shared" si="5"/>
        <v>3.62</v>
      </c>
      <c r="AO6" s="36">
        <f t="shared" si="5"/>
        <v>3.91</v>
      </c>
      <c r="AP6" s="36">
        <f t="shared" si="5"/>
        <v>3.56</v>
      </c>
      <c r="AQ6" s="36">
        <f t="shared" si="5"/>
        <v>2.74</v>
      </c>
      <c r="AR6" s="36">
        <f t="shared" si="5"/>
        <v>3.7</v>
      </c>
      <c r="AS6" s="35" t="str">
        <f>IF(AS7="","",IF(AS7="-","【-】","【"&amp;SUBSTITUTE(TEXT(AS7,"#,##0.00"),"-","△")&amp;"】"))</f>
        <v>【1.08】</v>
      </c>
      <c r="AT6" s="36">
        <f>IF(AT7="",NA(),AT7)</f>
        <v>433.57</v>
      </c>
      <c r="AU6" s="36">
        <f t="shared" ref="AU6:BC6" si="6">IF(AU7="",NA(),AU7)</f>
        <v>385.5</v>
      </c>
      <c r="AV6" s="36">
        <f t="shared" si="6"/>
        <v>364.61</v>
      </c>
      <c r="AW6" s="36">
        <f t="shared" si="6"/>
        <v>347.33</v>
      </c>
      <c r="AX6" s="36">
        <f t="shared" si="6"/>
        <v>373.99</v>
      </c>
      <c r="AY6" s="36">
        <f t="shared" si="6"/>
        <v>371.31</v>
      </c>
      <c r="AZ6" s="36">
        <f t="shared" si="6"/>
        <v>377.63</v>
      </c>
      <c r="BA6" s="36">
        <f t="shared" si="6"/>
        <v>357.34</v>
      </c>
      <c r="BB6" s="36">
        <f t="shared" si="6"/>
        <v>366.03</v>
      </c>
      <c r="BC6" s="36">
        <f t="shared" si="6"/>
        <v>365.18</v>
      </c>
      <c r="BD6" s="35" t="str">
        <f>IF(BD7="","",IF(BD7="-","【-】","【"&amp;SUBSTITUTE(TEXT(BD7,"#,##0.00"),"-","△")&amp;"】"))</f>
        <v>【264.97】</v>
      </c>
      <c r="BE6" s="36">
        <f>IF(BE7="",NA(),BE7)</f>
        <v>267.45999999999998</v>
      </c>
      <c r="BF6" s="36">
        <f t="shared" ref="BF6:BN6" si="7">IF(BF7="",NA(),BF7)</f>
        <v>243.52</v>
      </c>
      <c r="BG6" s="36">
        <f t="shared" si="7"/>
        <v>211.63</v>
      </c>
      <c r="BH6" s="36">
        <f t="shared" si="7"/>
        <v>182.96</v>
      </c>
      <c r="BI6" s="36">
        <f t="shared" si="7"/>
        <v>158</v>
      </c>
      <c r="BJ6" s="36">
        <f t="shared" si="7"/>
        <v>373.09</v>
      </c>
      <c r="BK6" s="36">
        <f t="shared" si="7"/>
        <v>364.71</v>
      </c>
      <c r="BL6" s="36">
        <f t="shared" si="7"/>
        <v>373.69</v>
      </c>
      <c r="BM6" s="36">
        <f t="shared" si="7"/>
        <v>370.12</v>
      </c>
      <c r="BN6" s="36">
        <f t="shared" si="7"/>
        <v>371.65</v>
      </c>
      <c r="BO6" s="35" t="str">
        <f>IF(BO7="","",IF(BO7="-","【-】","【"&amp;SUBSTITUTE(TEXT(BO7,"#,##0.00"),"-","△")&amp;"】"))</f>
        <v>【266.61】</v>
      </c>
      <c r="BP6" s="36">
        <f>IF(BP7="",NA(),BP7)</f>
        <v>93.94</v>
      </c>
      <c r="BQ6" s="36">
        <f t="shared" ref="BQ6:BY6" si="8">IF(BQ7="",NA(),BQ7)</f>
        <v>92.53</v>
      </c>
      <c r="BR6" s="36">
        <f t="shared" si="8"/>
        <v>92.5</v>
      </c>
      <c r="BS6" s="36">
        <f t="shared" si="8"/>
        <v>96.01</v>
      </c>
      <c r="BT6" s="36">
        <f t="shared" si="8"/>
        <v>93.58</v>
      </c>
      <c r="BU6" s="36">
        <f t="shared" si="8"/>
        <v>99.99</v>
      </c>
      <c r="BV6" s="36">
        <f t="shared" si="8"/>
        <v>100.65</v>
      </c>
      <c r="BW6" s="36">
        <f t="shared" si="8"/>
        <v>99.87</v>
      </c>
      <c r="BX6" s="36">
        <f t="shared" si="8"/>
        <v>100.42</v>
      </c>
      <c r="BY6" s="36">
        <f t="shared" si="8"/>
        <v>98.77</v>
      </c>
      <c r="BZ6" s="35" t="str">
        <f>IF(BZ7="","",IF(BZ7="-","【-】","【"&amp;SUBSTITUTE(TEXT(BZ7,"#,##0.00"),"-","△")&amp;"】"))</f>
        <v>【103.24】</v>
      </c>
      <c r="CA6" s="36">
        <f>IF(CA7="",NA(),CA7)</f>
        <v>276.89999999999998</v>
      </c>
      <c r="CB6" s="36">
        <f t="shared" ref="CB6:CJ6" si="9">IF(CB7="",NA(),CB7)</f>
        <v>279.86</v>
      </c>
      <c r="CC6" s="36">
        <f t="shared" si="9"/>
        <v>281.01</v>
      </c>
      <c r="CD6" s="36">
        <f t="shared" si="9"/>
        <v>270.58999999999997</v>
      </c>
      <c r="CE6" s="36">
        <f t="shared" si="9"/>
        <v>276.19</v>
      </c>
      <c r="CF6" s="36">
        <f t="shared" si="9"/>
        <v>171.15</v>
      </c>
      <c r="CG6" s="36">
        <f t="shared" si="9"/>
        <v>170.19</v>
      </c>
      <c r="CH6" s="36">
        <f t="shared" si="9"/>
        <v>171.81</v>
      </c>
      <c r="CI6" s="36">
        <f t="shared" si="9"/>
        <v>171.67</v>
      </c>
      <c r="CJ6" s="36">
        <f t="shared" si="9"/>
        <v>173.67</v>
      </c>
      <c r="CK6" s="35" t="str">
        <f>IF(CK7="","",IF(CK7="-","【-】","【"&amp;SUBSTITUTE(TEXT(CK7,"#,##0.00"),"-","△")&amp;"】"))</f>
        <v>【168.38】</v>
      </c>
      <c r="CL6" s="36">
        <f>IF(CL7="",NA(),CL7)</f>
        <v>57.78</v>
      </c>
      <c r="CM6" s="36">
        <f t="shared" ref="CM6:CU6" si="10">IF(CM7="",NA(),CM7)</f>
        <v>57.57</v>
      </c>
      <c r="CN6" s="36">
        <f t="shared" si="10"/>
        <v>58.43</v>
      </c>
      <c r="CO6" s="36">
        <f t="shared" si="10"/>
        <v>64.849999999999994</v>
      </c>
      <c r="CP6" s="36">
        <f t="shared" si="10"/>
        <v>63.51</v>
      </c>
      <c r="CQ6" s="36">
        <f t="shared" si="10"/>
        <v>58.53</v>
      </c>
      <c r="CR6" s="36">
        <f t="shared" si="10"/>
        <v>59.01</v>
      </c>
      <c r="CS6" s="36">
        <f t="shared" si="10"/>
        <v>60.03</v>
      </c>
      <c r="CT6" s="36">
        <f t="shared" si="10"/>
        <v>59.74</v>
      </c>
      <c r="CU6" s="36">
        <f t="shared" si="10"/>
        <v>59.67</v>
      </c>
      <c r="CV6" s="35" t="str">
        <f>IF(CV7="","",IF(CV7="-","【-】","【"&amp;SUBSTITUTE(TEXT(CV7,"#,##0.00"),"-","△")&amp;"】"))</f>
        <v>【60.00】</v>
      </c>
      <c r="CW6" s="36">
        <f>IF(CW7="",NA(),CW7)</f>
        <v>84.16</v>
      </c>
      <c r="CX6" s="36">
        <f t="shared" ref="CX6:DF6" si="11">IF(CX7="",NA(),CX7)</f>
        <v>84.16</v>
      </c>
      <c r="CY6" s="36">
        <f t="shared" si="11"/>
        <v>84.19</v>
      </c>
      <c r="CZ6" s="36">
        <f t="shared" si="11"/>
        <v>84.19</v>
      </c>
      <c r="DA6" s="36">
        <f t="shared" si="11"/>
        <v>84.26</v>
      </c>
      <c r="DB6" s="36">
        <f t="shared" si="11"/>
        <v>85.26</v>
      </c>
      <c r="DC6" s="36">
        <f t="shared" si="11"/>
        <v>85.37</v>
      </c>
      <c r="DD6" s="36">
        <f t="shared" si="11"/>
        <v>84.81</v>
      </c>
      <c r="DE6" s="36">
        <f t="shared" si="11"/>
        <v>84.8</v>
      </c>
      <c r="DF6" s="36">
        <f t="shared" si="11"/>
        <v>84.6</v>
      </c>
      <c r="DG6" s="35" t="str">
        <f>IF(DG7="","",IF(DG7="-","【-】","【"&amp;SUBSTITUTE(TEXT(DG7,"#,##0.00"),"-","△")&amp;"】"))</f>
        <v>【89.80】</v>
      </c>
      <c r="DH6" s="36">
        <f>IF(DH7="",NA(),DH7)</f>
        <v>46.26</v>
      </c>
      <c r="DI6" s="36">
        <f t="shared" ref="DI6:DQ6" si="12">IF(DI7="",NA(),DI7)</f>
        <v>46.48</v>
      </c>
      <c r="DJ6" s="36">
        <f t="shared" si="12"/>
        <v>48.39</v>
      </c>
      <c r="DK6" s="36">
        <f t="shared" si="12"/>
        <v>50.14</v>
      </c>
      <c r="DL6" s="36">
        <f t="shared" si="12"/>
        <v>50.44</v>
      </c>
      <c r="DM6" s="36">
        <f t="shared" si="12"/>
        <v>45.75</v>
      </c>
      <c r="DN6" s="36">
        <f t="shared" si="12"/>
        <v>46.9</v>
      </c>
      <c r="DO6" s="36">
        <f t="shared" si="12"/>
        <v>47.28</v>
      </c>
      <c r="DP6" s="36">
        <f t="shared" si="12"/>
        <v>47.66</v>
      </c>
      <c r="DQ6" s="36">
        <f t="shared" si="12"/>
        <v>48.17</v>
      </c>
      <c r="DR6" s="35" t="str">
        <f>IF(DR7="","",IF(DR7="-","【-】","【"&amp;SUBSTITUTE(TEXT(DR7,"#,##0.00"),"-","△")&amp;"】"))</f>
        <v>【49.59】</v>
      </c>
      <c r="DS6" s="36">
        <f>IF(DS7="",NA(),DS7)</f>
        <v>0.8</v>
      </c>
      <c r="DT6" s="36">
        <f t="shared" ref="DT6:EB6" si="13">IF(DT7="",NA(),DT7)</f>
        <v>0.79</v>
      </c>
      <c r="DU6" s="36">
        <f t="shared" si="13"/>
        <v>4.57</v>
      </c>
      <c r="DV6" s="36">
        <f t="shared" si="13"/>
        <v>4.6399999999999997</v>
      </c>
      <c r="DW6" s="36">
        <f t="shared" si="13"/>
        <v>5.0199999999999996</v>
      </c>
      <c r="DX6" s="36">
        <f t="shared" si="13"/>
        <v>10.54</v>
      </c>
      <c r="DY6" s="36">
        <f t="shared" si="13"/>
        <v>12.03</v>
      </c>
      <c r="DZ6" s="36">
        <f t="shared" si="13"/>
        <v>12.19</v>
      </c>
      <c r="EA6" s="36">
        <f t="shared" si="13"/>
        <v>15.1</v>
      </c>
      <c r="EB6" s="36">
        <f t="shared" si="13"/>
        <v>17.12</v>
      </c>
      <c r="EC6" s="35" t="str">
        <f>IF(EC7="","",IF(EC7="-","【-】","【"&amp;SUBSTITUTE(TEXT(EC7,"#,##0.00"),"-","△")&amp;"】"))</f>
        <v>【19.44】</v>
      </c>
      <c r="ED6" s="35">
        <f>IF(ED7="",NA(),ED7)</f>
        <v>0</v>
      </c>
      <c r="EE6" s="35">
        <f t="shared" ref="EE6:EM6" si="14">IF(EE7="",NA(),EE7)</f>
        <v>0</v>
      </c>
      <c r="EF6" s="36">
        <f t="shared" si="14"/>
        <v>0.12</v>
      </c>
      <c r="EG6" s="36">
        <f t="shared" si="14"/>
        <v>0.65</v>
      </c>
      <c r="EH6" s="36">
        <f t="shared" si="14"/>
        <v>0.22</v>
      </c>
      <c r="EI6" s="36">
        <f t="shared" si="14"/>
        <v>0.56000000000000005</v>
      </c>
      <c r="EJ6" s="36">
        <f t="shared" si="14"/>
        <v>0.61</v>
      </c>
      <c r="EK6" s="36">
        <f t="shared" si="14"/>
        <v>0.51</v>
      </c>
      <c r="EL6" s="36">
        <f t="shared" si="14"/>
        <v>0.57999999999999996</v>
      </c>
      <c r="EM6" s="36">
        <f t="shared" si="14"/>
        <v>0.54</v>
      </c>
      <c r="EN6" s="35" t="str">
        <f>IF(EN7="","",IF(EN7="-","【-】","【"&amp;SUBSTITUTE(TEXT(EN7,"#,##0.00"),"-","△")&amp;"】"))</f>
        <v>【0.68】</v>
      </c>
    </row>
    <row r="7" spans="1:144" s="37" customFormat="1" x14ac:dyDescent="0.15">
      <c r="A7" s="29"/>
      <c r="B7" s="38">
        <v>2019</v>
      </c>
      <c r="C7" s="38">
        <v>62057</v>
      </c>
      <c r="D7" s="38">
        <v>46</v>
      </c>
      <c r="E7" s="38">
        <v>1</v>
      </c>
      <c r="F7" s="38">
        <v>0</v>
      </c>
      <c r="G7" s="38">
        <v>1</v>
      </c>
      <c r="H7" s="38" t="s">
        <v>93</v>
      </c>
      <c r="I7" s="38" t="s">
        <v>94</v>
      </c>
      <c r="J7" s="38" t="s">
        <v>95</v>
      </c>
      <c r="K7" s="38" t="s">
        <v>96</v>
      </c>
      <c r="L7" s="38" t="s">
        <v>97</v>
      </c>
      <c r="M7" s="38" t="s">
        <v>98</v>
      </c>
      <c r="N7" s="39" t="s">
        <v>99</v>
      </c>
      <c r="O7" s="39">
        <v>88.52</v>
      </c>
      <c r="P7" s="39">
        <v>95.96</v>
      </c>
      <c r="Q7" s="39">
        <v>4620</v>
      </c>
      <c r="R7" s="39">
        <v>35351</v>
      </c>
      <c r="S7" s="39">
        <v>222.85</v>
      </c>
      <c r="T7" s="39">
        <v>158.63</v>
      </c>
      <c r="U7" s="39">
        <v>33625</v>
      </c>
      <c r="V7" s="39">
        <v>66.8</v>
      </c>
      <c r="W7" s="39">
        <v>503.37</v>
      </c>
      <c r="X7" s="39">
        <v>100.85</v>
      </c>
      <c r="Y7" s="39">
        <v>99.98</v>
      </c>
      <c r="Z7" s="39">
        <v>101.49</v>
      </c>
      <c r="AA7" s="39">
        <v>102.37</v>
      </c>
      <c r="AB7" s="39">
        <v>101.75</v>
      </c>
      <c r="AC7" s="39">
        <v>109.64</v>
      </c>
      <c r="AD7" s="39">
        <v>110.95</v>
      </c>
      <c r="AE7" s="39">
        <v>110.68</v>
      </c>
      <c r="AF7" s="39">
        <v>110.66</v>
      </c>
      <c r="AG7" s="39">
        <v>109.01</v>
      </c>
      <c r="AH7" s="39">
        <v>112.01</v>
      </c>
      <c r="AI7" s="39">
        <v>0</v>
      </c>
      <c r="AJ7" s="39">
        <v>0</v>
      </c>
      <c r="AK7" s="39">
        <v>0</v>
      </c>
      <c r="AL7" s="39">
        <v>0</v>
      </c>
      <c r="AM7" s="39">
        <v>0</v>
      </c>
      <c r="AN7" s="39">
        <v>3.62</v>
      </c>
      <c r="AO7" s="39">
        <v>3.91</v>
      </c>
      <c r="AP7" s="39">
        <v>3.56</v>
      </c>
      <c r="AQ7" s="39">
        <v>2.74</v>
      </c>
      <c r="AR7" s="39">
        <v>3.7</v>
      </c>
      <c r="AS7" s="39">
        <v>1.08</v>
      </c>
      <c r="AT7" s="39">
        <v>433.57</v>
      </c>
      <c r="AU7" s="39">
        <v>385.5</v>
      </c>
      <c r="AV7" s="39">
        <v>364.61</v>
      </c>
      <c r="AW7" s="39">
        <v>347.33</v>
      </c>
      <c r="AX7" s="39">
        <v>373.99</v>
      </c>
      <c r="AY7" s="39">
        <v>371.31</v>
      </c>
      <c r="AZ7" s="39">
        <v>377.63</v>
      </c>
      <c r="BA7" s="39">
        <v>357.34</v>
      </c>
      <c r="BB7" s="39">
        <v>366.03</v>
      </c>
      <c r="BC7" s="39">
        <v>365.18</v>
      </c>
      <c r="BD7" s="39">
        <v>264.97000000000003</v>
      </c>
      <c r="BE7" s="39">
        <v>267.45999999999998</v>
      </c>
      <c r="BF7" s="39">
        <v>243.52</v>
      </c>
      <c r="BG7" s="39">
        <v>211.63</v>
      </c>
      <c r="BH7" s="39">
        <v>182.96</v>
      </c>
      <c r="BI7" s="39">
        <v>158</v>
      </c>
      <c r="BJ7" s="39">
        <v>373.09</v>
      </c>
      <c r="BK7" s="39">
        <v>364.71</v>
      </c>
      <c r="BL7" s="39">
        <v>373.69</v>
      </c>
      <c r="BM7" s="39">
        <v>370.12</v>
      </c>
      <c r="BN7" s="39">
        <v>371.65</v>
      </c>
      <c r="BO7" s="39">
        <v>266.61</v>
      </c>
      <c r="BP7" s="39">
        <v>93.94</v>
      </c>
      <c r="BQ7" s="39">
        <v>92.53</v>
      </c>
      <c r="BR7" s="39">
        <v>92.5</v>
      </c>
      <c r="BS7" s="39">
        <v>96.01</v>
      </c>
      <c r="BT7" s="39">
        <v>93.58</v>
      </c>
      <c r="BU7" s="39">
        <v>99.99</v>
      </c>
      <c r="BV7" s="39">
        <v>100.65</v>
      </c>
      <c r="BW7" s="39">
        <v>99.87</v>
      </c>
      <c r="BX7" s="39">
        <v>100.42</v>
      </c>
      <c r="BY7" s="39">
        <v>98.77</v>
      </c>
      <c r="BZ7" s="39">
        <v>103.24</v>
      </c>
      <c r="CA7" s="39">
        <v>276.89999999999998</v>
      </c>
      <c r="CB7" s="39">
        <v>279.86</v>
      </c>
      <c r="CC7" s="39">
        <v>281.01</v>
      </c>
      <c r="CD7" s="39">
        <v>270.58999999999997</v>
      </c>
      <c r="CE7" s="39">
        <v>276.19</v>
      </c>
      <c r="CF7" s="39">
        <v>171.15</v>
      </c>
      <c r="CG7" s="39">
        <v>170.19</v>
      </c>
      <c r="CH7" s="39">
        <v>171.81</v>
      </c>
      <c r="CI7" s="39">
        <v>171.67</v>
      </c>
      <c r="CJ7" s="39">
        <v>173.67</v>
      </c>
      <c r="CK7" s="39">
        <v>168.38</v>
      </c>
      <c r="CL7" s="39">
        <v>57.78</v>
      </c>
      <c r="CM7" s="39">
        <v>57.57</v>
      </c>
      <c r="CN7" s="39">
        <v>58.43</v>
      </c>
      <c r="CO7" s="39">
        <v>64.849999999999994</v>
      </c>
      <c r="CP7" s="39">
        <v>63.51</v>
      </c>
      <c r="CQ7" s="39">
        <v>58.53</v>
      </c>
      <c r="CR7" s="39">
        <v>59.01</v>
      </c>
      <c r="CS7" s="39">
        <v>60.03</v>
      </c>
      <c r="CT7" s="39">
        <v>59.74</v>
      </c>
      <c r="CU7" s="39">
        <v>59.67</v>
      </c>
      <c r="CV7" s="39">
        <v>60</v>
      </c>
      <c r="CW7" s="39">
        <v>84.16</v>
      </c>
      <c r="CX7" s="39">
        <v>84.16</v>
      </c>
      <c r="CY7" s="39">
        <v>84.19</v>
      </c>
      <c r="CZ7" s="39">
        <v>84.19</v>
      </c>
      <c r="DA7" s="39">
        <v>84.26</v>
      </c>
      <c r="DB7" s="39">
        <v>85.26</v>
      </c>
      <c r="DC7" s="39">
        <v>85.37</v>
      </c>
      <c r="DD7" s="39">
        <v>84.81</v>
      </c>
      <c r="DE7" s="39">
        <v>84.8</v>
      </c>
      <c r="DF7" s="39">
        <v>84.6</v>
      </c>
      <c r="DG7" s="39">
        <v>89.8</v>
      </c>
      <c r="DH7" s="39">
        <v>46.26</v>
      </c>
      <c r="DI7" s="39">
        <v>46.48</v>
      </c>
      <c r="DJ7" s="39">
        <v>48.39</v>
      </c>
      <c r="DK7" s="39">
        <v>50.14</v>
      </c>
      <c r="DL7" s="39">
        <v>50.44</v>
      </c>
      <c r="DM7" s="39">
        <v>45.75</v>
      </c>
      <c r="DN7" s="39">
        <v>46.9</v>
      </c>
      <c r="DO7" s="39">
        <v>47.28</v>
      </c>
      <c r="DP7" s="39">
        <v>47.66</v>
      </c>
      <c r="DQ7" s="39">
        <v>48.17</v>
      </c>
      <c r="DR7" s="39">
        <v>49.59</v>
      </c>
      <c r="DS7" s="39">
        <v>0.8</v>
      </c>
      <c r="DT7" s="39">
        <v>0.79</v>
      </c>
      <c r="DU7" s="39">
        <v>4.57</v>
      </c>
      <c r="DV7" s="39">
        <v>4.6399999999999997</v>
      </c>
      <c r="DW7" s="39">
        <v>5.0199999999999996</v>
      </c>
      <c r="DX7" s="39">
        <v>10.54</v>
      </c>
      <c r="DY7" s="39">
        <v>12.03</v>
      </c>
      <c r="DZ7" s="39">
        <v>12.19</v>
      </c>
      <c r="EA7" s="39">
        <v>15.1</v>
      </c>
      <c r="EB7" s="39">
        <v>17.12</v>
      </c>
      <c r="EC7" s="39">
        <v>19.440000000000001</v>
      </c>
      <c r="ED7" s="39">
        <v>0</v>
      </c>
      <c r="EE7" s="39">
        <v>0</v>
      </c>
      <c r="EF7" s="39">
        <v>0.12</v>
      </c>
      <c r="EG7" s="39">
        <v>0.65</v>
      </c>
      <c r="EH7" s="39">
        <v>0.22</v>
      </c>
      <c r="EI7" s="39">
        <v>0.56000000000000005</v>
      </c>
      <c r="EJ7" s="39">
        <v>0.61</v>
      </c>
      <c r="EK7" s="39">
        <v>0.51</v>
      </c>
      <c r="EL7" s="39">
        <v>0.57999999999999996</v>
      </c>
      <c r="EM7" s="39">
        <v>0.54</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107</v>
      </c>
      <c r="D13" t="s">
        <v>107</v>
      </c>
      <c r="E13" t="s">
        <v>107</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A573-23</cp:lastModifiedBy>
  <cp:lastPrinted>2021-01-26T06:28:06Z</cp:lastPrinted>
  <dcterms:created xsi:type="dcterms:W3CDTF">2020-12-04T02:03:49Z</dcterms:created>
  <dcterms:modified xsi:type="dcterms:W3CDTF">2021-01-26T06:33:03Z</dcterms:modified>
  <cp:category/>
</cp:coreProperties>
</file>