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4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<sst xmlns="http://schemas.openxmlformats.org/spreadsheetml/2006/main" count="164" uniqueCount="129">
  <si>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</si>
  <si>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</si>
  <si>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</si>
  <si>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</si>
  <si>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</si>
  <si>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</si>
  <si>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</si>
  <si>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</si>
  <si>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</si>
  <si>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</si>
  <si>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</si>
  <si>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</si>
  <si>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</si>
  <si>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</si>
  <si>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</si>
  <si>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</si>
  <si>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</si>
  <si>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</si>
  <si>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</si>
  <si>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</si>
  <si>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</si>
  <si>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</si>
  <si>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</si>
  <si>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</si>
  <si>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</si>
  <si>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</si>
  <si>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</si>
  <si>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</si>
  <si>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</si>
  <si>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</si>
  <si>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</si>
  <si>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</si>
  <si>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</si>
  <si>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</si>
  <si>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</si>
  <si>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</si>
  <si>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</si>
  <si>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</si>
  <si>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</si>
  <si>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</si>
  <si>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</si>
  <si>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</si>
  <si>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</si>
  <si>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</si>
  <si>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</si>
  <si>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</si>
  <si>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</si>
  <si>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</si>
  <si>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</si>
  <si>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</si>
  <si>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</si>
  <si>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</si>
  <si>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</si>
  <si>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</si>
  <si>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</si>
  <si>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</si>
  <si>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</si>
  <si>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</si>
  <si>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</si>
  <si>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</si>
  <si>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</si>
  <si>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</si>
  <si>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</si>
  <si>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</si>
  <si>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</si>
  <si>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</si>
  <si>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</si>
  <si>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</si>
  <si>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</si>
  <si>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</si>
  <si>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</si>
  <si>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</si>
  <si>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</si>
  <si>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</si>
  <si>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</si>
  <si>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</si>
  <si>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</si>
  <si>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</si>
  <si>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</si>
  <si>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</si>
  <si>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</si>
  <si>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</si>
  <si>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</si>
  <si>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</si>
  <si>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</si>
  <si>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</si>
  <si>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</si>
  <si>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</si>
  <si>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</si>
  <si>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</si>
  <si>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</si>
  <si>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</si>
  <si>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</si>
  <si>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</si>
  <si>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</si>
  <si>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</si>
  <si>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</si>
  <si>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</si>
  <si>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</si>
  <si>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</si>
  <si>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</si>
  <si>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</si>
  <si>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</si>
  <si>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</si>
  <si>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</si>
  <si>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</si>
  <si>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</si>
  <si>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</si>
  <si>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</si>
  <si>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</si>
  <si>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</si>
  <si>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</si>
  <si>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</si>
  <si>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</si>
  <si>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</si>
  <si>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</si>
  <si>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</si>
  <si>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</si>
  <si>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</si>
  <si>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</si>
  <si>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</si>
  <si>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</si>
  <si>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H21</t>
  </si>
  <si>
    <t>S35</t>
  </si>
  <si>
    <t>H21</t>
  </si>
  <si>
    <t>１　水道普及率の推移</t>
  </si>
  <si>
    <t>平成21年度</t>
  </si>
  <si>
    <t>（平成23年 3月31日現在）</t>
  </si>
  <si>
    <t>H22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</si>
</sst>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05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14" xfId="0" applyFont="1" applyFill="1" applyBorder="1" applyAlignment="1">
      <alignment vertical="center"/>
    </xf>
    <xf numFmtId="209" fontId="6" fillId="0" borderId="15" xfId="0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6" xfId="0" applyFont="1" applyFill="1" applyBorder="1" applyAlignment="1">
      <alignment horizontal="center" vertical="center"/>
    </xf>
    <xf numFmtId="185" fontId="6" fillId="0" borderId="17" xfId="17" applyFont="1" applyFill="1" applyBorder="1" applyAlignment="1">
      <alignment vertical="center"/>
    </xf>
    <xf numFmtId="185" fontId="6" fillId="0" borderId="18" xfId="17" applyFont="1" applyFill="1" applyBorder="1" applyAlignment="1">
      <alignment vertical="center"/>
    </xf>
    <xf numFmtId="185" fontId="6" fillId="0" borderId="19" xfId="17" applyFont="1" applyFill="1" applyBorder="1" applyAlignment="1">
      <alignment vertical="center"/>
    </xf>
    <xf numFmtId="190" fontId="6" fillId="0" borderId="20" xfId="23" applyNumberFormat="1" applyFont="1" applyBorder="1" applyAlignment="1">
      <alignment vertical="center" shrinkToFit="1"/>
      <protection/>
    </xf>
    <xf numFmtId="190" fontId="6" fillId="0" borderId="21" xfId="19" applyNumberFormat="1" applyFont="1" applyBorder="1" applyAlignment="1">
      <alignment vertical="center" shrinkToFit="1"/>
    </xf>
    <xf numFmtId="190" fontId="6" fillId="0" borderId="21" xfId="19" applyNumberFormat="1" applyFont="1" applyFill="1" applyBorder="1" applyAlignment="1">
      <alignment vertical="center" shrinkToFit="1"/>
    </xf>
    <xf numFmtId="190" fontId="6" fillId="0" borderId="21" xfId="23" applyNumberFormat="1" applyFont="1" applyBorder="1" applyAlignment="1">
      <alignment vertical="center"/>
      <protection/>
    </xf>
    <xf numFmtId="190" fontId="6" fillId="0" borderId="22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23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24" xfId="23" applyNumberFormat="1" applyFont="1" applyBorder="1" applyAlignment="1">
      <alignment vertical="center" shrinkToFit="1"/>
      <protection/>
    </xf>
    <xf numFmtId="190" fontId="6" fillId="0" borderId="14" xfId="19" applyNumberFormat="1" applyFont="1" applyBorder="1" applyAlignment="1">
      <alignment vertical="center" shrinkToFit="1"/>
    </xf>
    <xf numFmtId="190" fontId="6" fillId="0" borderId="14" xfId="19" applyNumberFormat="1" applyFont="1" applyFill="1" applyBorder="1" applyAlignment="1">
      <alignment vertical="center" shrinkToFit="1"/>
    </xf>
    <xf numFmtId="190" fontId="6" fillId="0" borderId="14" xfId="23" applyNumberFormat="1" applyFont="1" applyBorder="1" applyAlignment="1">
      <alignment vertical="center"/>
      <protection/>
    </xf>
    <xf numFmtId="49" fontId="6" fillId="2" borderId="20" xfId="23" applyNumberFormat="1" applyFont="1" applyFill="1" applyBorder="1" applyAlignment="1">
      <alignment horizontal="center" vertical="center" shrinkToFit="1"/>
      <protection/>
    </xf>
    <xf numFmtId="49" fontId="6" fillId="2" borderId="21" xfId="23" applyNumberFormat="1" applyFont="1" applyFill="1" applyBorder="1" applyAlignment="1">
      <alignment horizontal="center" vertical="center" shrinkToFit="1"/>
      <protection/>
    </xf>
    <xf numFmtId="49" fontId="6" fillId="2" borderId="25" xfId="23" applyNumberFormat="1" applyFont="1" applyFill="1" applyBorder="1" applyAlignment="1">
      <alignment horizontal="center" vertical="center" shrinkToFit="1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85" fontId="6" fillId="0" borderId="27" xfId="17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3" borderId="29" xfId="17" applyFont="1" applyFill="1" applyBorder="1" applyAlignment="1">
      <alignment vertical="center"/>
    </xf>
    <xf numFmtId="185" fontId="6" fillId="0" borderId="30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distributed" vertical="center" indent="1"/>
    </xf>
    <xf numFmtId="205" fontId="6" fillId="0" borderId="32" xfId="17" applyNumberFormat="1" applyFont="1" applyFill="1" applyBorder="1" applyAlignment="1">
      <alignment vertical="center"/>
    </xf>
    <xf numFmtId="180" fontId="6" fillId="0" borderId="18" xfId="0" applyFont="1" applyFill="1" applyBorder="1" applyAlignment="1">
      <alignment horizontal="distributed" vertical="center" indent="1"/>
    </xf>
    <xf numFmtId="205" fontId="6" fillId="0" borderId="33" xfId="17" applyNumberFormat="1" applyFont="1" applyFill="1" applyBorder="1" applyAlignment="1">
      <alignment vertical="center"/>
    </xf>
    <xf numFmtId="180" fontId="6" fillId="0" borderId="28" xfId="0" applyFont="1" applyFill="1" applyBorder="1" applyAlignment="1">
      <alignment horizontal="distributed" vertical="center" indent="1"/>
    </xf>
    <xf numFmtId="205" fontId="6" fillId="0" borderId="34" xfId="17" applyNumberFormat="1" applyFont="1" applyFill="1" applyBorder="1" applyAlignment="1">
      <alignment vertical="center"/>
    </xf>
    <xf numFmtId="180" fontId="6" fillId="3" borderId="29" xfId="0" applyFont="1" applyFill="1" applyBorder="1" applyAlignment="1">
      <alignment horizontal="distributed" vertical="center" indent="1"/>
    </xf>
    <xf numFmtId="205" fontId="6" fillId="3" borderId="35" xfId="17" applyNumberFormat="1" applyFont="1" applyFill="1" applyBorder="1" applyAlignment="1">
      <alignment vertical="center"/>
    </xf>
    <xf numFmtId="180" fontId="6" fillId="0" borderId="30" xfId="0" applyFont="1" applyFill="1" applyBorder="1" applyAlignment="1">
      <alignment horizontal="distributed" vertical="center" indent="1"/>
    </xf>
    <xf numFmtId="205" fontId="6" fillId="0" borderId="36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distributed" vertical="center" indent="1"/>
    </xf>
    <xf numFmtId="205" fontId="6" fillId="0" borderId="37" xfId="17" applyNumberFormat="1" applyFont="1" applyFill="1" applyBorder="1" applyAlignment="1">
      <alignment vertical="center"/>
    </xf>
    <xf numFmtId="180" fontId="6" fillId="0" borderId="27" xfId="0" applyFont="1" applyFill="1" applyBorder="1" applyAlignment="1">
      <alignment horizontal="center" vertical="center"/>
    </xf>
    <xf numFmtId="205" fontId="6" fillId="0" borderId="7" xfId="17" applyNumberFormat="1" applyFont="1" applyFill="1" applyBorder="1" applyAlignment="1">
      <alignment vertical="center"/>
    </xf>
    <xf numFmtId="180" fontId="6" fillId="0" borderId="24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6" fillId="0" borderId="15" xfId="0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185" fontId="6" fillId="0" borderId="23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185" fontId="6" fillId="0" borderId="38" xfId="17" applyFont="1" applyFill="1" applyBorder="1" applyAlignment="1">
      <alignment horizontal="right" vertical="center"/>
    </xf>
    <xf numFmtId="185" fontId="6" fillId="0" borderId="39" xfId="17" applyFont="1" applyFill="1" applyBorder="1" applyAlignment="1">
      <alignment vertical="center"/>
    </xf>
    <xf numFmtId="185" fontId="6" fillId="0" borderId="40" xfId="17" applyFont="1" applyFill="1" applyBorder="1" applyAlignment="1">
      <alignment vertical="center"/>
    </xf>
    <xf numFmtId="185" fontId="6" fillId="3" borderId="41" xfId="17" applyFont="1" applyFill="1" applyBorder="1" applyAlignment="1">
      <alignment horizontal="right" vertical="center"/>
    </xf>
    <xf numFmtId="185" fontId="6" fillId="3" borderId="42" xfId="17" applyFont="1" applyFill="1" applyBorder="1" applyAlignment="1">
      <alignment vertical="center"/>
    </xf>
    <xf numFmtId="185" fontId="6" fillId="3" borderId="43" xfId="17" applyFont="1" applyFill="1" applyBorder="1" applyAlignment="1">
      <alignment vertical="center"/>
    </xf>
    <xf numFmtId="185" fontId="6" fillId="0" borderId="44" xfId="17" applyFont="1" applyFill="1" applyBorder="1" applyAlignment="1">
      <alignment horizontal="right" vertical="center"/>
    </xf>
    <xf numFmtId="185" fontId="6" fillId="0" borderId="45" xfId="17" applyFont="1" applyFill="1" applyBorder="1" applyAlignment="1">
      <alignment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185" fontId="6" fillId="0" borderId="20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50" xfId="17" applyFont="1" applyFill="1" applyBorder="1" applyAlignment="1">
      <alignment vertical="center"/>
    </xf>
    <xf numFmtId="180" fontId="6" fillId="3" borderId="51" xfId="0" applyFont="1" applyFill="1" applyBorder="1" applyAlignment="1">
      <alignment horizontal="distributed" vertical="center" indent="1"/>
    </xf>
    <xf numFmtId="185" fontId="6" fillId="3" borderId="51" xfId="17" applyFont="1" applyFill="1" applyBorder="1" applyAlignment="1">
      <alignment vertical="center"/>
    </xf>
    <xf numFmtId="185" fontId="6" fillId="3" borderId="52" xfId="17" applyFont="1" applyFill="1" applyBorder="1" applyAlignment="1">
      <alignment horizontal="right" vertical="center"/>
    </xf>
    <xf numFmtId="185" fontId="6" fillId="3" borderId="53" xfId="17" applyFont="1" applyFill="1" applyBorder="1" applyAlignment="1">
      <alignment vertical="center"/>
    </xf>
    <xf numFmtId="185" fontId="6" fillId="3" borderId="54" xfId="17" applyFont="1" applyFill="1" applyBorder="1" applyAlignment="1">
      <alignment vertical="center"/>
    </xf>
    <xf numFmtId="205" fontId="6" fillId="3" borderId="55" xfId="17" applyNumberFormat="1" applyFont="1" applyFill="1" applyBorder="1" applyAlignment="1">
      <alignment vertical="center"/>
    </xf>
    <xf numFmtId="49" fontId="5" fillId="2" borderId="20" xfId="23" applyNumberFormat="1" applyFont="1" applyFill="1" applyBorder="1" applyAlignment="1">
      <alignment horizontal="center" vertical="center" shrinkToFit="1"/>
      <protection/>
    </xf>
    <xf numFmtId="49" fontId="5" fillId="2" borderId="21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15" xfId="23" applyFont="1" applyFill="1" applyBorder="1" applyAlignment="1">
      <alignment horizontal="center" vertical="center"/>
      <protection/>
    </xf>
    <xf numFmtId="3" fontId="5" fillId="0" borderId="22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23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24" xfId="19" applyNumberFormat="1" applyFont="1" applyBorder="1" applyAlignment="1">
      <alignment vertical="center"/>
    </xf>
    <xf numFmtId="3" fontId="5" fillId="0" borderId="14" xfId="19" applyNumberFormat="1" applyFont="1" applyBorder="1" applyAlignment="1">
      <alignment vertical="center"/>
    </xf>
    <xf numFmtId="3" fontId="5" fillId="0" borderId="14" xfId="19" applyNumberFormat="1" applyFont="1" applyFill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1" xfId="19" applyNumberFormat="1" applyFont="1" applyBorder="1" applyAlignment="1">
      <alignment vertical="center"/>
    </xf>
    <xf numFmtId="3" fontId="5" fillId="0" borderId="21" xfId="19" applyNumberFormat="1" applyFont="1" applyFill="1" applyBorder="1" applyAlignment="1">
      <alignment vertical="center"/>
    </xf>
    <xf numFmtId="3" fontId="5" fillId="0" borderId="21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56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22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57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23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7" xfId="23" applyFont="1" applyFill="1" applyBorder="1" applyAlignment="1">
      <alignment horizontal="center" vertical="center" shrinkToFit="1"/>
      <protection/>
    </xf>
    <xf numFmtId="180" fontId="5" fillId="2" borderId="15" xfId="23" applyFont="1" applyFill="1" applyBorder="1" applyAlignment="1">
      <alignment horizontal="center" vertical="center" shrinkToFit="1"/>
      <protection/>
    </xf>
    <xf numFmtId="3" fontId="5" fillId="0" borderId="24" xfId="19" applyNumberFormat="1" applyFont="1" applyBorder="1" applyAlignment="1">
      <alignment vertical="center" shrinkToFit="1"/>
    </xf>
    <xf numFmtId="3" fontId="5" fillId="0" borderId="14" xfId="19" applyNumberFormat="1" applyFont="1" applyBorder="1" applyAlignment="1">
      <alignment vertical="center" shrinkToFit="1"/>
    </xf>
    <xf numFmtId="3" fontId="5" fillId="0" borderId="14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14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58" xfId="23" applyNumberFormat="1" applyFont="1" applyFill="1" applyBorder="1" applyAlignment="1">
      <alignment horizontal="center" vertical="center" shrinkToFit="1"/>
      <protection/>
    </xf>
    <xf numFmtId="190" fontId="6" fillId="0" borderId="58" xfId="19" applyNumberFormat="1" applyFont="1" applyFill="1" applyBorder="1" applyAlignment="1">
      <alignment vertical="center" shrinkToFit="1"/>
    </xf>
    <xf numFmtId="190" fontId="6" fillId="0" borderId="59" xfId="19" applyNumberFormat="1" applyFont="1" applyFill="1" applyBorder="1" applyAlignment="1">
      <alignment vertical="center" shrinkToFit="1"/>
    </xf>
    <xf numFmtId="190" fontId="6" fillId="0" borderId="60" xfId="19" applyNumberFormat="1" applyFont="1" applyFill="1" applyBorder="1" applyAlignment="1">
      <alignment vertical="center" shrinkToFit="1"/>
    </xf>
    <xf numFmtId="190" fontId="6" fillId="0" borderId="61" xfId="19" applyNumberFormat="1" applyFont="1" applyFill="1" applyBorder="1" applyAlignment="1">
      <alignment vertical="center" shrinkToFit="1"/>
    </xf>
    <xf numFmtId="49" fontId="5" fillId="2" borderId="58" xfId="23" applyNumberFormat="1" applyFont="1" applyFill="1" applyBorder="1" applyAlignment="1">
      <alignment horizontal="center" vertical="center" shrinkToFit="1"/>
      <protection/>
    </xf>
    <xf numFmtId="3" fontId="5" fillId="0" borderId="59" xfId="19" applyNumberFormat="1" applyFont="1" applyFill="1" applyBorder="1" applyAlignment="1">
      <alignment vertical="center" shrinkToFit="1"/>
    </xf>
    <xf numFmtId="3" fontId="5" fillId="0" borderId="60" xfId="19" applyNumberFormat="1" applyFont="1" applyFill="1" applyBorder="1" applyAlignment="1">
      <alignment vertical="center" shrinkToFit="1"/>
    </xf>
    <xf numFmtId="3" fontId="5" fillId="0" borderId="61" xfId="19" applyNumberFormat="1" applyFont="1" applyFill="1" applyBorder="1" applyAlignment="1">
      <alignment vertical="center" shrinkToFit="1"/>
    </xf>
    <xf numFmtId="180" fontId="5" fillId="2" borderId="25" xfId="23" applyFont="1" applyFill="1" applyBorder="1" applyAlignment="1">
      <alignment horizontal="center"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15" xfId="23" applyNumberFormat="1" applyFont="1" applyBorder="1" applyAlignment="1">
      <alignment vertical="center"/>
      <protection/>
    </xf>
    <xf numFmtId="3" fontId="5" fillId="0" borderId="59" xfId="19" applyNumberFormat="1" applyFont="1" applyFill="1" applyBorder="1" applyAlignment="1">
      <alignment vertical="center"/>
    </xf>
    <xf numFmtId="3" fontId="5" fillId="0" borderId="60" xfId="19" applyNumberFormat="1" applyFont="1" applyFill="1" applyBorder="1" applyAlignment="1">
      <alignment vertical="center"/>
    </xf>
    <xf numFmtId="3" fontId="5" fillId="0" borderId="61" xfId="19" applyNumberFormat="1" applyFont="1" applyFill="1" applyBorder="1" applyAlignment="1">
      <alignment vertical="center"/>
    </xf>
    <xf numFmtId="3" fontId="5" fillId="0" borderId="58" xfId="19" applyNumberFormat="1" applyFont="1" applyFill="1" applyBorder="1" applyAlignment="1">
      <alignment vertical="center"/>
    </xf>
    <xf numFmtId="3" fontId="5" fillId="0" borderId="25" xfId="23" applyNumberFormat="1" applyFont="1" applyBorder="1" applyAlignment="1">
      <alignment vertical="center"/>
      <protection/>
    </xf>
    <xf numFmtId="180" fontId="4" fillId="0" borderId="0" xfId="23" applyFont="1" applyAlignment="1">
      <alignment vertical="center"/>
      <protection/>
    </xf>
    <xf numFmtId="180" fontId="6" fillId="2" borderId="62" xfId="23" applyFont="1" applyFill="1" applyBorder="1" applyAlignment="1">
      <alignment horizontal="center" vertical="center" shrinkToFit="1"/>
      <protection/>
    </xf>
    <xf numFmtId="180" fontId="6" fillId="2" borderId="63" xfId="23" applyFont="1" applyFill="1" applyBorder="1" applyAlignment="1">
      <alignment horizontal="center" vertical="center" shrinkToFit="1"/>
      <protection/>
    </xf>
    <xf numFmtId="180" fontId="6" fillId="2" borderId="64" xfId="23" applyFont="1" applyFill="1" applyBorder="1" applyAlignment="1">
      <alignment horizontal="center" vertical="center" shrinkToFit="1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0" borderId="66" xfId="23" applyFont="1" applyFill="1" applyBorder="1" applyAlignment="1">
      <alignment horizontal="right" vertical="center" wrapText="1" shrinkToFit="1"/>
      <protection/>
    </xf>
    <xf numFmtId="180" fontId="4" fillId="0" borderId="0" xfId="0" applyFont="1" applyFill="1" applyAlignment="1">
      <alignment vertical="center"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56" xfId="0" applyFont="1" applyFill="1" applyBorder="1" applyAlignment="1">
      <alignment horizontal="center" vertical="center" textRotation="255"/>
    </xf>
    <xf numFmtId="180" fontId="6" fillId="0" borderId="57" xfId="0" applyFont="1" applyFill="1" applyBorder="1" applyAlignment="1">
      <alignment horizontal="center" vertical="center" textRotation="255"/>
    </xf>
    <xf numFmtId="180" fontId="6" fillId="0" borderId="27" xfId="0" applyFont="1" applyFill="1" applyBorder="1" applyAlignment="1">
      <alignment horizontal="center" vertical="center" textRotation="255"/>
    </xf>
    <xf numFmtId="180" fontId="6" fillId="0" borderId="67" xfId="0" applyFont="1" applyFill="1" applyBorder="1" applyAlignment="1">
      <alignment horizontal="center" vertical="center"/>
    </xf>
    <xf numFmtId="180" fontId="6" fillId="0" borderId="68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 textRotation="255"/>
    </xf>
    <xf numFmtId="180" fontId="6" fillId="0" borderId="59" xfId="0" applyFont="1" applyFill="1" applyBorder="1" applyAlignment="1">
      <alignment horizontal="center" vertical="center"/>
    </xf>
    <xf numFmtId="180" fontId="6" fillId="0" borderId="70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22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horizontal="center" vertical="center"/>
    </xf>
    <xf numFmtId="180" fontId="5" fillId="2" borderId="63" xfId="23" applyFont="1" applyFill="1" applyBorder="1" applyAlignment="1">
      <alignment horizontal="center" vertical="center" shrinkToFit="1"/>
      <protection/>
    </xf>
    <xf numFmtId="180" fontId="5" fillId="2" borderId="65" xfId="23" applyFont="1" applyFill="1" applyBorder="1" applyAlignment="1">
      <alignment horizontal="center" vertical="center" shrinkToFit="1"/>
      <protection/>
    </xf>
    <xf numFmtId="180" fontId="5" fillId="0" borderId="71" xfId="23" applyFont="1" applyBorder="1" applyAlignment="1">
      <alignment horizontal="right" vertical="center" wrapText="1" shrinkToFit="1"/>
      <protection/>
    </xf>
    <xf numFmtId="180" fontId="5" fillId="0" borderId="72" xfId="23" applyFont="1" applyBorder="1" applyAlignment="1">
      <alignment horizontal="right" vertical="center" shrinkToFit="1"/>
      <protection/>
    </xf>
    <xf numFmtId="180" fontId="7" fillId="2" borderId="62" xfId="23" applyFont="1" applyFill="1" applyBorder="1" applyAlignment="1">
      <alignment horizontal="distributed" vertical="center"/>
      <protection/>
    </xf>
    <xf numFmtId="180" fontId="7" fillId="2" borderId="73" xfId="23" applyFont="1" applyFill="1" applyBorder="1" applyAlignment="1">
      <alignment horizontal="center" vertical="center"/>
      <protection/>
    </xf>
    <xf numFmtId="190" fontId="6" fillId="0" borderId="25" xfId="23" applyNumberFormat="1" applyFont="1" applyBorder="1" applyAlignment="1">
      <alignment vertical="center"/>
      <protection/>
    </xf>
    <xf numFmtId="190" fontId="6" fillId="0" borderId="9" xfId="23" applyNumberFormat="1" applyFont="1" applyBorder="1" applyAlignment="1">
      <alignment vertical="center"/>
      <protection/>
    </xf>
    <xf numFmtId="190" fontId="6" fillId="0" borderId="11" xfId="23" applyNumberFormat="1" applyFont="1" applyBorder="1" applyAlignment="1">
      <alignment vertical="center"/>
      <protection/>
    </xf>
    <xf numFmtId="190" fontId="6" fillId="0" borderId="15" xfId="23" applyNumberFormat="1" applyFont="1" applyBorder="1" applyAlignment="1">
      <alignment vertical="center"/>
      <protection/>
    </xf>
    <xf numFmtId="180" fontId="5" fillId="2" borderId="58" xfId="23" applyFont="1" applyFill="1" applyBorder="1" applyAlignment="1">
      <alignment horizontal="center" vertical="center"/>
      <protection/>
    </xf>
    <xf numFmtId="3" fontId="5" fillId="0" borderId="59" xfId="23" applyNumberFormat="1" applyFont="1" applyBorder="1" applyAlignment="1">
      <alignment vertical="center"/>
      <protection/>
    </xf>
    <xf numFmtId="3" fontId="5" fillId="0" borderId="60" xfId="23" applyNumberFormat="1" applyFont="1" applyBorder="1" applyAlignment="1">
      <alignment vertical="center"/>
      <protection/>
    </xf>
    <xf numFmtId="3" fontId="5" fillId="0" borderId="61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vertical="center"/>
      <protection/>
    </xf>
    <xf numFmtId="180" fontId="5" fillId="0" borderId="11" xfId="23" applyFont="1" applyBorder="1" applyAlignment="1">
      <alignment vertical="center"/>
      <protection/>
    </xf>
    <xf numFmtId="180" fontId="5" fillId="0" borderId="15" xfId="23" applyFont="1" applyBorder="1" applyAlignment="1">
      <alignment vertical="center"/>
      <protection/>
    </xf>
    <xf numFmtId="3" fontId="5" fillId="0" borderId="58" xfId="23" applyNumberFormat="1" applyFon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60097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36046990"/>
        <c:axId val="55987455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34125048"/>
        <c:axId val="38689977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34125048"/>
        <c:axId val="38689977"/>
      </c:line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87455"/>
        <c:crossesAt val="0"/>
        <c:auto val="0"/>
        <c:lblOffset val="100"/>
        <c:noMultiLvlLbl val="0"/>
      </c:catAx>
      <c:valAx>
        <c:axId val="55987455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46990"/>
        <c:crossesAt val="1"/>
        <c:crossBetween val="between"/>
        <c:dispUnits/>
        <c:majorUnit val="25000"/>
        <c:minorUnit val="12500"/>
      </c:valAx>
      <c:catAx>
        <c:axId val="34125048"/>
        <c:scaling>
          <c:orientation val="minMax"/>
        </c:scaling>
        <c:axPos val="b"/>
        <c:delete val="1"/>
        <c:majorTickMark val="in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25048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80403"/>
        <c:crossesAt val="0"/>
        <c:auto val="0"/>
        <c:lblOffset val="100"/>
        <c:noMultiLvlLbl val="0"/>
      </c:catAx>
      <c:valAx>
        <c:axId val="46880403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65474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25">
      <selection activeCell="T37" sqref="T37"/>
    </sheetView>
  </sheetViews>
  <sheetFormatPr defaultColWidth="9.00390625" defaultRowHeight="18.75" customHeight="1"/>
  <cols>
    <col min="1" max="16384" width="6.00390625" style="135" customWidth="1"/>
  </cols>
  <sheetData>
    <row r="1" spans="1:15" ht="18.75" customHeight="1">
      <c r="A1" s="164" t="s">
        <v>125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8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6:18" ht="18.75" customHeight="1">
      <c r="P3" s="136"/>
      <c r="Q3" s="136"/>
      <c r="R3" s="136"/>
    </row>
    <row r="4" ht="18.75" customHeight="1">
      <c r="A4" s="136"/>
    </row>
    <row r="38" spans="1:18" ht="18.75" customHeight="1">
      <c r="A38" s="169"/>
      <c r="B38" s="169"/>
      <c r="C38" s="41" t="s">
        <v>123</v>
      </c>
      <c r="D38" s="42" t="s">
        <v>95</v>
      </c>
      <c r="E38" s="42" t="s">
        <v>96</v>
      </c>
      <c r="F38" s="42" t="s">
        <v>97</v>
      </c>
      <c r="G38" s="42" t="s">
        <v>98</v>
      </c>
      <c r="H38" s="42" t="s">
        <v>99</v>
      </c>
      <c r="I38" s="42" t="s">
        <v>100</v>
      </c>
      <c r="J38" s="42" t="s">
        <v>101</v>
      </c>
      <c r="K38" s="42" t="s">
        <v>102</v>
      </c>
      <c r="L38" s="42" t="s">
        <v>103</v>
      </c>
      <c r="M38" s="42" t="s">
        <v>104</v>
      </c>
      <c r="N38" s="42" t="s">
        <v>105</v>
      </c>
      <c r="O38" s="146" t="s">
        <v>106</v>
      </c>
      <c r="P38" s="146" t="s">
        <v>124</v>
      </c>
      <c r="Q38" s="43" t="s">
        <v>128</v>
      </c>
      <c r="R38" s="137"/>
    </row>
    <row r="39" spans="1:18" ht="18.75" customHeight="1">
      <c r="A39" s="165" t="s">
        <v>3</v>
      </c>
      <c r="B39" s="165"/>
      <c r="C39" s="25">
        <v>41</v>
      </c>
      <c r="D39" s="26">
        <v>57.8</v>
      </c>
      <c r="E39" s="26">
        <v>72.1</v>
      </c>
      <c r="F39" s="26">
        <v>82.8</v>
      </c>
      <c r="G39" s="26">
        <v>89.4</v>
      </c>
      <c r="H39" s="26">
        <v>91.7</v>
      </c>
      <c r="I39" s="26">
        <v>93.8</v>
      </c>
      <c r="J39" s="26">
        <v>95.4</v>
      </c>
      <c r="K39" s="27">
        <v>96.8</v>
      </c>
      <c r="L39" s="27">
        <v>97.3</v>
      </c>
      <c r="M39" s="28">
        <v>97.4</v>
      </c>
      <c r="N39" s="27">
        <v>97.6</v>
      </c>
      <c r="O39" s="147">
        <v>97.6</v>
      </c>
      <c r="P39" s="147">
        <v>97.7</v>
      </c>
      <c r="Q39" s="193">
        <v>97.9</v>
      </c>
      <c r="R39" s="138"/>
    </row>
    <row r="40" spans="1:18" ht="18.75" customHeight="1">
      <c r="A40" s="166" t="s">
        <v>4</v>
      </c>
      <c r="B40" s="166"/>
      <c r="C40" s="29">
        <v>58.8</v>
      </c>
      <c r="D40" s="30">
        <v>76</v>
      </c>
      <c r="E40" s="30">
        <v>86.4</v>
      </c>
      <c r="F40" s="30">
        <v>91.4</v>
      </c>
      <c r="G40" s="30">
        <v>96.3</v>
      </c>
      <c r="H40" s="30">
        <v>97.4</v>
      </c>
      <c r="I40" s="30">
        <v>98.9</v>
      </c>
      <c r="J40" s="30">
        <v>99.1</v>
      </c>
      <c r="K40" s="31">
        <v>99.4</v>
      </c>
      <c r="L40" s="31">
        <v>99.2</v>
      </c>
      <c r="M40" s="32">
        <v>99.3</v>
      </c>
      <c r="N40" s="31">
        <v>99.4</v>
      </c>
      <c r="O40" s="148">
        <v>99.3</v>
      </c>
      <c r="P40" s="148">
        <v>99.3</v>
      </c>
      <c r="Q40" s="194">
        <v>99.3</v>
      </c>
      <c r="R40" s="138"/>
    </row>
    <row r="41" spans="1:18" ht="18.75" customHeight="1">
      <c r="A41" s="167" t="s">
        <v>5</v>
      </c>
      <c r="B41" s="167"/>
      <c r="C41" s="33">
        <v>47.7</v>
      </c>
      <c r="D41" s="34">
        <v>62.4</v>
      </c>
      <c r="E41" s="34">
        <v>74.8</v>
      </c>
      <c r="F41" s="34">
        <v>87.5</v>
      </c>
      <c r="G41" s="34">
        <v>93.7</v>
      </c>
      <c r="H41" s="34">
        <v>95.1</v>
      </c>
      <c r="I41" s="34">
        <v>96.7</v>
      </c>
      <c r="J41" s="34">
        <v>98.1</v>
      </c>
      <c r="K41" s="35">
        <v>98.7</v>
      </c>
      <c r="L41" s="35">
        <v>98.8</v>
      </c>
      <c r="M41" s="36">
        <v>98.8</v>
      </c>
      <c r="N41" s="35">
        <v>99</v>
      </c>
      <c r="O41" s="149">
        <v>98.8</v>
      </c>
      <c r="P41" s="149">
        <v>99.1</v>
      </c>
      <c r="Q41" s="195">
        <v>99.3</v>
      </c>
      <c r="R41" s="138"/>
    </row>
    <row r="42" spans="1:18" ht="18.75" customHeight="1">
      <c r="A42" s="167" t="s">
        <v>6</v>
      </c>
      <c r="B42" s="167"/>
      <c r="C42" s="33">
        <v>9.2</v>
      </c>
      <c r="D42" s="34">
        <v>18.1</v>
      </c>
      <c r="E42" s="34">
        <v>38.4</v>
      </c>
      <c r="F42" s="34">
        <v>65.6</v>
      </c>
      <c r="G42" s="34">
        <v>75.7</v>
      </c>
      <c r="H42" s="34">
        <v>81.3</v>
      </c>
      <c r="I42" s="34">
        <v>82.6</v>
      </c>
      <c r="J42" s="34">
        <v>85.5</v>
      </c>
      <c r="K42" s="35">
        <v>91.5</v>
      </c>
      <c r="L42" s="35">
        <v>93.9</v>
      </c>
      <c r="M42" s="36">
        <v>94.3</v>
      </c>
      <c r="N42" s="35">
        <v>94.4</v>
      </c>
      <c r="O42" s="149">
        <v>94.9</v>
      </c>
      <c r="P42" s="149">
        <v>94.2</v>
      </c>
      <c r="Q42" s="195">
        <v>94.6</v>
      </c>
      <c r="R42" s="138"/>
    </row>
    <row r="43" spans="1:18" ht="18.75" customHeight="1">
      <c r="A43" s="168" t="s">
        <v>7</v>
      </c>
      <c r="B43" s="168"/>
      <c r="C43" s="37">
        <v>26.6</v>
      </c>
      <c r="D43" s="38">
        <v>49.6</v>
      </c>
      <c r="E43" s="38">
        <v>62.7</v>
      </c>
      <c r="F43" s="38">
        <v>68.5</v>
      </c>
      <c r="G43" s="38">
        <v>76.4</v>
      </c>
      <c r="H43" s="38">
        <v>80.8</v>
      </c>
      <c r="I43" s="38">
        <v>85.2</v>
      </c>
      <c r="J43" s="38">
        <v>88.6</v>
      </c>
      <c r="K43" s="39">
        <v>91.1</v>
      </c>
      <c r="L43" s="39">
        <v>92.3</v>
      </c>
      <c r="M43" s="40">
        <v>92.6</v>
      </c>
      <c r="N43" s="39">
        <v>93</v>
      </c>
      <c r="O43" s="150">
        <v>93.3</v>
      </c>
      <c r="P43" s="150">
        <v>93.4</v>
      </c>
      <c r="Q43" s="196">
        <v>93.8</v>
      </c>
      <c r="R43" s="138"/>
    </row>
    <row r="44" spans="1:18" ht="18.75" customHeight="1">
      <c r="A44" s="165" t="s">
        <v>8</v>
      </c>
      <c r="B44" s="165"/>
      <c r="C44" s="25">
        <v>53.4</v>
      </c>
      <c r="D44" s="26">
        <v>69.5</v>
      </c>
      <c r="E44" s="26">
        <v>80.8</v>
      </c>
      <c r="F44" s="26">
        <v>87.6</v>
      </c>
      <c r="G44" s="26">
        <v>91.5</v>
      </c>
      <c r="H44" s="26">
        <v>93.3</v>
      </c>
      <c r="I44" s="26">
        <v>94.7</v>
      </c>
      <c r="J44" s="26">
        <v>95.8</v>
      </c>
      <c r="K44" s="27">
        <v>96.6</v>
      </c>
      <c r="L44" s="27">
        <v>97.2</v>
      </c>
      <c r="M44" s="28">
        <v>97.3</v>
      </c>
      <c r="N44" s="27">
        <v>97.4</v>
      </c>
      <c r="O44" s="147">
        <v>97.5</v>
      </c>
      <c r="P44" s="147">
        <v>97.5</v>
      </c>
      <c r="Q44" s="193">
        <v>97.5</v>
      </c>
      <c r="R44" s="138"/>
    </row>
    <row r="45" spans="1:17" ht="18.75" customHeight="1">
      <c r="A45" s="139"/>
      <c r="B45" s="139"/>
      <c r="C45" s="140"/>
      <c r="D45" s="140"/>
      <c r="E45" s="140"/>
      <c r="F45" s="140"/>
      <c r="G45" s="140"/>
      <c r="H45" s="140"/>
      <c r="I45" s="140"/>
      <c r="J45" s="140"/>
      <c r="K45" s="141"/>
      <c r="L45" s="141"/>
      <c r="M45" s="142"/>
      <c r="N45" s="142"/>
      <c r="O45" s="141"/>
      <c r="P45" s="143"/>
      <c r="Q45" s="143"/>
    </row>
    <row r="46" spans="1:15" ht="18.75" customHeight="1">
      <c r="A46" s="139"/>
      <c r="B46" s="139"/>
      <c r="C46" s="140"/>
      <c r="D46" s="140"/>
      <c r="E46" s="140"/>
      <c r="F46" s="140"/>
      <c r="G46" s="140"/>
      <c r="H46" s="140"/>
      <c r="I46" s="140"/>
      <c r="J46" s="140"/>
      <c r="K46" s="141"/>
      <c r="L46" s="141"/>
      <c r="M46" s="142"/>
      <c r="N46" s="142"/>
      <c r="O46" s="141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B18" sqref="B18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70" t="s">
        <v>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173" t="s">
        <v>12</v>
      </c>
      <c r="B3" s="3" t="s">
        <v>13</v>
      </c>
      <c r="C3" s="176" t="s">
        <v>14</v>
      </c>
      <c r="D3" s="176"/>
      <c r="E3" s="179" t="s">
        <v>15</v>
      </c>
      <c r="F3" s="180"/>
      <c r="G3" s="176" t="s">
        <v>16</v>
      </c>
      <c r="H3" s="176"/>
      <c r="I3" s="179" t="s">
        <v>17</v>
      </c>
      <c r="J3" s="180"/>
      <c r="K3" s="177" t="s">
        <v>18</v>
      </c>
    </row>
    <row r="4" spans="1:11" ht="18.75" customHeight="1">
      <c r="A4" s="174"/>
      <c r="B4" s="4" t="s">
        <v>19</v>
      </c>
      <c r="C4" s="171" t="s">
        <v>20</v>
      </c>
      <c r="D4" s="5" t="s">
        <v>21</v>
      </c>
      <c r="E4" s="171" t="s">
        <v>20</v>
      </c>
      <c r="F4" s="6" t="s">
        <v>21</v>
      </c>
      <c r="G4" s="171" t="s">
        <v>20</v>
      </c>
      <c r="H4" s="5" t="s">
        <v>21</v>
      </c>
      <c r="I4" s="171" t="s">
        <v>20</v>
      </c>
      <c r="J4" s="6" t="s">
        <v>21</v>
      </c>
      <c r="K4" s="178"/>
    </row>
    <row r="5" spans="1:11" ht="18.75" customHeight="1">
      <c r="A5" s="175"/>
      <c r="B5" s="7" t="s">
        <v>22</v>
      </c>
      <c r="C5" s="172"/>
      <c r="D5" s="8" t="s">
        <v>22</v>
      </c>
      <c r="E5" s="172"/>
      <c r="F5" s="9" t="s">
        <v>22</v>
      </c>
      <c r="G5" s="172"/>
      <c r="H5" s="8" t="s">
        <v>22</v>
      </c>
      <c r="I5" s="172"/>
      <c r="J5" s="9" t="s">
        <v>22</v>
      </c>
      <c r="K5" s="10" t="s">
        <v>23</v>
      </c>
    </row>
    <row r="6" spans="1:11" ht="16.5" customHeight="1">
      <c r="A6" s="44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45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45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45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45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45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45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45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45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45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45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45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45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45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45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45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45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45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45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45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45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45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45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45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45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45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45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45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45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45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45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45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45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45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45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45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45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45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45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45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45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45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6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45">
        <v>20</v>
      </c>
      <c r="B49" s="144">
        <v>1182680</v>
      </c>
      <c r="C49" s="144">
        <v>33</v>
      </c>
      <c r="D49" s="144">
        <v>1094451</v>
      </c>
      <c r="E49" s="144">
        <v>103</v>
      </c>
      <c r="F49" s="144">
        <v>59375</v>
      </c>
      <c r="G49" s="144">
        <v>36</v>
      </c>
      <c r="H49" s="144">
        <v>322</v>
      </c>
      <c r="I49" s="144">
        <f>C49+E49+G49</f>
        <v>172</v>
      </c>
      <c r="J49" s="144">
        <f>D49+F49+H49</f>
        <v>1154148</v>
      </c>
      <c r="K49" s="145">
        <f t="shared" si="4"/>
        <v>97.58751310582744</v>
      </c>
    </row>
    <row r="50" spans="1:11" ht="16.5" customHeight="1">
      <c r="A50" s="45">
        <v>21</v>
      </c>
      <c r="B50" s="144">
        <v>1174030</v>
      </c>
      <c r="C50" s="144">
        <v>28</v>
      </c>
      <c r="D50" s="144">
        <v>1091926</v>
      </c>
      <c r="E50" s="144">
        <v>87</v>
      </c>
      <c r="F50" s="144">
        <v>54728</v>
      </c>
      <c r="G50" s="144">
        <v>39</v>
      </c>
      <c r="H50" s="144">
        <v>324</v>
      </c>
      <c r="I50" s="144">
        <f>C50+E50+G50</f>
        <v>154</v>
      </c>
      <c r="J50" s="144">
        <f>D50+F50+H50</f>
        <v>1146978</v>
      </c>
      <c r="K50" s="145">
        <f t="shared" si="4"/>
        <v>97.69579993696924</v>
      </c>
    </row>
    <row r="51" spans="1:11" ht="16.5" customHeight="1">
      <c r="A51" s="47">
        <v>22</v>
      </c>
      <c r="B51" s="17">
        <v>1165596</v>
      </c>
      <c r="C51" s="17">
        <v>28</v>
      </c>
      <c r="D51" s="17">
        <v>1087612</v>
      </c>
      <c r="E51" s="17">
        <v>83</v>
      </c>
      <c r="F51" s="17">
        <v>53203</v>
      </c>
      <c r="G51" s="17">
        <v>40</v>
      </c>
      <c r="H51" s="17">
        <v>319</v>
      </c>
      <c r="I51" s="17">
        <f>C51+E51+G51</f>
        <v>151</v>
      </c>
      <c r="J51" s="17">
        <f>D51+F51+H51</f>
        <v>1141134</v>
      </c>
      <c r="K51" s="18">
        <f>J51/B51*100</f>
        <v>97.90133116448581</v>
      </c>
    </row>
  </sheetData>
  <mergeCells count="11"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  <mergeCell ref="I3:J3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53" sqref="G53"/>
    </sheetView>
  </sheetViews>
  <sheetFormatPr defaultColWidth="9.00390625" defaultRowHeight="15" customHeight="1"/>
  <cols>
    <col min="1" max="1" width="13.75390625" style="19" customWidth="1"/>
    <col min="2" max="6" width="13.00390625" style="19" customWidth="1"/>
    <col min="7" max="7" width="11.25390625" style="19" customWidth="1"/>
    <col min="8" max="8" width="10.375" style="19" bestFit="1" customWidth="1"/>
    <col min="9" max="16384" width="9.00390625" style="19" customWidth="1"/>
  </cols>
  <sheetData>
    <row r="1" spans="1:7" ht="18.75" customHeight="1">
      <c r="A1" s="170" t="s">
        <v>25</v>
      </c>
      <c r="B1" s="170"/>
      <c r="C1" s="170"/>
      <c r="D1" s="170"/>
      <c r="E1" s="170"/>
      <c r="F1" s="170"/>
      <c r="G1" s="170"/>
    </row>
    <row r="2" spans="1:7" ht="18.75" customHeight="1">
      <c r="A2" s="170"/>
      <c r="B2" s="170"/>
      <c r="C2" s="170"/>
      <c r="D2" s="170"/>
      <c r="E2" s="170"/>
      <c r="F2" s="170"/>
      <c r="G2" s="170"/>
    </row>
    <row r="3" spans="1:7" ht="16.5" customHeight="1">
      <c r="A3" s="52"/>
      <c r="B3" s="181" t="s">
        <v>127</v>
      </c>
      <c r="C3" s="181"/>
      <c r="D3" s="181"/>
      <c r="E3" s="181"/>
      <c r="F3" s="181"/>
      <c r="G3" s="20" t="s">
        <v>26</v>
      </c>
    </row>
    <row r="4" spans="1:7" ht="15" customHeight="1">
      <c r="A4" s="185" t="s">
        <v>27</v>
      </c>
      <c r="B4" s="185" t="s">
        <v>28</v>
      </c>
      <c r="C4" s="182" t="s">
        <v>29</v>
      </c>
      <c r="D4" s="183"/>
      <c r="E4" s="183"/>
      <c r="F4" s="184"/>
      <c r="G4" s="53" t="s">
        <v>0</v>
      </c>
    </row>
    <row r="5" spans="1:7" ht="15" customHeight="1">
      <c r="A5" s="186"/>
      <c r="B5" s="186"/>
      <c r="C5" s="68" t="s">
        <v>30</v>
      </c>
      <c r="D5" s="69" t="s">
        <v>31</v>
      </c>
      <c r="E5" s="69" t="s">
        <v>32</v>
      </c>
      <c r="F5" s="70" t="s">
        <v>1</v>
      </c>
      <c r="G5" s="21" t="s">
        <v>33</v>
      </c>
    </row>
    <row r="6" spans="1:7" ht="15" customHeight="1">
      <c r="A6" s="54" t="s">
        <v>34</v>
      </c>
      <c r="B6" s="22">
        <v>5498916</v>
      </c>
      <c r="C6" s="71">
        <v>4989526</v>
      </c>
      <c r="D6" s="11">
        <v>366655</v>
      </c>
      <c r="E6" s="11">
        <v>21812</v>
      </c>
      <c r="F6" s="72">
        <f aca="true" t="shared" si="0" ref="F6:F52">C6+D6+E6</f>
        <v>5377993</v>
      </c>
      <c r="G6" s="55">
        <f aca="true" t="shared" si="1" ref="G6:G37">F6/B6*100</f>
        <v>97.8009665905062</v>
      </c>
    </row>
    <row r="7" spans="1:7" ht="15" customHeight="1">
      <c r="A7" s="56" t="s">
        <v>35</v>
      </c>
      <c r="B7" s="23">
        <v>1364916</v>
      </c>
      <c r="C7" s="73">
        <v>1257650</v>
      </c>
      <c r="D7" s="13">
        <v>68413</v>
      </c>
      <c r="E7" s="13">
        <v>2056</v>
      </c>
      <c r="F7" s="74">
        <f t="shared" si="0"/>
        <v>1328119</v>
      </c>
      <c r="G7" s="57">
        <f t="shared" si="1"/>
        <v>97.30408318167565</v>
      </c>
    </row>
    <row r="8" spans="1:7" ht="15" customHeight="1">
      <c r="A8" s="56" t="s">
        <v>36</v>
      </c>
      <c r="B8" s="23">
        <v>1312522</v>
      </c>
      <c r="C8" s="73">
        <v>1083332</v>
      </c>
      <c r="D8" s="13">
        <v>106590</v>
      </c>
      <c r="E8" s="13">
        <v>6094</v>
      </c>
      <c r="F8" s="74">
        <f t="shared" si="0"/>
        <v>1196016</v>
      </c>
      <c r="G8" s="57">
        <f t="shared" si="1"/>
        <v>91.12350116798042</v>
      </c>
    </row>
    <row r="9" spans="1:7" ht="15" customHeight="1">
      <c r="A9" s="56" t="s">
        <v>37</v>
      </c>
      <c r="B9" s="23">
        <v>2333720</v>
      </c>
      <c r="C9" s="73">
        <v>2257039</v>
      </c>
      <c r="D9" s="13">
        <v>44934</v>
      </c>
      <c r="E9" s="13">
        <v>1604</v>
      </c>
      <c r="F9" s="74">
        <f t="shared" si="0"/>
        <v>2303577</v>
      </c>
      <c r="G9" s="57">
        <f t="shared" si="1"/>
        <v>98.70837118420376</v>
      </c>
    </row>
    <row r="10" spans="1:7" ht="15" customHeight="1">
      <c r="A10" s="58" t="s">
        <v>38</v>
      </c>
      <c r="B10" s="49">
        <v>1078901</v>
      </c>
      <c r="C10" s="75">
        <v>826145</v>
      </c>
      <c r="D10" s="76">
        <v>140560</v>
      </c>
      <c r="E10" s="76">
        <v>5243</v>
      </c>
      <c r="F10" s="77">
        <f t="shared" si="0"/>
        <v>971948</v>
      </c>
      <c r="G10" s="59">
        <f t="shared" si="1"/>
        <v>90.0868569034601</v>
      </c>
    </row>
    <row r="11" spans="1:7" ht="15" customHeight="1">
      <c r="A11" s="60" t="s">
        <v>39</v>
      </c>
      <c r="B11" s="50">
        <v>1165596</v>
      </c>
      <c r="C11" s="78">
        <v>1087612</v>
      </c>
      <c r="D11" s="79">
        <v>53203</v>
      </c>
      <c r="E11" s="79">
        <v>319</v>
      </c>
      <c r="F11" s="80">
        <f t="shared" si="0"/>
        <v>1141134</v>
      </c>
      <c r="G11" s="61">
        <f t="shared" si="1"/>
        <v>97.90133116448581</v>
      </c>
    </row>
    <row r="12" spans="1:7" ht="15" customHeight="1">
      <c r="A12" s="62" t="s">
        <v>40</v>
      </c>
      <c r="B12" s="51">
        <v>2014291</v>
      </c>
      <c r="C12" s="81">
        <v>1663463</v>
      </c>
      <c r="D12" s="82">
        <v>133980</v>
      </c>
      <c r="E12" s="82">
        <v>6877</v>
      </c>
      <c r="F12" s="83">
        <f t="shared" si="0"/>
        <v>1804320</v>
      </c>
      <c r="G12" s="63">
        <f t="shared" si="1"/>
        <v>89.57593515534747</v>
      </c>
    </row>
    <row r="13" spans="1:7" ht="15" customHeight="1">
      <c r="A13" s="56" t="s">
        <v>41</v>
      </c>
      <c r="B13" s="23">
        <v>2961168</v>
      </c>
      <c r="C13" s="73">
        <v>2659539</v>
      </c>
      <c r="D13" s="13">
        <v>71945</v>
      </c>
      <c r="E13" s="13">
        <v>8994</v>
      </c>
      <c r="F13" s="74">
        <f t="shared" si="0"/>
        <v>2740478</v>
      </c>
      <c r="G13" s="57">
        <f t="shared" si="1"/>
        <v>92.54719759230142</v>
      </c>
    </row>
    <row r="14" spans="1:7" ht="15" customHeight="1">
      <c r="A14" s="56" t="s">
        <v>42</v>
      </c>
      <c r="B14" s="23">
        <v>1995901</v>
      </c>
      <c r="C14" s="73">
        <v>1818654</v>
      </c>
      <c r="D14" s="13">
        <v>58967</v>
      </c>
      <c r="E14" s="13">
        <v>20906</v>
      </c>
      <c r="F14" s="74">
        <f t="shared" si="0"/>
        <v>1898527</v>
      </c>
      <c r="G14" s="57">
        <f t="shared" si="1"/>
        <v>95.12130110661802</v>
      </c>
    </row>
    <row r="15" spans="1:7" ht="15" customHeight="1">
      <c r="A15" s="58" t="s">
        <v>43</v>
      </c>
      <c r="B15" s="49">
        <v>2002755</v>
      </c>
      <c r="C15" s="75">
        <v>1873221</v>
      </c>
      <c r="D15" s="76">
        <v>114273</v>
      </c>
      <c r="E15" s="76">
        <v>1841</v>
      </c>
      <c r="F15" s="77">
        <f t="shared" si="0"/>
        <v>1989335</v>
      </c>
      <c r="G15" s="59">
        <f t="shared" si="1"/>
        <v>99.32992303102476</v>
      </c>
    </row>
    <row r="16" spans="1:7" ht="15" customHeight="1">
      <c r="A16" s="62" t="s">
        <v>44</v>
      </c>
      <c r="B16" s="51">
        <v>7198706</v>
      </c>
      <c r="C16" s="81">
        <v>7157327</v>
      </c>
      <c r="D16" s="82">
        <v>18880</v>
      </c>
      <c r="E16" s="82">
        <v>5565</v>
      </c>
      <c r="F16" s="83">
        <f t="shared" si="0"/>
        <v>7181772</v>
      </c>
      <c r="G16" s="63">
        <f t="shared" si="1"/>
        <v>99.76476327828918</v>
      </c>
    </row>
    <row r="17" spans="1:7" ht="15" customHeight="1">
      <c r="A17" s="56" t="s">
        <v>45</v>
      </c>
      <c r="B17" s="23">
        <v>6218391</v>
      </c>
      <c r="C17" s="73">
        <v>5816812</v>
      </c>
      <c r="D17" s="13">
        <v>7761</v>
      </c>
      <c r="E17" s="13">
        <v>58130</v>
      </c>
      <c r="F17" s="74">
        <f t="shared" si="0"/>
        <v>5882703</v>
      </c>
      <c r="G17" s="57">
        <f t="shared" si="1"/>
        <v>94.60169037295982</v>
      </c>
    </row>
    <row r="18" spans="1:7" ht="15" customHeight="1">
      <c r="A18" s="56" t="s">
        <v>46</v>
      </c>
      <c r="B18" s="23">
        <v>13177545</v>
      </c>
      <c r="C18" s="73">
        <v>13135048</v>
      </c>
      <c r="D18" s="13">
        <v>17842</v>
      </c>
      <c r="E18" s="13">
        <v>24310</v>
      </c>
      <c r="F18" s="74">
        <f t="shared" si="0"/>
        <v>13177200</v>
      </c>
      <c r="G18" s="57">
        <f t="shared" si="1"/>
        <v>99.9973819099081</v>
      </c>
    </row>
    <row r="19" spans="1:7" ht="15" customHeight="1">
      <c r="A19" s="56" t="s">
        <v>47</v>
      </c>
      <c r="B19" s="23">
        <v>9046099</v>
      </c>
      <c r="C19" s="73">
        <v>9008318</v>
      </c>
      <c r="D19" s="13">
        <v>16544</v>
      </c>
      <c r="E19" s="13">
        <v>5826</v>
      </c>
      <c r="F19" s="74">
        <f t="shared" si="0"/>
        <v>9030688</v>
      </c>
      <c r="G19" s="57">
        <f t="shared" si="1"/>
        <v>99.82963927323812</v>
      </c>
    </row>
    <row r="20" spans="1:7" ht="15" customHeight="1">
      <c r="A20" s="58" t="s">
        <v>48</v>
      </c>
      <c r="B20" s="49">
        <v>2363613</v>
      </c>
      <c r="C20" s="75">
        <v>2161522</v>
      </c>
      <c r="D20" s="76">
        <v>173142</v>
      </c>
      <c r="E20" s="76">
        <v>3500</v>
      </c>
      <c r="F20" s="77">
        <f t="shared" si="0"/>
        <v>2338164</v>
      </c>
      <c r="G20" s="59">
        <f t="shared" si="1"/>
        <v>98.92330089570501</v>
      </c>
    </row>
    <row r="21" spans="1:7" ht="15" customHeight="1">
      <c r="A21" s="62" t="s">
        <v>49</v>
      </c>
      <c r="B21" s="51">
        <v>1089457</v>
      </c>
      <c r="C21" s="81">
        <v>969012</v>
      </c>
      <c r="D21" s="82">
        <v>42044</v>
      </c>
      <c r="E21" s="82">
        <v>3991</v>
      </c>
      <c r="F21" s="83">
        <f t="shared" si="0"/>
        <v>1015047</v>
      </c>
      <c r="G21" s="63">
        <f t="shared" si="1"/>
        <v>93.16999202354934</v>
      </c>
    </row>
    <row r="22" spans="1:7" ht="15" customHeight="1">
      <c r="A22" s="56" t="s">
        <v>50</v>
      </c>
      <c r="B22" s="23">
        <v>1166643</v>
      </c>
      <c r="C22" s="73">
        <v>1101562</v>
      </c>
      <c r="D22" s="13">
        <v>49726</v>
      </c>
      <c r="E22" s="13">
        <v>993</v>
      </c>
      <c r="F22" s="74">
        <f t="shared" si="0"/>
        <v>1152281</v>
      </c>
      <c r="G22" s="57">
        <f t="shared" si="1"/>
        <v>98.76894645577096</v>
      </c>
    </row>
    <row r="23" spans="1:7" ht="15" customHeight="1">
      <c r="A23" s="56" t="s">
        <v>51</v>
      </c>
      <c r="B23" s="23">
        <v>806428</v>
      </c>
      <c r="C23" s="73">
        <v>697326</v>
      </c>
      <c r="D23" s="13">
        <v>78054</v>
      </c>
      <c r="E23" s="13">
        <v>1098</v>
      </c>
      <c r="F23" s="74">
        <f t="shared" si="0"/>
        <v>776478</v>
      </c>
      <c r="G23" s="57">
        <f t="shared" si="1"/>
        <v>96.28609125675199</v>
      </c>
    </row>
    <row r="24" spans="1:7" ht="15" customHeight="1">
      <c r="A24" s="56" t="s">
        <v>52</v>
      </c>
      <c r="B24" s="23">
        <v>875893</v>
      </c>
      <c r="C24" s="73">
        <v>666764</v>
      </c>
      <c r="D24" s="13">
        <v>188544</v>
      </c>
      <c r="E24" s="13">
        <v>2560</v>
      </c>
      <c r="F24" s="74">
        <f t="shared" si="0"/>
        <v>857868</v>
      </c>
      <c r="G24" s="57">
        <f t="shared" si="1"/>
        <v>97.94210023370434</v>
      </c>
    </row>
    <row r="25" spans="1:7" ht="15" customHeight="1">
      <c r="A25" s="58" t="s">
        <v>53</v>
      </c>
      <c r="B25" s="49">
        <v>2142797</v>
      </c>
      <c r="C25" s="75">
        <v>1913094</v>
      </c>
      <c r="D25" s="76">
        <v>201904</v>
      </c>
      <c r="E25" s="76">
        <v>2588</v>
      </c>
      <c r="F25" s="77">
        <f t="shared" si="0"/>
        <v>2117586</v>
      </c>
      <c r="G25" s="59">
        <f t="shared" si="1"/>
        <v>98.8234536449323</v>
      </c>
    </row>
    <row r="26" spans="1:7" ht="15" customHeight="1">
      <c r="A26" s="62" t="s">
        <v>54</v>
      </c>
      <c r="B26" s="51">
        <v>2075300</v>
      </c>
      <c r="C26" s="81">
        <v>1779050</v>
      </c>
      <c r="D26" s="82">
        <v>196749</v>
      </c>
      <c r="E26" s="82">
        <v>7349</v>
      </c>
      <c r="F26" s="83">
        <f t="shared" si="0"/>
        <v>1983148</v>
      </c>
      <c r="G26" s="63">
        <f t="shared" si="1"/>
        <v>95.55958174721727</v>
      </c>
    </row>
    <row r="27" spans="1:7" ht="15" customHeight="1">
      <c r="A27" s="56" t="s">
        <v>55</v>
      </c>
      <c r="B27" s="23">
        <v>3754227</v>
      </c>
      <c r="C27" s="73">
        <v>3576960</v>
      </c>
      <c r="D27" s="13">
        <v>107517</v>
      </c>
      <c r="E27" s="13">
        <v>31448</v>
      </c>
      <c r="F27" s="74">
        <f t="shared" si="0"/>
        <v>3715925</v>
      </c>
      <c r="G27" s="57">
        <f t="shared" si="1"/>
        <v>98.97976334409188</v>
      </c>
    </row>
    <row r="28" spans="1:7" ht="15" customHeight="1">
      <c r="A28" s="56" t="s">
        <v>56</v>
      </c>
      <c r="B28" s="23">
        <v>7402882</v>
      </c>
      <c r="C28" s="73">
        <v>7317929</v>
      </c>
      <c r="D28" s="13">
        <v>55147</v>
      </c>
      <c r="E28" s="13">
        <v>16942</v>
      </c>
      <c r="F28" s="74">
        <f t="shared" si="0"/>
        <v>7390018</v>
      </c>
      <c r="G28" s="57">
        <f t="shared" si="1"/>
        <v>99.8262298385953</v>
      </c>
    </row>
    <row r="29" spans="1:7" ht="15" customHeight="1">
      <c r="A29" s="56" t="s">
        <v>57</v>
      </c>
      <c r="B29" s="23">
        <v>1890232</v>
      </c>
      <c r="C29" s="73">
        <v>1810407</v>
      </c>
      <c r="D29" s="13">
        <v>69043</v>
      </c>
      <c r="E29" s="13">
        <v>1834</v>
      </c>
      <c r="F29" s="74">
        <f t="shared" si="0"/>
        <v>1881284</v>
      </c>
      <c r="G29" s="57">
        <f t="shared" si="1"/>
        <v>99.52661895471032</v>
      </c>
    </row>
    <row r="30" spans="1:7" ht="15" customHeight="1">
      <c r="A30" s="58" t="s">
        <v>58</v>
      </c>
      <c r="B30" s="49">
        <v>1416833</v>
      </c>
      <c r="C30" s="75">
        <v>1334499</v>
      </c>
      <c r="D30" s="76">
        <v>68902</v>
      </c>
      <c r="E30" s="76">
        <v>5282</v>
      </c>
      <c r="F30" s="77">
        <f t="shared" si="0"/>
        <v>1408683</v>
      </c>
      <c r="G30" s="59">
        <f t="shared" si="1"/>
        <v>99.42477342072073</v>
      </c>
    </row>
    <row r="31" spans="1:7" ht="15" customHeight="1">
      <c r="A31" s="62" t="s">
        <v>59</v>
      </c>
      <c r="B31" s="51">
        <v>2635677</v>
      </c>
      <c r="C31" s="81">
        <v>2480679</v>
      </c>
      <c r="D31" s="82">
        <v>141717</v>
      </c>
      <c r="E31" s="82">
        <v>3091</v>
      </c>
      <c r="F31" s="83">
        <f t="shared" si="0"/>
        <v>2625487</v>
      </c>
      <c r="G31" s="63">
        <f t="shared" si="1"/>
        <v>99.613382064646</v>
      </c>
    </row>
    <row r="32" spans="1:7" ht="15" customHeight="1">
      <c r="A32" s="56" t="s">
        <v>60</v>
      </c>
      <c r="B32" s="23">
        <v>8856175</v>
      </c>
      <c r="C32" s="73">
        <v>8847415</v>
      </c>
      <c r="D32" s="13">
        <v>3304</v>
      </c>
      <c r="E32" s="13">
        <v>2685</v>
      </c>
      <c r="F32" s="74">
        <f t="shared" si="0"/>
        <v>8853404</v>
      </c>
      <c r="G32" s="57">
        <f t="shared" si="1"/>
        <v>99.9687110970594</v>
      </c>
    </row>
    <row r="33" spans="1:7" ht="15" customHeight="1">
      <c r="A33" s="56" t="s">
        <v>61</v>
      </c>
      <c r="B33" s="23">
        <v>5578293</v>
      </c>
      <c r="C33" s="73">
        <v>5437118</v>
      </c>
      <c r="D33" s="13">
        <v>128502</v>
      </c>
      <c r="E33" s="13">
        <v>2133</v>
      </c>
      <c r="F33" s="74">
        <f t="shared" si="0"/>
        <v>5567753</v>
      </c>
      <c r="G33" s="57">
        <f t="shared" si="1"/>
        <v>99.81105330967736</v>
      </c>
    </row>
    <row r="34" spans="1:7" ht="15" customHeight="1">
      <c r="A34" s="56" t="s">
        <v>62</v>
      </c>
      <c r="B34" s="23">
        <v>1395913</v>
      </c>
      <c r="C34" s="73">
        <v>1338073</v>
      </c>
      <c r="D34" s="13">
        <v>45153</v>
      </c>
      <c r="E34" s="13">
        <v>905</v>
      </c>
      <c r="F34" s="74">
        <f t="shared" si="0"/>
        <v>1384131</v>
      </c>
      <c r="G34" s="57">
        <f t="shared" si="1"/>
        <v>99.15596459091648</v>
      </c>
    </row>
    <row r="35" spans="1:7" ht="15" customHeight="1">
      <c r="A35" s="58" t="s">
        <v>63</v>
      </c>
      <c r="B35" s="49">
        <v>1016785</v>
      </c>
      <c r="C35" s="75">
        <v>896536</v>
      </c>
      <c r="D35" s="76">
        <v>91191</v>
      </c>
      <c r="E35" s="76">
        <v>1447</v>
      </c>
      <c r="F35" s="77">
        <f t="shared" si="0"/>
        <v>989174</v>
      </c>
      <c r="G35" s="59">
        <f t="shared" si="1"/>
        <v>97.28448000314718</v>
      </c>
    </row>
    <row r="36" spans="1:7" ht="15" customHeight="1">
      <c r="A36" s="62" t="s">
        <v>64</v>
      </c>
      <c r="B36" s="51">
        <v>595795</v>
      </c>
      <c r="C36" s="81">
        <v>482952</v>
      </c>
      <c r="D36" s="82">
        <v>93100</v>
      </c>
      <c r="E36" s="82">
        <v>3952</v>
      </c>
      <c r="F36" s="83">
        <f t="shared" si="0"/>
        <v>580004</v>
      </c>
      <c r="G36" s="63">
        <f t="shared" si="1"/>
        <v>97.34959172198491</v>
      </c>
    </row>
    <row r="37" spans="1:7" ht="15" customHeight="1">
      <c r="A37" s="56" t="s">
        <v>65</v>
      </c>
      <c r="B37" s="23">
        <v>711932</v>
      </c>
      <c r="C37" s="73">
        <v>522793</v>
      </c>
      <c r="D37" s="13">
        <v>164816</v>
      </c>
      <c r="E37" s="13">
        <v>1023</v>
      </c>
      <c r="F37" s="74">
        <f t="shared" si="0"/>
        <v>688632</v>
      </c>
      <c r="G37" s="57">
        <f t="shared" si="1"/>
        <v>96.72721552058343</v>
      </c>
    </row>
    <row r="38" spans="1:7" ht="15" customHeight="1">
      <c r="A38" s="56" t="s">
        <v>66</v>
      </c>
      <c r="B38" s="23">
        <v>1940116</v>
      </c>
      <c r="C38" s="73">
        <v>1779455</v>
      </c>
      <c r="D38" s="13">
        <v>137337</v>
      </c>
      <c r="E38" s="13">
        <v>1318</v>
      </c>
      <c r="F38" s="74">
        <f t="shared" si="0"/>
        <v>1918110</v>
      </c>
      <c r="G38" s="57">
        <f aca="true" t="shared" si="2" ref="G38:G53">F38/B38*100</f>
        <v>98.86573792494882</v>
      </c>
    </row>
    <row r="39" spans="1:7" ht="15" customHeight="1">
      <c r="A39" s="56" t="s">
        <v>67</v>
      </c>
      <c r="B39" s="23">
        <v>2888393</v>
      </c>
      <c r="C39" s="73">
        <v>2606975</v>
      </c>
      <c r="D39" s="13">
        <v>87553</v>
      </c>
      <c r="E39" s="13">
        <v>12491</v>
      </c>
      <c r="F39" s="74">
        <f t="shared" si="0"/>
        <v>2707019</v>
      </c>
      <c r="G39" s="57">
        <f t="shared" si="2"/>
        <v>93.72059134612222</v>
      </c>
    </row>
    <row r="40" spans="1:7" ht="15" customHeight="1">
      <c r="A40" s="58" t="s">
        <v>68</v>
      </c>
      <c r="B40" s="49">
        <v>1443952</v>
      </c>
      <c r="C40" s="75">
        <v>1232549</v>
      </c>
      <c r="D40" s="76">
        <v>100988</v>
      </c>
      <c r="E40" s="76">
        <v>2845</v>
      </c>
      <c r="F40" s="77">
        <f t="shared" si="0"/>
        <v>1336382</v>
      </c>
      <c r="G40" s="59">
        <f t="shared" si="2"/>
        <v>92.55030638137556</v>
      </c>
    </row>
    <row r="41" spans="1:7" ht="15" customHeight="1">
      <c r="A41" s="62" t="s">
        <v>69</v>
      </c>
      <c r="B41" s="51">
        <v>781730</v>
      </c>
      <c r="C41" s="81">
        <v>675356</v>
      </c>
      <c r="D41" s="82">
        <v>58596</v>
      </c>
      <c r="E41" s="82">
        <v>15317</v>
      </c>
      <c r="F41" s="83">
        <f t="shared" si="0"/>
        <v>749269</v>
      </c>
      <c r="G41" s="63">
        <f t="shared" si="2"/>
        <v>95.84754326941527</v>
      </c>
    </row>
    <row r="42" spans="1:7" ht="15" customHeight="1">
      <c r="A42" s="56" t="s">
        <v>70</v>
      </c>
      <c r="B42" s="23">
        <v>991789</v>
      </c>
      <c r="C42" s="73">
        <v>967019</v>
      </c>
      <c r="D42" s="13">
        <v>16685</v>
      </c>
      <c r="E42" s="13">
        <v>630</v>
      </c>
      <c r="F42" s="74">
        <f t="shared" si="0"/>
        <v>984334</v>
      </c>
      <c r="G42" s="57">
        <f t="shared" si="2"/>
        <v>99.24832802138359</v>
      </c>
    </row>
    <row r="43" spans="1:7" ht="15" customHeight="1">
      <c r="A43" s="56" t="s">
        <v>71</v>
      </c>
      <c r="B43" s="23">
        <v>1455910</v>
      </c>
      <c r="C43" s="73">
        <v>1219650</v>
      </c>
      <c r="D43" s="13">
        <v>107825</v>
      </c>
      <c r="E43" s="13">
        <v>21270</v>
      </c>
      <c r="F43" s="74">
        <f t="shared" si="0"/>
        <v>1348745</v>
      </c>
      <c r="G43" s="57">
        <f t="shared" si="2"/>
        <v>92.63931149590292</v>
      </c>
    </row>
    <row r="44" spans="1:7" ht="15" customHeight="1">
      <c r="A44" s="56" t="s">
        <v>72</v>
      </c>
      <c r="B44" s="23">
        <v>769760</v>
      </c>
      <c r="C44" s="73">
        <v>569531</v>
      </c>
      <c r="D44" s="13">
        <v>136062</v>
      </c>
      <c r="E44" s="13">
        <v>3837</v>
      </c>
      <c r="F44" s="74">
        <f t="shared" si="0"/>
        <v>709430</v>
      </c>
      <c r="G44" s="57">
        <f t="shared" si="2"/>
        <v>92.16249220536271</v>
      </c>
    </row>
    <row r="45" spans="1:7" ht="15" customHeight="1">
      <c r="A45" s="58" t="s">
        <v>73</v>
      </c>
      <c r="B45" s="49">
        <v>5067193</v>
      </c>
      <c r="C45" s="75">
        <v>4640452</v>
      </c>
      <c r="D45" s="76">
        <v>31384</v>
      </c>
      <c r="E45" s="76">
        <v>44885</v>
      </c>
      <c r="F45" s="77">
        <f t="shared" si="0"/>
        <v>4716721</v>
      </c>
      <c r="G45" s="59">
        <f t="shared" si="2"/>
        <v>93.08350796979708</v>
      </c>
    </row>
    <row r="46" spans="1:7" ht="15" customHeight="1">
      <c r="A46" s="62" t="s">
        <v>74</v>
      </c>
      <c r="B46" s="51">
        <v>859076</v>
      </c>
      <c r="C46" s="81">
        <v>774448</v>
      </c>
      <c r="D46" s="82">
        <v>35775</v>
      </c>
      <c r="E46" s="82">
        <v>2203</v>
      </c>
      <c r="F46" s="83">
        <f t="shared" si="0"/>
        <v>812426</v>
      </c>
      <c r="G46" s="63">
        <f t="shared" si="2"/>
        <v>94.56974703053048</v>
      </c>
    </row>
    <row r="47" spans="1:7" ht="15" customHeight="1">
      <c r="A47" s="56" t="s">
        <v>75</v>
      </c>
      <c r="B47" s="23">
        <v>1411913</v>
      </c>
      <c r="C47" s="73">
        <v>1105157</v>
      </c>
      <c r="D47" s="13">
        <v>274676</v>
      </c>
      <c r="E47" s="13">
        <v>11079</v>
      </c>
      <c r="F47" s="74">
        <f t="shared" si="0"/>
        <v>1390912</v>
      </c>
      <c r="G47" s="57">
        <f t="shared" si="2"/>
        <v>98.51258540717453</v>
      </c>
    </row>
    <row r="48" spans="1:7" ht="15" customHeight="1">
      <c r="A48" s="56" t="s">
        <v>76</v>
      </c>
      <c r="B48" s="23">
        <v>1810826</v>
      </c>
      <c r="C48" s="73">
        <v>1339787</v>
      </c>
      <c r="D48" s="13">
        <v>199672</v>
      </c>
      <c r="E48" s="13">
        <v>20317</v>
      </c>
      <c r="F48" s="74">
        <f t="shared" si="0"/>
        <v>1559776</v>
      </c>
      <c r="G48" s="57">
        <f t="shared" si="2"/>
        <v>86.13616106682807</v>
      </c>
    </row>
    <row r="49" spans="1:7" ht="15" customHeight="1">
      <c r="A49" s="56" t="s">
        <v>77</v>
      </c>
      <c r="B49" s="23">
        <v>1190836</v>
      </c>
      <c r="C49" s="73">
        <v>944043</v>
      </c>
      <c r="D49" s="13">
        <v>119504</v>
      </c>
      <c r="E49" s="13">
        <v>14844</v>
      </c>
      <c r="F49" s="74">
        <f t="shared" si="0"/>
        <v>1078391</v>
      </c>
      <c r="G49" s="57">
        <f t="shared" si="2"/>
        <v>90.55747390908572</v>
      </c>
    </row>
    <row r="50" spans="1:7" ht="15" customHeight="1">
      <c r="A50" s="58" t="s">
        <v>78</v>
      </c>
      <c r="B50" s="49">
        <v>1131706</v>
      </c>
      <c r="C50" s="75">
        <v>1004027</v>
      </c>
      <c r="D50" s="76">
        <v>89194</v>
      </c>
      <c r="E50" s="76">
        <v>2322</v>
      </c>
      <c r="F50" s="77">
        <f t="shared" si="0"/>
        <v>1095543</v>
      </c>
      <c r="G50" s="59">
        <f t="shared" si="2"/>
        <v>96.80455878116754</v>
      </c>
    </row>
    <row r="51" spans="1:7" ht="15" customHeight="1">
      <c r="A51" s="62" t="s">
        <v>79</v>
      </c>
      <c r="B51" s="51">
        <v>1719621</v>
      </c>
      <c r="C51" s="81">
        <v>1326535</v>
      </c>
      <c r="D51" s="82">
        <v>323470</v>
      </c>
      <c r="E51" s="82">
        <v>18410</v>
      </c>
      <c r="F51" s="83">
        <f t="shared" si="0"/>
        <v>1668415</v>
      </c>
      <c r="G51" s="63">
        <f t="shared" si="2"/>
        <v>97.02225083317778</v>
      </c>
    </row>
    <row r="52" spans="1:7" ht="15" customHeight="1" thickBot="1">
      <c r="A52" s="64" t="s">
        <v>80</v>
      </c>
      <c r="B52" s="24">
        <v>1393037</v>
      </c>
      <c r="C52" s="84">
        <v>1352665</v>
      </c>
      <c r="D52" s="85">
        <v>39936</v>
      </c>
      <c r="E52" s="85">
        <v>54</v>
      </c>
      <c r="F52" s="86">
        <f t="shared" si="0"/>
        <v>1392655</v>
      </c>
      <c r="G52" s="65">
        <f t="shared" si="2"/>
        <v>99.97257789994092</v>
      </c>
    </row>
    <row r="53" spans="1:7" ht="15" customHeight="1" thickTop="1">
      <c r="A53" s="90" t="s">
        <v>81</v>
      </c>
      <c r="B53" s="91">
        <f>SUM(B6:B52)</f>
        <v>128000160</v>
      </c>
      <c r="C53" s="92">
        <f>SUM(C6:C52)</f>
        <v>119505026</v>
      </c>
      <c r="D53" s="93">
        <f>SUM(D6:D52)</f>
        <v>4877759</v>
      </c>
      <c r="E53" s="93">
        <f>SUM(E6:E52)</f>
        <v>434220</v>
      </c>
      <c r="F53" s="94">
        <f>SUM(F6:F52)</f>
        <v>124817005</v>
      </c>
      <c r="G53" s="95">
        <f t="shared" si="2"/>
        <v>97.51316326479592</v>
      </c>
    </row>
    <row r="54" spans="1:7" ht="15" customHeight="1">
      <c r="A54" s="66" t="s">
        <v>126</v>
      </c>
      <c r="B54" s="48">
        <v>127941491</v>
      </c>
      <c r="C54" s="87">
        <v>119265212</v>
      </c>
      <c r="D54" s="88">
        <v>5079029</v>
      </c>
      <c r="E54" s="88">
        <v>452096</v>
      </c>
      <c r="F54" s="89">
        <v>124796337</v>
      </c>
      <c r="G54" s="67">
        <v>97.54172475604493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22">
      <selection activeCell="P45" sqref="P45"/>
    </sheetView>
  </sheetViews>
  <sheetFormatPr defaultColWidth="9.00390625" defaultRowHeight="18.75" customHeight="1"/>
  <cols>
    <col min="1" max="2" width="6.00390625" style="1" customWidth="1"/>
    <col min="3" max="16" width="6.50390625" style="1" customWidth="1"/>
    <col min="17" max="16384" width="6.00390625" style="1" customWidth="1"/>
  </cols>
  <sheetData>
    <row r="1" spans="1:14" ht="18.75" customHeight="1">
      <c r="A1" s="164" t="s">
        <v>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8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6:18" ht="18.75" customHeight="1">
      <c r="P3" s="116"/>
      <c r="Q3" s="116"/>
      <c r="R3" s="116"/>
    </row>
    <row r="4" ht="18.75" customHeight="1">
      <c r="A4" s="116"/>
    </row>
    <row r="36" spans="1:16" ht="18.75" customHeight="1">
      <c r="A36" s="189"/>
      <c r="B36" s="190"/>
      <c r="C36" s="96" t="s">
        <v>108</v>
      </c>
      <c r="D36" s="97" t="s">
        <v>109</v>
      </c>
      <c r="E36" s="97" t="s">
        <v>110</v>
      </c>
      <c r="F36" s="97" t="s">
        <v>111</v>
      </c>
      <c r="G36" s="97" t="s">
        <v>112</v>
      </c>
      <c r="H36" s="97" t="s">
        <v>113</v>
      </c>
      <c r="I36" s="97" t="s">
        <v>114</v>
      </c>
      <c r="J36" s="117" t="s">
        <v>115</v>
      </c>
      <c r="K36" s="117" t="s">
        <v>116</v>
      </c>
      <c r="L36" s="117" t="s">
        <v>117</v>
      </c>
      <c r="M36" s="117" t="s">
        <v>118</v>
      </c>
      <c r="N36" s="151" t="s">
        <v>119</v>
      </c>
      <c r="O36" s="197" t="s">
        <v>122</v>
      </c>
      <c r="P36" s="155" t="s">
        <v>128</v>
      </c>
    </row>
    <row r="37" spans="1:16" ht="18.75" customHeight="1">
      <c r="A37" s="118" t="s">
        <v>83</v>
      </c>
      <c r="B37" s="119" t="s">
        <v>84</v>
      </c>
      <c r="C37" s="120">
        <v>43467</v>
      </c>
      <c r="D37" s="121">
        <v>68379</v>
      </c>
      <c r="E37" s="121">
        <v>99583</v>
      </c>
      <c r="F37" s="121">
        <v>111317</v>
      </c>
      <c r="G37" s="121">
        <v>123560</v>
      </c>
      <c r="H37" s="121">
        <v>133805</v>
      </c>
      <c r="I37" s="121">
        <v>142848</v>
      </c>
      <c r="J37" s="121">
        <v>146358</v>
      </c>
      <c r="K37" s="122">
        <v>140212</v>
      </c>
      <c r="L37" s="122">
        <v>135892</v>
      </c>
      <c r="M37" s="122">
        <v>135482</v>
      </c>
      <c r="N37" s="152">
        <v>131827</v>
      </c>
      <c r="O37" s="198">
        <v>131007</v>
      </c>
      <c r="P37" s="201">
        <v>132419</v>
      </c>
    </row>
    <row r="38" spans="1:16" ht="18.75" customHeight="1">
      <c r="A38" s="123" t="s">
        <v>85</v>
      </c>
      <c r="B38" s="124" t="s">
        <v>31</v>
      </c>
      <c r="C38" s="125">
        <v>7016</v>
      </c>
      <c r="D38" s="126">
        <v>9700</v>
      </c>
      <c r="E38" s="126">
        <v>10702</v>
      </c>
      <c r="F38" s="126">
        <v>12260</v>
      </c>
      <c r="G38" s="126">
        <v>12415</v>
      </c>
      <c r="H38" s="126">
        <v>12072</v>
      </c>
      <c r="I38" s="126">
        <v>11444</v>
      </c>
      <c r="J38" s="126">
        <v>8814</v>
      </c>
      <c r="K38" s="127">
        <v>7852</v>
      </c>
      <c r="L38" s="127">
        <v>7188</v>
      </c>
      <c r="M38" s="127">
        <v>7262</v>
      </c>
      <c r="N38" s="153">
        <v>6963</v>
      </c>
      <c r="O38" s="199">
        <v>6453</v>
      </c>
      <c r="P38" s="202">
        <v>7045</v>
      </c>
    </row>
    <row r="39" spans="1:16" ht="18.75" customHeight="1">
      <c r="A39" s="128" t="s">
        <v>120</v>
      </c>
      <c r="B39" s="129" t="s">
        <v>17</v>
      </c>
      <c r="C39" s="130">
        <f aca="true" t="shared" si="0" ref="C39:J39">C37+C38</f>
        <v>50483</v>
      </c>
      <c r="D39" s="131">
        <f t="shared" si="0"/>
        <v>78079</v>
      </c>
      <c r="E39" s="131">
        <f t="shared" si="0"/>
        <v>110285</v>
      </c>
      <c r="F39" s="131">
        <f t="shared" si="0"/>
        <v>123577</v>
      </c>
      <c r="G39" s="131">
        <f t="shared" si="0"/>
        <v>135975</v>
      </c>
      <c r="H39" s="131">
        <f t="shared" si="0"/>
        <v>145877</v>
      </c>
      <c r="I39" s="131">
        <f t="shared" si="0"/>
        <v>154292</v>
      </c>
      <c r="J39" s="131">
        <f t="shared" si="0"/>
        <v>155172</v>
      </c>
      <c r="K39" s="132">
        <f>K37+K38</f>
        <v>148064</v>
      </c>
      <c r="L39" s="132">
        <f>L37+L38</f>
        <v>143080</v>
      </c>
      <c r="M39" s="132">
        <f>M37+M38</f>
        <v>142744</v>
      </c>
      <c r="N39" s="154">
        <f>N37+N38</f>
        <v>138790</v>
      </c>
      <c r="O39" s="200">
        <f>O37+O38</f>
        <v>137460</v>
      </c>
      <c r="P39" s="203">
        <f>P37+P38</f>
        <v>139464</v>
      </c>
    </row>
    <row r="40" spans="1:16" ht="18.75" customHeight="1">
      <c r="A40" s="118" t="s">
        <v>86</v>
      </c>
      <c r="B40" s="119" t="s">
        <v>84</v>
      </c>
      <c r="C40" s="120">
        <v>161000</v>
      </c>
      <c r="D40" s="121">
        <v>245900</v>
      </c>
      <c r="E40" s="121">
        <v>367338</v>
      </c>
      <c r="F40" s="121">
        <v>402938</v>
      </c>
      <c r="G40" s="121">
        <v>453487</v>
      </c>
      <c r="H40" s="121">
        <v>481597</v>
      </c>
      <c r="I40" s="121">
        <v>496546</v>
      </c>
      <c r="J40" s="121">
        <v>507147</v>
      </c>
      <c r="K40" s="122">
        <v>475025</v>
      </c>
      <c r="L40" s="122">
        <v>463250</v>
      </c>
      <c r="M40" s="122">
        <v>466256</v>
      </c>
      <c r="N40" s="152">
        <v>445065</v>
      </c>
      <c r="O40" s="198">
        <v>427499</v>
      </c>
      <c r="P40" s="201">
        <v>440807</v>
      </c>
    </row>
    <row r="41" spans="1:16" ht="18.75" customHeight="1">
      <c r="A41" s="123" t="s">
        <v>85</v>
      </c>
      <c r="B41" s="124" t="s">
        <v>31</v>
      </c>
      <c r="C41" s="125">
        <v>30060</v>
      </c>
      <c r="D41" s="126">
        <v>41960</v>
      </c>
      <c r="E41" s="126">
        <v>45841</v>
      </c>
      <c r="F41" s="126">
        <v>52648</v>
      </c>
      <c r="G41" s="126">
        <v>48193</v>
      </c>
      <c r="H41" s="126">
        <v>53652</v>
      </c>
      <c r="I41" s="126">
        <v>48889</v>
      </c>
      <c r="J41" s="126">
        <v>37988</v>
      </c>
      <c r="K41" s="127">
        <v>34806</v>
      </c>
      <c r="L41" s="127">
        <v>32380</v>
      </c>
      <c r="M41" s="127">
        <v>30313</v>
      </c>
      <c r="N41" s="153">
        <v>29113</v>
      </c>
      <c r="O41" s="199">
        <v>27535</v>
      </c>
      <c r="P41" s="202">
        <v>27178</v>
      </c>
    </row>
    <row r="42" spans="1:16" ht="18.75" customHeight="1">
      <c r="A42" s="123" t="s">
        <v>121</v>
      </c>
      <c r="B42" s="129" t="s">
        <v>17</v>
      </c>
      <c r="C42" s="130">
        <f aca="true" t="shared" si="1" ref="C42:J42">C40+C41</f>
        <v>191060</v>
      </c>
      <c r="D42" s="131">
        <f t="shared" si="1"/>
        <v>287860</v>
      </c>
      <c r="E42" s="131">
        <f t="shared" si="1"/>
        <v>413179</v>
      </c>
      <c r="F42" s="131">
        <f t="shared" si="1"/>
        <v>455586</v>
      </c>
      <c r="G42" s="131">
        <f t="shared" si="1"/>
        <v>501680</v>
      </c>
      <c r="H42" s="131">
        <f t="shared" si="1"/>
        <v>535249</v>
      </c>
      <c r="I42" s="131">
        <f t="shared" si="1"/>
        <v>545435</v>
      </c>
      <c r="J42" s="131">
        <f t="shared" si="1"/>
        <v>545135</v>
      </c>
      <c r="K42" s="132">
        <f>K40+K41</f>
        <v>509831</v>
      </c>
      <c r="L42" s="132">
        <f>L40+L41</f>
        <v>495630</v>
      </c>
      <c r="M42" s="132">
        <v>496569</v>
      </c>
      <c r="N42" s="154">
        <f>N40+N41</f>
        <v>474178</v>
      </c>
      <c r="O42" s="200">
        <f>O40+O41</f>
        <v>455034</v>
      </c>
      <c r="P42" s="203">
        <f>P40+P41</f>
        <v>467985</v>
      </c>
    </row>
    <row r="43" spans="1:16" ht="18.75" customHeight="1">
      <c r="A43" s="187" t="s">
        <v>87</v>
      </c>
      <c r="B43" s="187"/>
      <c r="C43" s="120">
        <v>266</v>
      </c>
      <c r="D43" s="121">
        <v>331</v>
      </c>
      <c r="E43" s="121">
        <v>412</v>
      </c>
      <c r="F43" s="121">
        <v>410</v>
      </c>
      <c r="G43" s="121">
        <v>437</v>
      </c>
      <c r="H43" s="121">
        <v>456</v>
      </c>
      <c r="I43" s="121">
        <v>459</v>
      </c>
      <c r="J43" s="121">
        <v>455</v>
      </c>
      <c r="K43" s="133">
        <v>434</v>
      </c>
      <c r="L43" s="133">
        <v>424</v>
      </c>
      <c r="M43" s="122">
        <v>427</v>
      </c>
      <c r="N43" s="152">
        <v>411</v>
      </c>
      <c r="O43" s="198">
        <v>391</v>
      </c>
      <c r="P43" s="201">
        <v>410</v>
      </c>
    </row>
    <row r="44" spans="1:16" ht="18.75" customHeight="1">
      <c r="A44" s="188" t="s">
        <v>88</v>
      </c>
      <c r="B44" s="188"/>
      <c r="C44" s="130">
        <v>193</v>
      </c>
      <c r="D44" s="131">
        <v>246</v>
      </c>
      <c r="E44" s="131">
        <v>301</v>
      </c>
      <c r="F44" s="131">
        <v>304</v>
      </c>
      <c r="G44" s="131">
        <v>324</v>
      </c>
      <c r="H44" s="131">
        <v>341</v>
      </c>
      <c r="I44" s="131">
        <v>355</v>
      </c>
      <c r="J44" s="131">
        <v>355</v>
      </c>
      <c r="K44" s="134">
        <v>345</v>
      </c>
      <c r="L44" s="134">
        <v>335</v>
      </c>
      <c r="M44" s="132">
        <v>336</v>
      </c>
      <c r="N44" s="154">
        <v>330</v>
      </c>
      <c r="O44" s="200">
        <v>328</v>
      </c>
      <c r="P44" s="203">
        <v>335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A22">
      <selection activeCell="S43" sqref="S43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64" t="s">
        <v>107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8.7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6:18" ht="18.75" customHeight="1">
      <c r="P3" s="116"/>
      <c r="Q3" s="116"/>
      <c r="R3" s="116"/>
    </row>
    <row r="4" ht="18.75" customHeight="1">
      <c r="A4" s="116"/>
    </row>
    <row r="36" spans="1:16" ht="18.75" customHeight="1">
      <c r="A36" s="189"/>
      <c r="B36" s="190"/>
      <c r="C36" s="96" t="s">
        <v>95</v>
      </c>
      <c r="D36" s="97" t="s">
        <v>96</v>
      </c>
      <c r="E36" s="97" t="s">
        <v>97</v>
      </c>
      <c r="F36" s="97" t="s">
        <v>98</v>
      </c>
      <c r="G36" s="97" t="s">
        <v>99</v>
      </c>
      <c r="H36" s="97" t="s">
        <v>100</v>
      </c>
      <c r="I36" s="97" t="s">
        <v>101</v>
      </c>
      <c r="J36" s="97" t="s">
        <v>102</v>
      </c>
      <c r="K36" s="97" t="s">
        <v>103</v>
      </c>
      <c r="L36" s="97" t="s">
        <v>104</v>
      </c>
      <c r="M36" s="97" t="s">
        <v>105</v>
      </c>
      <c r="N36" s="151" t="s">
        <v>106</v>
      </c>
      <c r="O36" s="197" t="s">
        <v>122</v>
      </c>
      <c r="P36" s="155" t="s">
        <v>128</v>
      </c>
    </row>
    <row r="37" spans="1:16" ht="18.75" customHeight="1">
      <c r="A37" s="192" t="s">
        <v>89</v>
      </c>
      <c r="B37" s="98" t="s">
        <v>2</v>
      </c>
      <c r="C37" s="101" t="s">
        <v>9</v>
      </c>
      <c r="D37" s="102" t="s">
        <v>9</v>
      </c>
      <c r="E37" s="102" t="s">
        <v>10</v>
      </c>
      <c r="F37" s="103">
        <v>14059</v>
      </c>
      <c r="G37" s="103">
        <v>30144</v>
      </c>
      <c r="H37" s="103">
        <v>32979</v>
      </c>
      <c r="I37" s="103">
        <v>65542</v>
      </c>
      <c r="J37" s="103">
        <v>69067</v>
      </c>
      <c r="K37" s="104">
        <v>106230</v>
      </c>
      <c r="L37" s="104">
        <v>108012</v>
      </c>
      <c r="M37" s="104">
        <v>112911</v>
      </c>
      <c r="N37" s="159">
        <v>114761</v>
      </c>
      <c r="O37" s="198">
        <v>113794</v>
      </c>
      <c r="P37" s="156">
        <f>100865+10450+2116</f>
        <v>113431</v>
      </c>
    </row>
    <row r="38" spans="1:16" ht="18.75" customHeight="1">
      <c r="A38" s="192"/>
      <c r="B38" s="99" t="s">
        <v>90</v>
      </c>
      <c r="C38" s="105">
        <v>14347</v>
      </c>
      <c r="D38" s="106">
        <v>28886</v>
      </c>
      <c r="E38" s="107" t="s">
        <v>10</v>
      </c>
      <c r="F38" s="106">
        <v>42355</v>
      </c>
      <c r="G38" s="106">
        <v>40214</v>
      </c>
      <c r="H38" s="106">
        <v>43928</v>
      </c>
      <c r="I38" s="106">
        <v>38158</v>
      </c>
      <c r="J38" s="106">
        <v>39181</v>
      </c>
      <c r="K38" s="108">
        <v>32118</v>
      </c>
      <c r="L38" s="108">
        <v>29463</v>
      </c>
      <c r="M38" s="108">
        <v>27850</v>
      </c>
      <c r="N38" s="160">
        <v>25207</v>
      </c>
      <c r="O38" s="199">
        <v>23045</v>
      </c>
      <c r="P38" s="157">
        <v>23453</v>
      </c>
    </row>
    <row r="39" spans="1:16" ht="18.75" customHeight="1">
      <c r="A39" s="192"/>
      <c r="B39" s="100" t="s">
        <v>17</v>
      </c>
      <c r="C39" s="109">
        <v>14347</v>
      </c>
      <c r="D39" s="110">
        <v>28886</v>
      </c>
      <c r="E39" s="110">
        <v>52139</v>
      </c>
      <c r="F39" s="110">
        <v>56414</v>
      </c>
      <c r="G39" s="110">
        <v>70358</v>
      </c>
      <c r="H39" s="110">
        <v>76907</v>
      </c>
      <c r="I39" s="110">
        <v>103700</v>
      </c>
      <c r="J39" s="110">
        <v>108248</v>
      </c>
      <c r="K39" s="111">
        <v>138348</v>
      </c>
      <c r="L39" s="111">
        <v>137475</v>
      </c>
      <c r="M39" s="111">
        <v>140761</v>
      </c>
      <c r="N39" s="161">
        <f>N37+N38</f>
        <v>139968</v>
      </c>
      <c r="O39" s="200">
        <f>O37+O38</f>
        <v>136839</v>
      </c>
      <c r="P39" s="158">
        <f>P37+P38</f>
        <v>136884</v>
      </c>
    </row>
    <row r="40" spans="1:16" ht="18.75" customHeight="1">
      <c r="A40" s="191" t="s">
        <v>91</v>
      </c>
      <c r="B40" s="191"/>
      <c r="C40" s="112">
        <v>4662</v>
      </c>
      <c r="D40" s="113">
        <v>6388</v>
      </c>
      <c r="E40" s="113">
        <v>8194</v>
      </c>
      <c r="F40" s="113">
        <v>6377</v>
      </c>
      <c r="G40" s="113">
        <v>5151</v>
      </c>
      <c r="H40" s="113">
        <v>5981</v>
      </c>
      <c r="I40" s="113">
        <v>6373</v>
      </c>
      <c r="J40" s="113">
        <v>5900</v>
      </c>
      <c r="K40" s="114">
        <v>3769</v>
      </c>
      <c r="L40" s="114">
        <v>2887</v>
      </c>
      <c r="M40" s="114">
        <v>2191</v>
      </c>
      <c r="N40" s="162">
        <v>1699</v>
      </c>
      <c r="O40" s="204">
        <v>1856</v>
      </c>
      <c r="P40" s="163">
        <v>1889</v>
      </c>
    </row>
    <row r="41" spans="1:16" ht="18.75" customHeight="1">
      <c r="A41" s="191" t="s">
        <v>92</v>
      </c>
      <c r="B41" s="191"/>
      <c r="C41" s="112">
        <v>17147</v>
      </c>
      <c r="D41" s="113">
        <v>25426</v>
      </c>
      <c r="E41" s="113">
        <v>30398</v>
      </c>
      <c r="F41" s="113">
        <v>26593</v>
      </c>
      <c r="G41" s="113">
        <v>23691</v>
      </c>
      <c r="H41" s="113">
        <v>25473</v>
      </c>
      <c r="I41" s="113">
        <v>17409</v>
      </c>
      <c r="J41" s="113">
        <v>16674</v>
      </c>
      <c r="K41" s="114">
        <v>8817</v>
      </c>
      <c r="L41" s="114">
        <v>8054</v>
      </c>
      <c r="M41" s="114">
        <v>6694</v>
      </c>
      <c r="N41" s="162">
        <v>9875</v>
      </c>
      <c r="O41" s="204">
        <v>10767</v>
      </c>
      <c r="P41" s="163">
        <v>7496</v>
      </c>
    </row>
    <row r="42" spans="1:16" ht="18.75" customHeight="1">
      <c r="A42" s="191" t="s">
        <v>93</v>
      </c>
      <c r="B42" s="191"/>
      <c r="C42" s="112">
        <v>8698</v>
      </c>
      <c r="D42" s="113">
        <v>7876</v>
      </c>
      <c r="E42" s="113">
        <v>10503</v>
      </c>
      <c r="F42" s="113">
        <v>25272</v>
      </c>
      <c r="G42" s="113">
        <v>28943</v>
      </c>
      <c r="H42" s="113">
        <v>27695</v>
      </c>
      <c r="I42" s="113">
        <v>28533</v>
      </c>
      <c r="J42" s="113">
        <v>29127</v>
      </c>
      <c r="K42" s="114">
        <v>15764</v>
      </c>
      <c r="L42" s="114">
        <v>15136</v>
      </c>
      <c r="M42" s="114">
        <v>14288</v>
      </c>
      <c r="N42" s="162">
        <v>9467</v>
      </c>
      <c r="O42" s="204">
        <v>8243</v>
      </c>
      <c r="P42" s="163">
        <v>11520</v>
      </c>
    </row>
    <row r="43" spans="1:16" ht="18.75" customHeight="1">
      <c r="A43" s="191" t="s">
        <v>94</v>
      </c>
      <c r="B43" s="191"/>
      <c r="C43" s="112">
        <v>493</v>
      </c>
      <c r="D43" s="113">
        <v>1094</v>
      </c>
      <c r="E43" s="113">
        <v>1368</v>
      </c>
      <c r="F43" s="113">
        <v>1734</v>
      </c>
      <c r="G43" s="113">
        <v>2149</v>
      </c>
      <c r="H43" s="113">
        <v>3169</v>
      </c>
      <c r="I43" s="113">
        <v>3900</v>
      </c>
      <c r="J43" s="113">
        <v>3759</v>
      </c>
      <c r="K43" s="115">
        <v>2930</v>
      </c>
      <c r="L43" s="115">
        <v>2976</v>
      </c>
      <c r="M43" s="114">
        <v>2874</v>
      </c>
      <c r="N43" s="162">
        <v>2876</v>
      </c>
      <c r="O43" s="204">
        <v>2795</v>
      </c>
      <c r="P43" s="163">
        <v>2969</v>
      </c>
    </row>
    <row r="44" spans="1:16" ht="18.75" customHeight="1">
      <c r="A44" s="191" t="s">
        <v>81</v>
      </c>
      <c r="B44" s="191"/>
      <c r="C44" s="112">
        <v>45347</v>
      </c>
      <c r="D44" s="113">
        <v>69670</v>
      </c>
      <c r="E44" s="113">
        <v>102602</v>
      </c>
      <c r="F44" s="113">
        <v>116390</v>
      </c>
      <c r="G44" s="113">
        <v>130292</v>
      </c>
      <c r="H44" s="113">
        <v>139225</v>
      </c>
      <c r="I44" s="113">
        <v>159915</v>
      </c>
      <c r="J44" s="113">
        <v>163708</v>
      </c>
      <c r="K44" s="115">
        <v>169628</v>
      </c>
      <c r="L44" s="115">
        <v>166528</v>
      </c>
      <c r="M44" s="114">
        <v>166808</v>
      </c>
      <c r="N44" s="162">
        <f>SUM(N39:N43)</f>
        <v>163885</v>
      </c>
      <c r="O44" s="204">
        <f>SUM(O39:O43)</f>
        <v>160500</v>
      </c>
      <c r="P44" s="163">
        <f>SUM(P39:P43)</f>
        <v>160758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2012-03-30T08:27:58Z</cp:lastPrinted>
  <dcterms:created xsi:type="dcterms:W3CDTF">2010-09-02T06:42:42Z</dcterms:created>
  <dcterms:modified xsi:type="dcterms:W3CDTF">2012-03-30T08:28:01Z</dcterms:modified>
  <cp:category/>
  <cp:version/>
  <cp:contentType/>
  <cp:contentStatus/>
</cp:coreProperties>
</file>