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19440" windowHeight="771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T6" i="5"/>
  <c r="AT8" i="4" s="1"/>
  <c r="S6" i="5"/>
  <c r="AL8" i="4" s="1"/>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AT10" i="4"/>
  <c r="AL10" i="4"/>
  <c r="AD10" i="4"/>
  <c r="I10" i="4"/>
  <c r="B10" i="4"/>
  <c r="BB8" i="4"/>
  <c r="P8" i="4"/>
  <c r="I8" i="4"/>
  <c r="B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<sst xmlns="http://schemas.openxmlformats.org/spreadsheetml/2006/main" count="251" uniqueCount="126">
  <si>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</si>
  <si>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</si>
  <si>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</si>
  <si>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</si>
  <si>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</si>
  <si>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</si>
  <si>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</si>
  <si>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</si>
  <si>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</si>
  <si>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</si>
  <si>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</si>
  <si>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</si>
  <si>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</si>
  <si>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</si>
  <si>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</si>
  <si>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</si>
  <si>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</si>
  <si>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</si>
  <si>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</si>
  <si>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</si>
  <si>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</si>
  <si>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</si>
  <si>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</si>
  <si>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</si>
  <si>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</si>
  <si>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</si>
  <si>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</si>
  <si>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</si>
  <si>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</si>
  <si>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</si>
  <si>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</si>
  <si>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</si>
  <si>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</si>
  <si>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</si>
  <si>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</si>
  <si>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</si>
  <si>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</si>
  <si>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</si>
  <si>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</si>
  <si>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</si>
  <si>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</si>
  <si>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</si>
  <si>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</si>
  <si>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</si>
  <si>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</si>
  <si>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</si>
  <si>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</si>
  <si>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</si>
  <si>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</si>
  <si>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</si>
  <si>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</si>
  <si>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</si>
  <si>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</si>
  <si>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</si>
  <si>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</si>
  <si>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</si>
  <si>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</si>
  <si>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</si>
  <si>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</si>
  <si>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</si>
  <si>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</si>
  <si>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</si>
  <si>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</si>
  <si>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</si>
  <si>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</si>
  <si>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</si>
  <si>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</si>
  <si>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</si>
  <si>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</si>
  <si>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</si>
  <si>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</si>
  <si>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</si>
  <si>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</si>
  <si>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</si>
  <si>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</si>
  <si>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</si>
  <si>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</si>
  <si>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</si>
  <si>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</si>
  <si>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</si>
  <si>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</si>
  <si>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</si>
  <si>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</si>
  <si>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</si>
  <si>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</si>
  <si>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</si>
  <si>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</si>
  <si>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</si>
  <si>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</si>
  <si>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</si>
  <si>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</si>
  <si>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</si>
  <si>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</si>
  <si>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</si>
  <si>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</si>
  <si>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</si>
  <si>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</si>
  <si>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</si>
  <si>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</si>
  <si>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</si>
  <si>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</si>
  <si>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</si>
  <si>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</si>
  <si>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</si>
  <si>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</si>
  <si>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</si>
  <si>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</si>
  <si>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</si>
  <si>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</si>
  <si>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</si>
  <si>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酒田市</t>
  </si>
  <si>
    <t>法非適用</t>
  </si>
  <si>
    <t>下水道事業</t>
  </si>
  <si>
    <t>特定地域生活排水処理</t>
  </si>
  <si>
    <t>K2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</si>
  <si>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</si>
  <si>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</si>
  <si>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</si>
  <si>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</si>
  <si>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</si>
  <si>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</si>
  <si>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</si>
  <si>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公共下水道と農業集落排水の区域以外を対象に平成11年度から整備を行っており、古いものでは設置後17年が経過している。
　現在のところ、合併処理浄化槽については大きな不具合等は生じていないが、中山間地域の空家等の増加により、浄化槽の休止など稼働率が下降傾向にある。高齢化率が高く将来人口も大きく減少が予想される中で、今後はブロワや水中ポンプ等、施設の老朽化が進み、維持管理費等や更新需要がさらに増大していくことが考えられる。</t>
    <rPh sb="70" eb="72">
      <t>ショリ</t>
    </rPh>
    <rPh sb="165" eb="167">
      <t>スイチュウ</t>
    </rPh>
    <rPh sb="170" eb="171">
      <t>トウ</t>
    </rPh>
    <rPh sb="182" eb="184">
      <t>イジ</t>
    </rPh>
    <rPh sb="184" eb="186">
      <t>カンリ</t>
    </rPh>
    <rPh sb="186" eb="187">
      <t>ヒ</t>
    </rPh>
    <rPh sb="187" eb="188">
      <t>トウ</t>
    </rPh>
    <rPh sb="189" eb="191">
      <t>コウシン</t>
    </rPh>
    <rPh sb="191" eb="193">
      <t>ジュヨウ</t>
    </rPh>
    <rPh sb="197" eb="199">
      <t>ゾウダイ</t>
    </rPh>
    <rPh sb="206" eb="207">
      <t>カンガ</t>
    </rPh>
    <phoneticPr fontId="4"/>
  </si>
  <si>
    <t>　浄化槽整備に伴い、使用料の増加よりも維持管理費の増加の方が多くなる傾向がある。そのため、今後もさらなる費用の削減を図る必要性がある。しかしながら、使用料で賄えない維持管理費と公債費については他会計からの繰入金に依存しなければならない状況がさらに続くと見込まれる。
　平成29年度から地方公営企業法を適用しているため、固定資産等の数値を把握し、将来的な資本費を想定して事業を行っていくことが必要となってくる。経営健全化には水洗化率のさらなる向上は必須として、より適正な維持管理に努めていくことが必要と考える。</t>
    <rPh sb="14" eb="16">
      <t>ゾウカ</t>
    </rPh>
    <rPh sb="30" eb="31">
      <t>オオ</t>
    </rPh>
    <rPh sb="34" eb="36">
      <t>ケイコウ</t>
    </rPh>
    <rPh sb="96" eb="97">
      <t>ホカ</t>
    </rPh>
    <phoneticPr fontId="4"/>
  </si>
  <si>
    <t>　平成28年度は公営企業法適用に伴う打切決算により特例的支出・収入が発生している。そのため、料金収入や維持管理費等が関係する数値については、一部、前年度までの傾向がより顕著になる、または逆転している箇所がある。
　平成28年度「収益的収支比率」は大幅に上昇しているが、これは前述の打切決算の影響である。実態として、緩やかな上昇傾向となっている。現在の経営状況としては、使用料では維持管理費の６割程度しか賄えず、残りと公債費全額は一般会計繰入金に依存している。
　平成28年度「経費回収率」が大幅に増加し、「汚水処理原価」は大幅に下降しているが、これは前述の打切決算の影響である。実際は、「経費回収率」が微増し、「汚水処理原価」が微減している。
　平成23年度、25年度、27年度及び28年度は公債費の全てを一般会計繰入金に依存することになったため、資本費に係る汚水処理費がなくなったことにより「企業債残高対事業規模比率」は０（ゼロ）になるという特殊な傾向となっている。
　「施設利用率」は、平成26年度まで20％台と低い比率になっていたが、平成27年度に合併処理浄化槽の処理能力を実態に合うよう見直した結果、類似団体とほぼ同率になるまで上昇している。平成23年度から26年度までを見直し後の処理能力で算出したうえで各年度の「施設利用率」を比較すると、人口減少や世帯分離などにより、合併処理浄化槽１基当りの使用人数が年々減少しており、それに比例して施設の利用率についても下降傾向にある。</t>
    <rPh sb="114" eb="117">
      <t>シュウエキテキ</t>
    </rPh>
    <rPh sb="117" eb="119">
      <t>シュウシ</t>
    </rPh>
    <rPh sb="119" eb="121">
      <t>ヒリツ</t>
    </rPh>
    <rPh sb="126" eb="128">
      <t>ジョウショウ</t>
    </rPh>
    <rPh sb="157" eb="158">
      <t>ユル</t>
    </rPh>
    <rPh sb="161" eb="163">
      <t>ジョウショウ</t>
    </rPh>
    <rPh sb="163" eb="165">
      <t>ケイコウ</t>
    </rPh>
    <rPh sb="238" eb="240">
      <t>ケイヒ</t>
    </rPh>
    <rPh sb="240" eb="242">
      <t>カイシュウ</t>
    </rPh>
    <rPh sb="242" eb="243">
      <t>リツ</t>
    </rPh>
    <rPh sb="245" eb="247">
      <t>オオハバ</t>
    </rPh>
    <rPh sb="248" eb="250">
      <t>ゾウカ</t>
    </rPh>
    <rPh sb="264" eb="266">
      <t>カコウ</t>
    </rPh>
    <rPh sb="289" eb="291">
      <t>ジッサイ</t>
    </rPh>
    <rPh sb="294" eb="296">
      <t>ケイヒ</t>
    </rPh>
    <rPh sb="296" eb="298">
      <t>カイシュウ</t>
    </rPh>
    <rPh sb="298" eb="299">
      <t>リツ</t>
    </rPh>
    <rPh sb="301" eb="303">
      <t>ビゾウ</t>
    </rPh>
    <rPh sb="314" eb="316">
      <t>ビゲン</t>
    </rPh>
    <rPh sb="337" eb="338">
      <t>ネン</t>
    </rPh>
    <rPh sb="338" eb="339">
      <t>ド</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</si>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</sst>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4">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name val="ＭＳ ゴシック"/>
      <family val="3"/>
      <charset val="128"/>
    </font>
    <font>
      <b/>
      <sz val="12"/>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102">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23" fillId="0" borderId="3" xfId="1" applyFont="1" applyBorder="1" applyAlignment="1">
      <alignment horizontal="left" vertical="center"/>
    </xf>
    <xf numFmtId="0" fontId="23" fillId="0" borderId="4" xfId="1" applyFont="1" applyBorder="1" applyAlignment="1">
      <alignment horizontal="left" vertical="center"/>
    </xf>
    <xf numFmtId="0" fontId="23" fillId="0" borderId="5" xfId="1" applyFont="1" applyBorder="1" applyAlignment="1">
      <alignment horizontal="left" vertical="center"/>
    </xf>
    <xf numFmtId="0" fontId="23" fillId="0" borderId="6" xfId="1" applyFont="1" applyBorder="1" applyAlignment="1">
      <alignment horizontal="left" vertical="center"/>
    </xf>
    <xf numFmtId="0" fontId="23" fillId="0" borderId="0" xfId="1" applyFont="1" applyBorder="1" applyAlignment="1">
      <alignment horizontal="left" vertical="center"/>
    </xf>
    <xf numFmtId="0" fontId="23" fillId="0" borderId="7" xfId="1" applyFont="1" applyBorder="1" applyAlignment="1">
      <alignment horizontal="left" vertical="center"/>
    </xf>
    <xf numFmtId="0" fontId="18" fillId="0" borderId="6" xfId="1" applyFont="1" applyBorder="1" applyAlignment="1" applyProtection="1">
      <alignment horizontal="left" vertical="top" wrapText="1"/>
      <protection locked="0"/>
    </xf>
    <xf numFmtId="0" fontId="18" fillId="0" borderId="0" xfId="1" applyFont="1" applyBorder="1" applyAlignment="1" applyProtection="1">
      <alignment horizontal="left" vertical="top" wrapText="1"/>
      <protection locked="0"/>
    </xf>
    <xf numFmtId="0" fontId="18" fillId="0" borderId="7" xfId="1" applyFont="1" applyBorder="1" applyAlignment="1" applyProtection="1">
      <alignment horizontal="left" vertical="top" wrapText="1"/>
      <protection locked="0"/>
    </xf>
    <xf numFmtId="0" fontId="18" fillId="0" borderId="8" xfId="1" applyFont="1" applyBorder="1" applyAlignment="1" applyProtection="1">
      <alignment horizontal="left" vertical="top" wrapText="1"/>
      <protection locked="0"/>
    </xf>
    <xf numFmtId="0" fontId="18" fillId="0" borderId="1" xfId="1" applyFont="1" applyBorder="1" applyAlignment="1" applyProtection="1">
      <alignment horizontal="left" vertical="top" wrapText="1"/>
      <protection locked="0"/>
    </xf>
    <xf numFmtId="0" fontId="18"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18" fillId="0" borderId="6" xfId="1" applyFont="1" applyFill="1" applyBorder="1" applyAlignment="1" applyProtection="1">
      <alignment horizontal="left" vertical="top" wrapText="1"/>
      <protection locked="0"/>
    </xf>
    <xf numFmtId="0" fontId="18" fillId="0" borderId="0" xfId="1" applyFont="1" applyFill="1" applyBorder="1" applyAlignment="1" applyProtection="1">
      <alignment horizontal="left" vertical="top" wrapText="1"/>
      <protection locked="0"/>
    </xf>
    <xf numFmtId="0" fontId="18" fillId="0" borderId="7" xfId="1" applyFont="1" applyFill="1" applyBorder="1" applyAlignment="1" applyProtection="1">
      <alignment horizontal="left" vertical="top" wrapText="1"/>
      <protection locked="0"/>
    </xf>
    <xf numFmtId="0" fontId="18" fillId="0" borderId="8" xfId="1" applyFont="1" applyFill="1" applyBorder="1" applyAlignment="1" applyProtection="1">
      <alignment horizontal="left" vertical="top" wrapText="1"/>
      <protection locked="0"/>
    </xf>
    <xf numFmtId="0" fontId="18" fillId="0" borderId="1" xfId="1" applyFont="1" applyFill="1" applyBorder="1" applyAlignment="1" applyProtection="1">
      <alignment horizontal="left" vertical="top" wrapText="1"/>
      <protection locked="0"/>
    </xf>
    <xf numFmtId="0" fontId="18" fillId="0" borderId="9" xfId="1" applyFont="1" applyFill="1" applyBorder="1" applyAlignment="1" applyProtection="1">
      <alignment horizontal="left" vertical="top" wrapText="1"/>
      <protection locked="0"/>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9543552"/>
        <c:axId val="3954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9543552"/>
        <c:axId val="39545472"/>
      </c:lineChart>
      <c:dateAx>
        <c:axId val="39543552"/>
        <c:scaling>
          <c:orientation val="minMax"/>
        </c:scaling>
        <c:delete val="1"/>
        <c:axPos val="b"/>
        <c:numFmt formatCode="ge" sourceLinked="1"/>
        <c:majorTickMark val="none"/>
        <c:minorTickMark val="none"/>
        <c:tickLblPos val="none"/>
        <c:crossAx val="39545472"/>
        <c:crosses val="autoZero"/>
        <c:auto val="1"/>
        <c:lblOffset val="100"/>
        <c:baseTimeUnit val="years"/>
      </c:dateAx>
      <c:valAx>
        <c:axId val="3954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54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25.92</c:v>
                </c:pt>
                <c:pt idx="1">
                  <c:v>24.92</c:v>
                </c:pt>
                <c:pt idx="2">
                  <c:v>24.64</c:v>
                </c:pt>
                <c:pt idx="3">
                  <c:v>61.82</c:v>
                </c:pt>
                <c:pt idx="4">
                  <c:v>61.55</c:v>
                </c:pt>
              </c:numCache>
            </c:numRef>
          </c:val>
        </c:ser>
        <c:dLbls>
          <c:showLegendKey val="0"/>
          <c:showVal val="0"/>
          <c:showCatName val="0"/>
          <c:showSerName val="0"/>
          <c:showPercent val="0"/>
          <c:showBubbleSize val="0"/>
        </c:dLbls>
        <c:gapWidth val="150"/>
        <c:axId val="100959360"/>
        <c:axId val="1009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53.84</c:v>
                </c:pt>
                <c:pt idx="3">
                  <c:v>60.25</c:v>
                </c:pt>
                <c:pt idx="4">
                  <c:v>61.94</c:v>
                </c:pt>
              </c:numCache>
            </c:numRef>
          </c:val>
          <c:smooth val="0"/>
        </c:ser>
        <c:dLbls>
          <c:showLegendKey val="0"/>
          <c:showVal val="0"/>
          <c:showCatName val="0"/>
          <c:showSerName val="0"/>
          <c:showPercent val="0"/>
          <c:showBubbleSize val="0"/>
        </c:dLbls>
        <c:marker val="1"/>
        <c:smooth val="0"/>
        <c:axId val="100959360"/>
        <c:axId val="100961280"/>
      </c:lineChart>
      <c:dateAx>
        <c:axId val="100959360"/>
        <c:scaling>
          <c:orientation val="minMax"/>
        </c:scaling>
        <c:delete val="1"/>
        <c:axPos val="b"/>
        <c:numFmt formatCode="ge" sourceLinked="1"/>
        <c:majorTickMark val="none"/>
        <c:minorTickMark val="none"/>
        <c:tickLblPos val="none"/>
        <c:crossAx val="100961280"/>
        <c:crosses val="autoZero"/>
        <c:auto val="1"/>
        <c:lblOffset val="100"/>
        <c:baseTimeUnit val="years"/>
      </c:dateAx>
      <c:valAx>
        <c:axId val="1009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93.37</c:v>
                </c:pt>
                <c:pt idx="1">
                  <c:v>95.75</c:v>
                </c:pt>
                <c:pt idx="2">
                  <c:v>95.57</c:v>
                </c:pt>
                <c:pt idx="3">
                  <c:v>95.05</c:v>
                </c:pt>
                <c:pt idx="4">
                  <c:v>97.25</c:v>
                </c:pt>
              </c:numCache>
            </c:numRef>
          </c:val>
        </c:ser>
        <c:dLbls>
          <c:showLegendKey val="0"/>
          <c:showVal val="0"/>
          <c:showCatName val="0"/>
          <c:showSerName val="0"/>
          <c:showPercent val="0"/>
          <c:showBubbleSize val="0"/>
        </c:dLbls>
        <c:gapWidth val="150"/>
        <c:axId val="101057280"/>
        <c:axId val="101059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95.04</c:v>
                </c:pt>
                <c:pt idx="3">
                  <c:v>95.26</c:v>
                </c:pt>
                <c:pt idx="4">
                  <c:v>94.14</c:v>
                </c:pt>
              </c:numCache>
            </c:numRef>
          </c:val>
          <c:smooth val="0"/>
        </c:ser>
        <c:dLbls>
          <c:showLegendKey val="0"/>
          <c:showVal val="0"/>
          <c:showCatName val="0"/>
          <c:showSerName val="0"/>
          <c:showPercent val="0"/>
          <c:showBubbleSize val="0"/>
        </c:dLbls>
        <c:marker val="1"/>
        <c:smooth val="0"/>
        <c:axId val="101057280"/>
        <c:axId val="101059200"/>
      </c:lineChart>
      <c:dateAx>
        <c:axId val="101057280"/>
        <c:scaling>
          <c:orientation val="minMax"/>
        </c:scaling>
        <c:delete val="1"/>
        <c:axPos val="b"/>
        <c:numFmt formatCode="ge" sourceLinked="1"/>
        <c:majorTickMark val="none"/>
        <c:minorTickMark val="none"/>
        <c:tickLblPos val="none"/>
        <c:crossAx val="101059200"/>
        <c:crosses val="autoZero"/>
        <c:auto val="1"/>
        <c:lblOffset val="100"/>
        <c:baseTimeUnit val="years"/>
      </c:dateAx>
      <c:valAx>
        <c:axId val="10105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05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85.2</c:v>
                </c:pt>
                <c:pt idx="1">
                  <c:v>85.15</c:v>
                </c:pt>
                <c:pt idx="2">
                  <c:v>84.63</c:v>
                </c:pt>
                <c:pt idx="3">
                  <c:v>84.84</c:v>
                </c:pt>
                <c:pt idx="4">
                  <c:v>104.12</c:v>
                </c:pt>
              </c:numCache>
            </c:numRef>
          </c:val>
        </c:ser>
        <c:dLbls>
          <c:showLegendKey val="0"/>
          <c:showVal val="0"/>
          <c:showCatName val="0"/>
          <c:showSerName val="0"/>
          <c:showPercent val="0"/>
          <c:showBubbleSize val="0"/>
        </c:dLbls>
        <c:gapWidth val="150"/>
        <c:axId val="39580032"/>
        <c:axId val="39581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9580032"/>
        <c:axId val="39581952"/>
      </c:lineChart>
      <c:dateAx>
        <c:axId val="39580032"/>
        <c:scaling>
          <c:orientation val="minMax"/>
        </c:scaling>
        <c:delete val="1"/>
        <c:axPos val="b"/>
        <c:numFmt formatCode="ge" sourceLinked="1"/>
        <c:majorTickMark val="none"/>
        <c:minorTickMark val="none"/>
        <c:tickLblPos val="none"/>
        <c:crossAx val="39581952"/>
        <c:crosses val="autoZero"/>
        <c:auto val="1"/>
        <c:lblOffset val="100"/>
        <c:baseTimeUnit val="years"/>
      </c:dateAx>
      <c:valAx>
        <c:axId val="3958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58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1771008"/>
        <c:axId val="4177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1771008"/>
        <c:axId val="41772928"/>
      </c:lineChart>
      <c:dateAx>
        <c:axId val="41771008"/>
        <c:scaling>
          <c:orientation val="minMax"/>
        </c:scaling>
        <c:delete val="1"/>
        <c:axPos val="b"/>
        <c:numFmt formatCode="ge" sourceLinked="1"/>
        <c:majorTickMark val="none"/>
        <c:minorTickMark val="none"/>
        <c:tickLblPos val="none"/>
        <c:crossAx val="41772928"/>
        <c:crosses val="autoZero"/>
        <c:auto val="1"/>
        <c:lblOffset val="100"/>
        <c:baseTimeUnit val="years"/>
      </c:dateAx>
      <c:valAx>
        <c:axId val="4177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7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5319936"/>
        <c:axId val="55326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5319936"/>
        <c:axId val="55326208"/>
      </c:lineChart>
      <c:dateAx>
        <c:axId val="55319936"/>
        <c:scaling>
          <c:orientation val="minMax"/>
        </c:scaling>
        <c:delete val="1"/>
        <c:axPos val="b"/>
        <c:numFmt formatCode="ge" sourceLinked="1"/>
        <c:majorTickMark val="none"/>
        <c:minorTickMark val="none"/>
        <c:tickLblPos val="none"/>
        <c:crossAx val="55326208"/>
        <c:crosses val="autoZero"/>
        <c:auto val="1"/>
        <c:lblOffset val="100"/>
        <c:baseTimeUnit val="years"/>
      </c:dateAx>
      <c:valAx>
        <c:axId val="55326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31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5340416"/>
        <c:axId val="5536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5340416"/>
        <c:axId val="55367168"/>
      </c:lineChart>
      <c:dateAx>
        <c:axId val="55340416"/>
        <c:scaling>
          <c:orientation val="minMax"/>
        </c:scaling>
        <c:delete val="1"/>
        <c:axPos val="b"/>
        <c:numFmt formatCode="ge" sourceLinked="1"/>
        <c:majorTickMark val="none"/>
        <c:minorTickMark val="none"/>
        <c:tickLblPos val="none"/>
        <c:crossAx val="55367168"/>
        <c:crosses val="autoZero"/>
        <c:auto val="1"/>
        <c:lblOffset val="100"/>
        <c:baseTimeUnit val="years"/>
      </c:dateAx>
      <c:valAx>
        <c:axId val="5536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34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5454720"/>
        <c:axId val="5546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5454720"/>
        <c:axId val="55469184"/>
      </c:lineChart>
      <c:dateAx>
        <c:axId val="55454720"/>
        <c:scaling>
          <c:orientation val="minMax"/>
        </c:scaling>
        <c:delete val="1"/>
        <c:axPos val="b"/>
        <c:numFmt formatCode="ge" sourceLinked="1"/>
        <c:majorTickMark val="none"/>
        <c:minorTickMark val="none"/>
        <c:tickLblPos val="none"/>
        <c:crossAx val="55469184"/>
        <c:crosses val="autoZero"/>
        <c:auto val="1"/>
        <c:lblOffset val="100"/>
        <c:baseTimeUnit val="years"/>
      </c:dateAx>
      <c:valAx>
        <c:axId val="55469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4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formatCode="#,##0.00;&quot;△&quot;#,##0.00;&quot;-&quot;">
                  <c:v>239.12</c:v>
                </c:pt>
                <c:pt idx="1">
                  <c:v>0</c:v>
                </c:pt>
                <c:pt idx="2" formatCode="#,##0.00;&quot;△&quot;#,##0.00;&quot;-&quot;">
                  <c:v>97.81</c:v>
                </c:pt>
                <c:pt idx="3">
                  <c:v>0</c:v>
                </c:pt>
                <c:pt idx="4">
                  <c:v>0</c:v>
                </c:pt>
              </c:numCache>
            </c:numRef>
          </c:val>
        </c:ser>
        <c:dLbls>
          <c:showLegendKey val="0"/>
          <c:showVal val="0"/>
          <c:showCatName val="0"/>
          <c:showSerName val="0"/>
          <c:showPercent val="0"/>
          <c:showBubbleSize val="0"/>
        </c:dLbls>
        <c:gapWidth val="150"/>
        <c:axId val="55487104"/>
        <c:axId val="5549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261.08</c:v>
                </c:pt>
                <c:pt idx="3">
                  <c:v>241.49</c:v>
                </c:pt>
                <c:pt idx="4">
                  <c:v>248.44</c:v>
                </c:pt>
              </c:numCache>
            </c:numRef>
          </c:val>
          <c:smooth val="0"/>
        </c:ser>
        <c:dLbls>
          <c:showLegendKey val="0"/>
          <c:showVal val="0"/>
          <c:showCatName val="0"/>
          <c:showSerName val="0"/>
          <c:showPercent val="0"/>
          <c:showBubbleSize val="0"/>
        </c:dLbls>
        <c:marker val="1"/>
        <c:smooth val="0"/>
        <c:axId val="55487104"/>
        <c:axId val="55497472"/>
      </c:lineChart>
      <c:dateAx>
        <c:axId val="55487104"/>
        <c:scaling>
          <c:orientation val="minMax"/>
        </c:scaling>
        <c:delete val="1"/>
        <c:axPos val="b"/>
        <c:numFmt formatCode="ge" sourceLinked="1"/>
        <c:majorTickMark val="none"/>
        <c:minorTickMark val="none"/>
        <c:tickLblPos val="none"/>
        <c:crossAx val="55497472"/>
        <c:crosses val="autoZero"/>
        <c:auto val="1"/>
        <c:lblOffset val="100"/>
        <c:baseTimeUnit val="years"/>
      </c:dateAx>
      <c:valAx>
        <c:axId val="5549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487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62.41</c:v>
                </c:pt>
                <c:pt idx="1">
                  <c:v>65.489999999999995</c:v>
                </c:pt>
                <c:pt idx="2">
                  <c:v>61.68</c:v>
                </c:pt>
                <c:pt idx="3">
                  <c:v>61.55</c:v>
                </c:pt>
                <c:pt idx="4">
                  <c:v>78.92</c:v>
                </c:pt>
              </c:numCache>
            </c:numRef>
          </c:val>
        </c:ser>
        <c:dLbls>
          <c:showLegendKey val="0"/>
          <c:showVal val="0"/>
          <c:showCatName val="0"/>
          <c:showSerName val="0"/>
          <c:showPercent val="0"/>
          <c:showBubbleSize val="0"/>
        </c:dLbls>
        <c:gapWidth val="150"/>
        <c:axId val="56715520"/>
        <c:axId val="5672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68.61</c:v>
                </c:pt>
                <c:pt idx="3">
                  <c:v>65.7</c:v>
                </c:pt>
                <c:pt idx="4">
                  <c:v>66.73</c:v>
                </c:pt>
              </c:numCache>
            </c:numRef>
          </c:val>
          <c:smooth val="0"/>
        </c:ser>
        <c:dLbls>
          <c:showLegendKey val="0"/>
          <c:showVal val="0"/>
          <c:showCatName val="0"/>
          <c:showSerName val="0"/>
          <c:showPercent val="0"/>
          <c:showBubbleSize val="0"/>
        </c:dLbls>
        <c:marker val="1"/>
        <c:smooth val="0"/>
        <c:axId val="56715520"/>
        <c:axId val="56721792"/>
      </c:lineChart>
      <c:dateAx>
        <c:axId val="56715520"/>
        <c:scaling>
          <c:orientation val="minMax"/>
        </c:scaling>
        <c:delete val="1"/>
        <c:axPos val="b"/>
        <c:numFmt formatCode="ge" sourceLinked="1"/>
        <c:majorTickMark val="none"/>
        <c:minorTickMark val="none"/>
        <c:tickLblPos val="none"/>
        <c:crossAx val="56721792"/>
        <c:crosses val="autoZero"/>
        <c:auto val="1"/>
        <c:lblOffset val="100"/>
        <c:baseTimeUnit val="years"/>
      </c:dateAx>
      <c:valAx>
        <c:axId val="5672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715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277.86</c:v>
                </c:pt>
                <c:pt idx="1">
                  <c:v>263.12</c:v>
                </c:pt>
                <c:pt idx="2">
                  <c:v>282.64999999999998</c:v>
                </c:pt>
                <c:pt idx="3">
                  <c:v>283.58</c:v>
                </c:pt>
                <c:pt idx="4">
                  <c:v>192.51</c:v>
                </c:pt>
              </c:numCache>
            </c:numRef>
          </c:val>
        </c:ser>
        <c:dLbls>
          <c:showLegendKey val="0"/>
          <c:showVal val="0"/>
          <c:showCatName val="0"/>
          <c:showSerName val="0"/>
          <c:showPercent val="0"/>
          <c:showBubbleSize val="0"/>
        </c:dLbls>
        <c:gapWidth val="150"/>
        <c:axId val="56751616"/>
        <c:axId val="5675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241.18</c:v>
                </c:pt>
                <c:pt idx="3">
                  <c:v>247.94</c:v>
                </c:pt>
                <c:pt idx="4">
                  <c:v>241.29</c:v>
                </c:pt>
              </c:numCache>
            </c:numRef>
          </c:val>
          <c:smooth val="0"/>
        </c:ser>
        <c:dLbls>
          <c:showLegendKey val="0"/>
          <c:showVal val="0"/>
          <c:showCatName val="0"/>
          <c:showSerName val="0"/>
          <c:showPercent val="0"/>
          <c:showBubbleSize val="0"/>
        </c:dLbls>
        <c:marker val="1"/>
        <c:smooth val="0"/>
        <c:axId val="56751616"/>
        <c:axId val="56753536"/>
      </c:lineChart>
      <c:dateAx>
        <c:axId val="56751616"/>
        <c:scaling>
          <c:orientation val="minMax"/>
        </c:scaling>
        <c:delete val="1"/>
        <c:axPos val="b"/>
        <c:numFmt formatCode="ge" sourceLinked="1"/>
        <c:majorTickMark val="none"/>
        <c:minorTickMark val="none"/>
        <c:tickLblPos val="none"/>
        <c:crossAx val="56753536"/>
        <c:crosses val="autoZero"/>
        <c:auto val="1"/>
        <c:lblOffset val="100"/>
        <c:baseTimeUnit val="years"/>
      </c:dateAx>
      <c:valAx>
        <c:axId val="5675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75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D1" zoomScale="80" zoomScaleNormal="8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92" t="s">
        <v>0</v>
      </c>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BB2" s="92"/>
      <c r="BC2" s="92"/>
      <c r="BD2" s="92"/>
      <c r="BE2" s="92"/>
      <c r="BF2" s="92"/>
      <c r="BG2" s="92"/>
      <c r="BH2" s="92"/>
      <c r="BI2" s="92"/>
      <c r="BJ2" s="92"/>
      <c r="BK2" s="92"/>
      <c r="BL2" s="92"/>
      <c r="BM2" s="92"/>
      <c r="BN2" s="92"/>
      <c r="BO2" s="92"/>
      <c r="BP2" s="92"/>
      <c r="BQ2" s="92"/>
      <c r="BR2" s="92"/>
      <c r="BS2" s="92"/>
      <c r="BT2" s="92"/>
      <c r="BU2" s="92"/>
      <c r="BV2" s="92"/>
      <c r="BW2" s="92"/>
      <c r="BX2" s="92"/>
      <c r="BY2" s="92"/>
      <c r="BZ2" s="92"/>
    </row>
    <row r="3" spans="1:78" ht="9.75" customHeight="1">
      <c r="A3" s="2"/>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c r="BC3" s="92"/>
      <c r="BD3" s="92"/>
      <c r="BE3" s="92"/>
      <c r="BF3" s="92"/>
      <c r="BG3" s="92"/>
      <c r="BH3" s="92"/>
      <c r="BI3" s="92"/>
      <c r="BJ3" s="92"/>
      <c r="BK3" s="92"/>
      <c r="BL3" s="92"/>
      <c r="BM3" s="92"/>
      <c r="BN3" s="92"/>
      <c r="BO3" s="92"/>
      <c r="BP3" s="92"/>
      <c r="BQ3" s="92"/>
      <c r="BR3" s="92"/>
      <c r="BS3" s="92"/>
      <c r="BT3" s="92"/>
      <c r="BU3" s="92"/>
      <c r="BV3" s="92"/>
      <c r="BW3" s="92"/>
      <c r="BX3" s="92"/>
      <c r="BY3" s="92"/>
      <c r="BZ3" s="92"/>
    </row>
    <row r="4" spans="1:78" ht="9.75" customHeight="1">
      <c r="A4" s="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c r="BC4" s="92"/>
      <c r="BD4" s="92"/>
      <c r="BE4" s="92"/>
      <c r="BF4" s="92"/>
      <c r="BG4" s="92"/>
      <c r="BH4" s="92"/>
      <c r="BI4" s="92"/>
      <c r="BJ4" s="92"/>
      <c r="BK4" s="92"/>
      <c r="BL4" s="92"/>
      <c r="BM4" s="92"/>
      <c r="BN4" s="92"/>
      <c r="BO4" s="92"/>
      <c r="BP4" s="92"/>
      <c r="BQ4" s="92"/>
      <c r="BR4" s="92"/>
      <c r="BS4" s="92"/>
      <c r="BT4" s="92"/>
      <c r="BU4" s="92"/>
      <c r="BV4" s="92"/>
      <c r="BW4" s="92"/>
      <c r="BX4" s="92"/>
      <c r="BY4" s="92"/>
      <c r="BZ4" s="9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93" t="str">
        <f>データ!H6</f>
        <v>山形県　酒田市</v>
      </c>
      <c r="C6" s="93"/>
      <c r="D6" s="93"/>
      <c r="E6" s="93"/>
      <c r="F6" s="93"/>
      <c r="G6" s="93"/>
      <c r="H6" s="93"/>
      <c r="I6" s="93"/>
      <c r="J6" s="93"/>
      <c r="K6" s="93"/>
      <c r="L6" s="93"/>
      <c r="M6" s="93"/>
      <c r="N6" s="93"/>
      <c r="O6" s="93"/>
      <c r="P6" s="93"/>
      <c r="Q6" s="93"/>
      <c r="R6" s="93"/>
      <c r="S6" s="93"/>
      <c r="T6" s="93"/>
      <c r="U6" s="93"/>
      <c r="V6" s="93"/>
      <c r="W6" s="93"/>
      <c r="X6" s="93"/>
      <c r="Y6" s="93"/>
      <c r="Z6" s="93"/>
      <c r="AA6" s="93"/>
      <c r="AB6" s="93"/>
      <c r="AC6" s="9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81" t="s">
        <v>1</v>
      </c>
      <c r="C7" s="81"/>
      <c r="D7" s="81"/>
      <c r="E7" s="81"/>
      <c r="F7" s="81"/>
      <c r="G7" s="81"/>
      <c r="H7" s="81"/>
      <c r="I7" s="81" t="s">
        <v>2</v>
      </c>
      <c r="J7" s="81"/>
      <c r="K7" s="81"/>
      <c r="L7" s="81"/>
      <c r="M7" s="81"/>
      <c r="N7" s="81"/>
      <c r="O7" s="81"/>
      <c r="P7" s="81" t="s">
        <v>3</v>
      </c>
      <c r="Q7" s="81"/>
      <c r="R7" s="81"/>
      <c r="S7" s="81"/>
      <c r="T7" s="81"/>
      <c r="U7" s="81"/>
      <c r="V7" s="81"/>
      <c r="W7" s="81" t="s">
        <v>4</v>
      </c>
      <c r="X7" s="81"/>
      <c r="Y7" s="81"/>
      <c r="Z7" s="81"/>
      <c r="AA7" s="81"/>
      <c r="AB7" s="81"/>
      <c r="AC7" s="81"/>
      <c r="AD7" s="81" t="s">
        <v>5</v>
      </c>
      <c r="AE7" s="81"/>
      <c r="AF7" s="81"/>
      <c r="AG7" s="81"/>
      <c r="AH7" s="81"/>
      <c r="AI7" s="81"/>
      <c r="AJ7" s="81"/>
      <c r="AK7" s="4"/>
      <c r="AL7" s="81" t="s">
        <v>6</v>
      </c>
      <c r="AM7" s="81"/>
      <c r="AN7" s="81"/>
      <c r="AO7" s="81"/>
      <c r="AP7" s="81"/>
      <c r="AQ7" s="81"/>
      <c r="AR7" s="81"/>
      <c r="AS7" s="81"/>
      <c r="AT7" s="81" t="s">
        <v>7</v>
      </c>
      <c r="AU7" s="81"/>
      <c r="AV7" s="81"/>
      <c r="AW7" s="81"/>
      <c r="AX7" s="81"/>
      <c r="AY7" s="81"/>
      <c r="AZ7" s="81"/>
      <c r="BA7" s="81"/>
      <c r="BB7" s="81" t="s">
        <v>8</v>
      </c>
      <c r="BC7" s="81"/>
      <c r="BD7" s="81"/>
      <c r="BE7" s="81"/>
      <c r="BF7" s="81"/>
      <c r="BG7" s="81"/>
      <c r="BH7" s="81"/>
      <c r="BI7" s="81"/>
      <c r="BJ7" s="4"/>
      <c r="BK7" s="4"/>
      <c r="BL7" s="5" t="s">
        <v>9</v>
      </c>
      <c r="BM7" s="6"/>
      <c r="BN7" s="6"/>
      <c r="BO7" s="6"/>
      <c r="BP7" s="6"/>
      <c r="BQ7" s="6"/>
      <c r="BR7" s="6"/>
      <c r="BS7" s="6"/>
      <c r="BT7" s="6"/>
      <c r="BU7" s="6"/>
      <c r="BV7" s="6"/>
      <c r="BW7" s="6"/>
      <c r="BX7" s="6"/>
      <c r="BY7" s="7"/>
    </row>
    <row r="8" spans="1:78" ht="18.75" customHeight="1">
      <c r="A8" s="2"/>
      <c r="B8" s="90" t="str">
        <f>データ!I6</f>
        <v>法非適用</v>
      </c>
      <c r="C8" s="90"/>
      <c r="D8" s="90"/>
      <c r="E8" s="90"/>
      <c r="F8" s="90"/>
      <c r="G8" s="90"/>
      <c r="H8" s="90"/>
      <c r="I8" s="90" t="str">
        <f>データ!J6</f>
        <v>下水道事業</v>
      </c>
      <c r="J8" s="90"/>
      <c r="K8" s="90"/>
      <c r="L8" s="90"/>
      <c r="M8" s="90"/>
      <c r="N8" s="90"/>
      <c r="O8" s="90"/>
      <c r="P8" s="90" t="str">
        <f>データ!K6</f>
        <v>特定地域生活排水処理</v>
      </c>
      <c r="Q8" s="90"/>
      <c r="R8" s="90"/>
      <c r="S8" s="90"/>
      <c r="T8" s="90"/>
      <c r="U8" s="90"/>
      <c r="V8" s="90"/>
      <c r="W8" s="90" t="str">
        <f>データ!L6</f>
        <v>K2</v>
      </c>
      <c r="X8" s="90"/>
      <c r="Y8" s="90"/>
      <c r="Z8" s="90"/>
      <c r="AA8" s="90"/>
      <c r="AB8" s="90"/>
      <c r="AC8" s="90"/>
      <c r="AD8" s="91" t="s">
        <v>125</v>
      </c>
      <c r="AE8" s="91"/>
      <c r="AF8" s="91"/>
      <c r="AG8" s="91"/>
      <c r="AH8" s="91"/>
      <c r="AI8" s="91"/>
      <c r="AJ8" s="91"/>
      <c r="AK8" s="4"/>
      <c r="AL8" s="85">
        <f>データ!S6</f>
        <v>105468</v>
      </c>
      <c r="AM8" s="85"/>
      <c r="AN8" s="85"/>
      <c r="AO8" s="85"/>
      <c r="AP8" s="85"/>
      <c r="AQ8" s="85"/>
      <c r="AR8" s="85"/>
      <c r="AS8" s="85"/>
      <c r="AT8" s="84">
        <f>データ!T6</f>
        <v>602.97</v>
      </c>
      <c r="AU8" s="84"/>
      <c r="AV8" s="84"/>
      <c r="AW8" s="84"/>
      <c r="AX8" s="84"/>
      <c r="AY8" s="84"/>
      <c r="AZ8" s="84"/>
      <c r="BA8" s="84"/>
      <c r="BB8" s="84">
        <f>データ!U6</f>
        <v>174.91</v>
      </c>
      <c r="BC8" s="84"/>
      <c r="BD8" s="84"/>
      <c r="BE8" s="84"/>
      <c r="BF8" s="84"/>
      <c r="BG8" s="84"/>
      <c r="BH8" s="84"/>
      <c r="BI8" s="84"/>
      <c r="BJ8" s="4"/>
      <c r="BK8" s="4"/>
      <c r="BL8" s="88" t="s">
        <v>10</v>
      </c>
      <c r="BM8" s="89"/>
      <c r="BN8" s="8" t="s">
        <v>11</v>
      </c>
      <c r="BO8" s="9"/>
      <c r="BP8" s="9"/>
      <c r="BQ8" s="9"/>
      <c r="BR8" s="9"/>
      <c r="BS8" s="9"/>
      <c r="BT8" s="9"/>
      <c r="BU8" s="9"/>
      <c r="BV8" s="9"/>
      <c r="BW8" s="9"/>
      <c r="BX8" s="9"/>
      <c r="BY8" s="10"/>
    </row>
    <row r="9" spans="1:78" ht="18.75" customHeight="1">
      <c r="A9" s="2"/>
      <c r="B9" s="81" t="s">
        <v>12</v>
      </c>
      <c r="C9" s="81"/>
      <c r="D9" s="81"/>
      <c r="E9" s="81"/>
      <c r="F9" s="81"/>
      <c r="G9" s="81"/>
      <c r="H9" s="81"/>
      <c r="I9" s="81" t="s">
        <v>13</v>
      </c>
      <c r="J9" s="81"/>
      <c r="K9" s="81"/>
      <c r="L9" s="81"/>
      <c r="M9" s="81"/>
      <c r="N9" s="81"/>
      <c r="O9" s="81"/>
      <c r="P9" s="81" t="s">
        <v>14</v>
      </c>
      <c r="Q9" s="81"/>
      <c r="R9" s="81"/>
      <c r="S9" s="81"/>
      <c r="T9" s="81"/>
      <c r="U9" s="81"/>
      <c r="V9" s="81"/>
      <c r="W9" s="81" t="s">
        <v>15</v>
      </c>
      <c r="X9" s="81"/>
      <c r="Y9" s="81"/>
      <c r="Z9" s="81"/>
      <c r="AA9" s="81"/>
      <c r="AB9" s="81"/>
      <c r="AC9" s="81"/>
      <c r="AD9" s="81" t="s">
        <v>16</v>
      </c>
      <c r="AE9" s="81"/>
      <c r="AF9" s="81"/>
      <c r="AG9" s="81"/>
      <c r="AH9" s="81"/>
      <c r="AI9" s="81"/>
      <c r="AJ9" s="81"/>
      <c r="AK9" s="4"/>
      <c r="AL9" s="81" t="s">
        <v>17</v>
      </c>
      <c r="AM9" s="81"/>
      <c r="AN9" s="81"/>
      <c r="AO9" s="81"/>
      <c r="AP9" s="81"/>
      <c r="AQ9" s="81"/>
      <c r="AR9" s="81"/>
      <c r="AS9" s="81"/>
      <c r="AT9" s="81" t="s">
        <v>18</v>
      </c>
      <c r="AU9" s="81"/>
      <c r="AV9" s="81"/>
      <c r="AW9" s="81"/>
      <c r="AX9" s="81"/>
      <c r="AY9" s="81"/>
      <c r="AZ9" s="81"/>
      <c r="BA9" s="81"/>
      <c r="BB9" s="81" t="s">
        <v>19</v>
      </c>
      <c r="BC9" s="81"/>
      <c r="BD9" s="81"/>
      <c r="BE9" s="81"/>
      <c r="BF9" s="81"/>
      <c r="BG9" s="81"/>
      <c r="BH9" s="81"/>
      <c r="BI9" s="81"/>
      <c r="BJ9" s="4"/>
      <c r="BK9" s="4"/>
      <c r="BL9" s="82" t="s">
        <v>20</v>
      </c>
      <c r="BM9" s="83"/>
      <c r="BN9" s="11" t="s">
        <v>21</v>
      </c>
      <c r="BO9" s="12"/>
      <c r="BP9" s="12"/>
      <c r="BQ9" s="12"/>
      <c r="BR9" s="12"/>
      <c r="BS9" s="12"/>
      <c r="BT9" s="12"/>
      <c r="BU9" s="12"/>
      <c r="BV9" s="12"/>
      <c r="BW9" s="12"/>
      <c r="BX9" s="12"/>
      <c r="BY9" s="13"/>
    </row>
    <row r="10" spans="1:78" ht="18.75" customHeight="1">
      <c r="A10" s="2"/>
      <c r="B10" s="84" t="str">
        <f>データ!N6</f>
        <v>-</v>
      </c>
      <c r="C10" s="84"/>
      <c r="D10" s="84"/>
      <c r="E10" s="84"/>
      <c r="F10" s="84"/>
      <c r="G10" s="84"/>
      <c r="H10" s="84"/>
      <c r="I10" s="84" t="str">
        <f>データ!O6</f>
        <v>該当数値なし</v>
      </c>
      <c r="J10" s="84"/>
      <c r="K10" s="84"/>
      <c r="L10" s="84"/>
      <c r="M10" s="84"/>
      <c r="N10" s="84"/>
      <c r="O10" s="84"/>
      <c r="P10" s="84">
        <f>データ!P6</f>
        <v>1.94</v>
      </c>
      <c r="Q10" s="84"/>
      <c r="R10" s="84"/>
      <c r="S10" s="84"/>
      <c r="T10" s="84"/>
      <c r="U10" s="84"/>
      <c r="V10" s="84"/>
      <c r="W10" s="84">
        <f>データ!Q6</f>
        <v>100</v>
      </c>
      <c r="X10" s="84"/>
      <c r="Y10" s="84"/>
      <c r="Z10" s="84"/>
      <c r="AA10" s="84"/>
      <c r="AB10" s="84"/>
      <c r="AC10" s="84"/>
      <c r="AD10" s="85">
        <f>データ!R6</f>
        <v>3267</v>
      </c>
      <c r="AE10" s="85"/>
      <c r="AF10" s="85"/>
      <c r="AG10" s="85"/>
      <c r="AH10" s="85"/>
      <c r="AI10" s="85"/>
      <c r="AJ10" s="85"/>
      <c r="AK10" s="2"/>
      <c r="AL10" s="85">
        <f>データ!V6</f>
        <v>2040</v>
      </c>
      <c r="AM10" s="85"/>
      <c r="AN10" s="85"/>
      <c r="AO10" s="85"/>
      <c r="AP10" s="85"/>
      <c r="AQ10" s="85"/>
      <c r="AR10" s="85"/>
      <c r="AS10" s="85"/>
      <c r="AT10" s="84">
        <f>データ!W6</f>
        <v>11.06</v>
      </c>
      <c r="AU10" s="84"/>
      <c r="AV10" s="84"/>
      <c r="AW10" s="84"/>
      <c r="AX10" s="84"/>
      <c r="AY10" s="84"/>
      <c r="AZ10" s="84"/>
      <c r="BA10" s="84"/>
      <c r="BB10" s="84">
        <f>データ!X6</f>
        <v>184.45</v>
      </c>
      <c r="BC10" s="84"/>
      <c r="BD10" s="84"/>
      <c r="BE10" s="84"/>
      <c r="BF10" s="84"/>
      <c r="BG10" s="84"/>
      <c r="BH10" s="84"/>
      <c r="BI10" s="84"/>
      <c r="BJ10" s="2"/>
      <c r="BK10" s="2"/>
      <c r="BL10" s="86" t="s">
        <v>22</v>
      </c>
      <c r="BM10" s="87"/>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24</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25</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69" t="s">
        <v>26</v>
      </c>
      <c r="BM14" s="70"/>
      <c r="BN14" s="70"/>
      <c r="BO14" s="70"/>
      <c r="BP14" s="70"/>
      <c r="BQ14" s="70"/>
      <c r="BR14" s="70"/>
      <c r="BS14" s="70"/>
      <c r="BT14" s="70"/>
      <c r="BU14" s="70"/>
      <c r="BV14" s="70"/>
      <c r="BW14" s="70"/>
      <c r="BX14" s="70"/>
      <c r="BY14" s="70"/>
      <c r="BZ14" s="71"/>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72"/>
      <c r="BM15" s="73"/>
      <c r="BN15" s="73"/>
      <c r="BO15" s="73"/>
      <c r="BP15" s="73"/>
      <c r="BQ15" s="73"/>
      <c r="BR15" s="73"/>
      <c r="BS15" s="73"/>
      <c r="BT15" s="73"/>
      <c r="BU15" s="73"/>
      <c r="BV15" s="73"/>
      <c r="BW15" s="73"/>
      <c r="BX15" s="73"/>
      <c r="BY15" s="73"/>
      <c r="BZ15" s="74"/>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5" t="s">
        <v>124</v>
      </c>
      <c r="BM16" s="76"/>
      <c r="BN16" s="76"/>
      <c r="BO16" s="76"/>
      <c r="BP16" s="76"/>
      <c r="BQ16" s="76"/>
      <c r="BR16" s="76"/>
      <c r="BS16" s="76"/>
      <c r="BT16" s="76"/>
      <c r="BU16" s="76"/>
      <c r="BV16" s="76"/>
      <c r="BW16" s="76"/>
      <c r="BX16" s="76"/>
      <c r="BY16" s="76"/>
      <c r="BZ16" s="77"/>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5"/>
      <c r="BM17" s="76"/>
      <c r="BN17" s="76"/>
      <c r="BO17" s="76"/>
      <c r="BP17" s="76"/>
      <c r="BQ17" s="76"/>
      <c r="BR17" s="76"/>
      <c r="BS17" s="76"/>
      <c r="BT17" s="76"/>
      <c r="BU17" s="76"/>
      <c r="BV17" s="76"/>
      <c r="BW17" s="76"/>
      <c r="BX17" s="76"/>
      <c r="BY17" s="76"/>
      <c r="BZ17" s="77"/>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5"/>
      <c r="BM18" s="76"/>
      <c r="BN18" s="76"/>
      <c r="BO18" s="76"/>
      <c r="BP18" s="76"/>
      <c r="BQ18" s="76"/>
      <c r="BR18" s="76"/>
      <c r="BS18" s="76"/>
      <c r="BT18" s="76"/>
      <c r="BU18" s="76"/>
      <c r="BV18" s="76"/>
      <c r="BW18" s="76"/>
      <c r="BX18" s="76"/>
      <c r="BY18" s="76"/>
      <c r="BZ18" s="77"/>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5"/>
      <c r="BM19" s="76"/>
      <c r="BN19" s="76"/>
      <c r="BO19" s="76"/>
      <c r="BP19" s="76"/>
      <c r="BQ19" s="76"/>
      <c r="BR19" s="76"/>
      <c r="BS19" s="76"/>
      <c r="BT19" s="76"/>
      <c r="BU19" s="76"/>
      <c r="BV19" s="76"/>
      <c r="BW19" s="76"/>
      <c r="BX19" s="76"/>
      <c r="BY19" s="76"/>
      <c r="BZ19" s="77"/>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5"/>
      <c r="BM20" s="76"/>
      <c r="BN20" s="76"/>
      <c r="BO20" s="76"/>
      <c r="BP20" s="76"/>
      <c r="BQ20" s="76"/>
      <c r="BR20" s="76"/>
      <c r="BS20" s="76"/>
      <c r="BT20" s="76"/>
      <c r="BU20" s="76"/>
      <c r="BV20" s="76"/>
      <c r="BW20" s="76"/>
      <c r="BX20" s="76"/>
      <c r="BY20" s="76"/>
      <c r="BZ20" s="77"/>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5"/>
      <c r="BM21" s="76"/>
      <c r="BN21" s="76"/>
      <c r="BO21" s="76"/>
      <c r="BP21" s="76"/>
      <c r="BQ21" s="76"/>
      <c r="BR21" s="76"/>
      <c r="BS21" s="76"/>
      <c r="BT21" s="76"/>
      <c r="BU21" s="76"/>
      <c r="BV21" s="76"/>
      <c r="BW21" s="76"/>
      <c r="BX21" s="76"/>
      <c r="BY21" s="76"/>
      <c r="BZ21" s="77"/>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5"/>
      <c r="BM22" s="76"/>
      <c r="BN22" s="76"/>
      <c r="BO22" s="76"/>
      <c r="BP22" s="76"/>
      <c r="BQ22" s="76"/>
      <c r="BR22" s="76"/>
      <c r="BS22" s="76"/>
      <c r="BT22" s="76"/>
      <c r="BU22" s="76"/>
      <c r="BV22" s="76"/>
      <c r="BW22" s="76"/>
      <c r="BX22" s="76"/>
      <c r="BY22" s="76"/>
      <c r="BZ22" s="77"/>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5"/>
      <c r="BM23" s="76"/>
      <c r="BN23" s="76"/>
      <c r="BO23" s="76"/>
      <c r="BP23" s="76"/>
      <c r="BQ23" s="76"/>
      <c r="BR23" s="76"/>
      <c r="BS23" s="76"/>
      <c r="BT23" s="76"/>
      <c r="BU23" s="76"/>
      <c r="BV23" s="76"/>
      <c r="BW23" s="76"/>
      <c r="BX23" s="76"/>
      <c r="BY23" s="76"/>
      <c r="BZ23" s="77"/>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5"/>
      <c r="BM24" s="76"/>
      <c r="BN24" s="76"/>
      <c r="BO24" s="76"/>
      <c r="BP24" s="76"/>
      <c r="BQ24" s="76"/>
      <c r="BR24" s="76"/>
      <c r="BS24" s="76"/>
      <c r="BT24" s="76"/>
      <c r="BU24" s="76"/>
      <c r="BV24" s="76"/>
      <c r="BW24" s="76"/>
      <c r="BX24" s="76"/>
      <c r="BY24" s="76"/>
      <c r="BZ24" s="77"/>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5"/>
      <c r="BM25" s="76"/>
      <c r="BN25" s="76"/>
      <c r="BO25" s="76"/>
      <c r="BP25" s="76"/>
      <c r="BQ25" s="76"/>
      <c r="BR25" s="76"/>
      <c r="BS25" s="76"/>
      <c r="BT25" s="76"/>
      <c r="BU25" s="76"/>
      <c r="BV25" s="76"/>
      <c r="BW25" s="76"/>
      <c r="BX25" s="76"/>
      <c r="BY25" s="76"/>
      <c r="BZ25" s="77"/>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5"/>
      <c r="BM26" s="76"/>
      <c r="BN26" s="76"/>
      <c r="BO26" s="76"/>
      <c r="BP26" s="76"/>
      <c r="BQ26" s="76"/>
      <c r="BR26" s="76"/>
      <c r="BS26" s="76"/>
      <c r="BT26" s="76"/>
      <c r="BU26" s="76"/>
      <c r="BV26" s="76"/>
      <c r="BW26" s="76"/>
      <c r="BX26" s="76"/>
      <c r="BY26" s="76"/>
      <c r="BZ26" s="77"/>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5"/>
      <c r="BM27" s="76"/>
      <c r="BN27" s="76"/>
      <c r="BO27" s="76"/>
      <c r="BP27" s="76"/>
      <c r="BQ27" s="76"/>
      <c r="BR27" s="76"/>
      <c r="BS27" s="76"/>
      <c r="BT27" s="76"/>
      <c r="BU27" s="76"/>
      <c r="BV27" s="76"/>
      <c r="BW27" s="76"/>
      <c r="BX27" s="76"/>
      <c r="BY27" s="76"/>
      <c r="BZ27" s="77"/>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5"/>
      <c r="BM28" s="76"/>
      <c r="BN28" s="76"/>
      <c r="BO28" s="76"/>
      <c r="BP28" s="76"/>
      <c r="BQ28" s="76"/>
      <c r="BR28" s="76"/>
      <c r="BS28" s="76"/>
      <c r="BT28" s="76"/>
      <c r="BU28" s="76"/>
      <c r="BV28" s="76"/>
      <c r="BW28" s="76"/>
      <c r="BX28" s="76"/>
      <c r="BY28" s="76"/>
      <c r="BZ28" s="77"/>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5"/>
      <c r="BM29" s="76"/>
      <c r="BN29" s="76"/>
      <c r="BO29" s="76"/>
      <c r="BP29" s="76"/>
      <c r="BQ29" s="76"/>
      <c r="BR29" s="76"/>
      <c r="BS29" s="76"/>
      <c r="BT29" s="76"/>
      <c r="BU29" s="76"/>
      <c r="BV29" s="76"/>
      <c r="BW29" s="76"/>
      <c r="BX29" s="76"/>
      <c r="BY29" s="76"/>
      <c r="BZ29" s="77"/>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5"/>
      <c r="BM30" s="76"/>
      <c r="BN30" s="76"/>
      <c r="BO30" s="76"/>
      <c r="BP30" s="76"/>
      <c r="BQ30" s="76"/>
      <c r="BR30" s="76"/>
      <c r="BS30" s="76"/>
      <c r="BT30" s="76"/>
      <c r="BU30" s="76"/>
      <c r="BV30" s="76"/>
      <c r="BW30" s="76"/>
      <c r="BX30" s="76"/>
      <c r="BY30" s="76"/>
      <c r="BZ30" s="77"/>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5"/>
      <c r="BM31" s="76"/>
      <c r="BN31" s="76"/>
      <c r="BO31" s="76"/>
      <c r="BP31" s="76"/>
      <c r="BQ31" s="76"/>
      <c r="BR31" s="76"/>
      <c r="BS31" s="76"/>
      <c r="BT31" s="76"/>
      <c r="BU31" s="76"/>
      <c r="BV31" s="76"/>
      <c r="BW31" s="76"/>
      <c r="BX31" s="76"/>
      <c r="BY31" s="76"/>
      <c r="BZ31" s="77"/>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5"/>
      <c r="BM32" s="76"/>
      <c r="BN32" s="76"/>
      <c r="BO32" s="76"/>
      <c r="BP32" s="76"/>
      <c r="BQ32" s="76"/>
      <c r="BR32" s="76"/>
      <c r="BS32" s="76"/>
      <c r="BT32" s="76"/>
      <c r="BU32" s="76"/>
      <c r="BV32" s="76"/>
      <c r="BW32" s="76"/>
      <c r="BX32" s="76"/>
      <c r="BY32" s="76"/>
      <c r="BZ32" s="77"/>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5"/>
      <c r="BM33" s="76"/>
      <c r="BN33" s="76"/>
      <c r="BO33" s="76"/>
      <c r="BP33" s="76"/>
      <c r="BQ33" s="76"/>
      <c r="BR33" s="76"/>
      <c r="BS33" s="76"/>
      <c r="BT33" s="76"/>
      <c r="BU33" s="76"/>
      <c r="BV33" s="76"/>
      <c r="BW33" s="76"/>
      <c r="BX33" s="76"/>
      <c r="BY33" s="76"/>
      <c r="BZ33" s="77"/>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75"/>
      <c r="BM34" s="76"/>
      <c r="BN34" s="76"/>
      <c r="BO34" s="76"/>
      <c r="BP34" s="76"/>
      <c r="BQ34" s="76"/>
      <c r="BR34" s="76"/>
      <c r="BS34" s="76"/>
      <c r="BT34" s="76"/>
      <c r="BU34" s="76"/>
      <c r="BV34" s="76"/>
      <c r="BW34" s="76"/>
      <c r="BX34" s="76"/>
      <c r="BY34" s="76"/>
      <c r="BZ34" s="77"/>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75"/>
      <c r="BM35" s="76"/>
      <c r="BN35" s="76"/>
      <c r="BO35" s="76"/>
      <c r="BP35" s="76"/>
      <c r="BQ35" s="76"/>
      <c r="BR35" s="76"/>
      <c r="BS35" s="76"/>
      <c r="BT35" s="76"/>
      <c r="BU35" s="76"/>
      <c r="BV35" s="76"/>
      <c r="BW35" s="76"/>
      <c r="BX35" s="76"/>
      <c r="BY35" s="76"/>
      <c r="BZ35" s="77"/>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5"/>
      <c r="BM36" s="76"/>
      <c r="BN36" s="76"/>
      <c r="BO36" s="76"/>
      <c r="BP36" s="76"/>
      <c r="BQ36" s="76"/>
      <c r="BR36" s="76"/>
      <c r="BS36" s="76"/>
      <c r="BT36" s="76"/>
      <c r="BU36" s="76"/>
      <c r="BV36" s="76"/>
      <c r="BW36" s="76"/>
      <c r="BX36" s="76"/>
      <c r="BY36" s="76"/>
      <c r="BZ36" s="77"/>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5"/>
      <c r="BM37" s="76"/>
      <c r="BN37" s="76"/>
      <c r="BO37" s="76"/>
      <c r="BP37" s="76"/>
      <c r="BQ37" s="76"/>
      <c r="BR37" s="76"/>
      <c r="BS37" s="76"/>
      <c r="BT37" s="76"/>
      <c r="BU37" s="76"/>
      <c r="BV37" s="76"/>
      <c r="BW37" s="76"/>
      <c r="BX37" s="76"/>
      <c r="BY37" s="76"/>
      <c r="BZ37" s="77"/>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5"/>
      <c r="BM38" s="76"/>
      <c r="BN38" s="76"/>
      <c r="BO38" s="76"/>
      <c r="BP38" s="76"/>
      <c r="BQ38" s="76"/>
      <c r="BR38" s="76"/>
      <c r="BS38" s="76"/>
      <c r="BT38" s="76"/>
      <c r="BU38" s="76"/>
      <c r="BV38" s="76"/>
      <c r="BW38" s="76"/>
      <c r="BX38" s="76"/>
      <c r="BY38" s="76"/>
      <c r="BZ38" s="77"/>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5"/>
      <c r="BM39" s="76"/>
      <c r="BN39" s="76"/>
      <c r="BO39" s="76"/>
      <c r="BP39" s="76"/>
      <c r="BQ39" s="76"/>
      <c r="BR39" s="76"/>
      <c r="BS39" s="76"/>
      <c r="BT39" s="76"/>
      <c r="BU39" s="76"/>
      <c r="BV39" s="76"/>
      <c r="BW39" s="76"/>
      <c r="BX39" s="76"/>
      <c r="BY39" s="76"/>
      <c r="BZ39" s="77"/>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5"/>
      <c r="BM40" s="76"/>
      <c r="BN40" s="76"/>
      <c r="BO40" s="76"/>
      <c r="BP40" s="76"/>
      <c r="BQ40" s="76"/>
      <c r="BR40" s="76"/>
      <c r="BS40" s="76"/>
      <c r="BT40" s="76"/>
      <c r="BU40" s="76"/>
      <c r="BV40" s="76"/>
      <c r="BW40" s="76"/>
      <c r="BX40" s="76"/>
      <c r="BY40" s="76"/>
      <c r="BZ40" s="77"/>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5"/>
      <c r="BM41" s="76"/>
      <c r="BN41" s="76"/>
      <c r="BO41" s="76"/>
      <c r="BP41" s="76"/>
      <c r="BQ41" s="76"/>
      <c r="BR41" s="76"/>
      <c r="BS41" s="76"/>
      <c r="BT41" s="76"/>
      <c r="BU41" s="76"/>
      <c r="BV41" s="76"/>
      <c r="BW41" s="76"/>
      <c r="BX41" s="76"/>
      <c r="BY41" s="76"/>
      <c r="BZ41" s="77"/>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5"/>
      <c r="BM42" s="76"/>
      <c r="BN42" s="76"/>
      <c r="BO42" s="76"/>
      <c r="BP42" s="76"/>
      <c r="BQ42" s="76"/>
      <c r="BR42" s="76"/>
      <c r="BS42" s="76"/>
      <c r="BT42" s="76"/>
      <c r="BU42" s="76"/>
      <c r="BV42" s="76"/>
      <c r="BW42" s="76"/>
      <c r="BX42" s="76"/>
      <c r="BY42" s="76"/>
      <c r="BZ42" s="77"/>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5"/>
      <c r="BM43" s="76"/>
      <c r="BN43" s="76"/>
      <c r="BO43" s="76"/>
      <c r="BP43" s="76"/>
      <c r="BQ43" s="76"/>
      <c r="BR43" s="76"/>
      <c r="BS43" s="76"/>
      <c r="BT43" s="76"/>
      <c r="BU43" s="76"/>
      <c r="BV43" s="76"/>
      <c r="BW43" s="76"/>
      <c r="BX43" s="76"/>
      <c r="BY43" s="76"/>
      <c r="BZ43" s="77"/>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8"/>
      <c r="BM44" s="79"/>
      <c r="BN44" s="79"/>
      <c r="BO44" s="79"/>
      <c r="BP44" s="79"/>
      <c r="BQ44" s="79"/>
      <c r="BR44" s="79"/>
      <c r="BS44" s="79"/>
      <c r="BT44" s="79"/>
      <c r="BU44" s="79"/>
      <c r="BV44" s="79"/>
      <c r="BW44" s="79"/>
      <c r="BX44" s="79"/>
      <c r="BY44" s="79"/>
      <c r="BZ44" s="80"/>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55" t="s">
        <v>122</v>
      </c>
      <c r="BM47" s="56"/>
      <c r="BN47" s="56"/>
      <c r="BO47" s="56"/>
      <c r="BP47" s="56"/>
      <c r="BQ47" s="56"/>
      <c r="BR47" s="56"/>
      <c r="BS47" s="56"/>
      <c r="BT47" s="56"/>
      <c r="BU47" s="56"/>
      <c r="BV47" s="56"/>
      <c r="BW47" s="56"/>
      <c r="BX47" s="56"/>
      <c r="BY47" s="56"/>
      <c r="BZ47" s="57"/>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55"/>
      <c r="BM48" s="56"/>
      <c r="BN48" s="56"/>
      <c r="BO48" s="56"/>
      <c r="BP48" s="56"/>
      <c r="BQ48" s="56"/>
      <c r="BR48" s="56"/>
      <c r="BS48" s="56"/>
      <c r="BT48" s="56"/>
      <c r="BU48" s="56"/>
      <c r="BV48" s="56"/>
      <c r="BW48" s="56"/>
      <c r="BX48" s="56"/>
      <c r="BY48" s="56"/>
      <c r="BZ48" s="57"/>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55"/>
      <c r="BM49" s="56"/>
      <c r="BN49" s="56"/>
      <c r="BO49" s="56"/>
      <c r="BP49" s="56"/>
      <c r="BQ49" s="56"/>
      <c r="BR49" s="56"/>
      <c r="BS49" s="56"/>
      <c r="BT49" s="56"/>
      <c r="BU49" s="56"/>
      <c r="BV49" s="56"/>
      <c r="BW49" s="56"/>
      <c r="BX49" s="56"/>
      <c r="BY49" s="56"/>
      <c r="BZ49" s="57"/>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55"/>
      <c r="BM50" s="56"/>
      <c r="BN50" s="56"/>
      <c r="BO50" s="56"/>
      <c r="BP50" s="56"/>
      <c r="BQ50" s="56"/>
      <c r="BR50" s="56"/>
      <c r="BS50" s="56"/>
      <c r="BT50" s="56"/>
      <c r="BU50" s="56"/>
      <c r="BV50" s="56"/>
      <c r="BW50" s="56"/>
      <c r="BX50" s="56"/>
      <c r="BY50" s="56"/>
      <c r="BZ50" s="57"/>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55"/>
      <c r="BM51" s="56"/>
      <c r="BN51" s="56"/>
      <c r="BO51" s="56"/>
      <c r="BP51" s="56"/>
      <c r="BQ51" s="56"/>
      <c r="BR51" s="56"/>
      <c r="BS51" s="56"/>
      <c r="BT51" s="56"/>
      <c r="BU51" s="56"/>
      <c r="BV51" s="56"/>
      <c r="BW51" s="56"/>
      <c r="BX51" s="56"/>
      <c r="BY51" s="56"/>
      <c r="BZ51" s="57"/>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55"/>
      <c r="BM52" s="56"/>
      <c r="BN52" s="56"/>
      <c r="BO52" s="56"/>
      <c r="BP52" s="56"/>
      <c r="BQ52" s="56"/>
      <c r="BR52" s="56"/>
      <c r="BS52" s="56"/>
      <c r="BT52" s="56"/>
      <c r="BU52" s="56"/>
      <c r="BV52" s="56"/>
      <c r="BW52" s="56"/>
      <c r="BX52" s="56"/>
      <c r="BY52" s="56"/>
      <c r="BZ52" s="57"/>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55"/>
      <c r="BM53" s="56"/>
      <c r="BN53" s="56"/>
      <c r="BO53" s="56"/>
      <c r="BP53" s="56"/>
      <c r="BQ53" s="56"/>
      <c r="BR53" s="56"/>
      <c r="BS53" s="56"/>
      <c r="BT53" s="56"/>
      <c r="BU53" s="56"/>
      <c r="BV53" s="56"/>
      <c r="BW53" s="56"/>
      <c r="BX53" s="56"/>
      <c r="BY53" s="56"/>
      <c r="BZ53" s="57"/>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55"/>
      <c r="BM54" s="56"/>
      <c r="BN54" s="56"/>
      <c r="BO54" s="56"/>
      <c r="BP54" s="56"/>
      <c r="BQ54" s="56"/>
      <c r="BR54" s="56"/>
      <c r="BS54" s="56"/>
      <c r="BT54" s="56"/>
      <c r="BU54" s="56"/>
      <c r="BV54" s="56"/>
      <c r="BW54" s="56"/>
      <c r="BX54" s="56"/>
      <c r="BY54" s="56"/>
      <c r="BZ54" s="57"/>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55"/>
      <c r="BM55" s="56"/>
      <c r="BN55" s="56"/>
      <c r="BO55" s="56"/>
      <c r="BP55" s="56"/>
      <c r="BQ55" s="56"/>
      <c r="BR55" s="56"/>
      <c r="BS55" s="56"/>
      <c r="BT55" s="56"/>
      <c r="BU55" s="56"/>
      <c r="BV55" s="56"/>
      <c r="BW55" s="56"/>
      <c r="BX55" s="56"/>
      <c r="BY55" s="56"/>
      <c r="BZ55" s="57"/>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55"/>
      <c r="BM56" s="56"/>
      <c r="BN56" s="56"/>
      <c r="BO56" s="56"/>
      <c r="BP56" s="56"/>
      <c r="BQ56" s="56"/>
      <c r="BR56" s="56"/>
      <c r="BS56" s="56"/>
      <c r="BT56" s="56"/>
      <c r="BU56" s="56"/>
      <c r="BV56" s="56"/>
      <c r="BW56" s="56"/>
      <c r="BX56" s="56"/>
      <c r="BY56" s="56"/>
      <c r="BZ56" s="57"/>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55"/>
      <c r="BM57" s="56"/>
      <c r="BN57" s="56"/>
      <c r="BO57" s="56"/>
      <c r="BP57" s="56"/>
      <c r="BQ57" s="56"/>
      <c r="BR57" s="56"/>
      <c r="BS57" s="56"/>
      <c r="BT57" s="56"/>
      <c r="BU57" s="56"/>
      <c r="BV57" s="56"/>
      <c r="BW57" s="56"/>
      <c r="BX57" s="56"/>
      <c r="BY57" s="56"/>
      <c r="BZ57" s="57"/>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5"/>
      <c r="BM58" s="56"/>
      <c r="BN58" s="56"/>
      <c r="BO58" s="56"/>
      <c r="BP58" s="56"/>
      <c r="BQ58" s="56"/>
      <c r="BR58" s="56"/>
      <c r="BS58" s="56"/>
      <c r="BT58" s="56"/>
      <c r="BU58" s="56"/>
      <c r="BV58" s="56"/>
      <c r="BW58" s="56"/>
      <c r="BX58" s="56"/>
      <c r="BY58" s="56"/>
      <c r="BZ58" s="57"/>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5"/>
      <c r="BM59" s="56"/>
      <c r="BN59" s="56"/>
      <c r="BO59" s="56"/>
      <c r="BP59" s="56"/>
      <c r="BQ59" s="56"/>
      <c r="BR59" s="56"/>
      <c r="BS59" s="56"/>
      <c r="BT59" s="56"/>
      <c r="BU59" s="56"/>
      <c r="BV59" s="56"/>
      <c r="BW59" s="56"/>
      <c r="BX59" s="56"/>
      <c r="BY59" s="56"/>
      <c r="BZ59" s="57"/>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5"/>
      <c r="BM60" s="56"/>
      <c r="BN60" s="56"/>
      <c r="BO60" s="56"/>
      <c r="BP60" s="56"/>
      <c r="BQ60" s="56"/>
      <c r="BR60" s="56"/>
      <c r="BS60" s="56"/>
      <c r="BT60" s="56"/>
      <c r="BU60" s="56"/>
      <c r="BV60" s="56"/>
      <c r="BW60" s="56"/>
      <c r="BX60" s="56"/>
      <c r="BY60" s="56"/>
      <c r="BZ60" s="57"/>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5"/>
      <c r="BM61" s="56"/>
      <c r="BN61" s="56"/>
      <c r="BO61" s="56"/>
      <c r="BP61" s="56"/>
      <c r="BQ61" s="56"/>
      <c r="BR61" s="56"/>
      <c r="BS61" s="56"/>
      <c r="BT61" s="56"/>
      <c r="BU61" s="56"/>
      <c r="BV61" s="56"/>
      <c r="BW61" s="56"/>
      <c r="BX61" s="56"/>
      <c r="BY61" s="56"/>
      <c r="BZ61" s="57"/>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55"/>
      <c r="BM62" s="56"/>
      <c r="BN62" s="56"/>
      <c r="BO62" s="56"/>
      <c r="BP62" s="56"/>
      <c r="BQ62" s="56"/>
      <c r="BR62" s="56"/>
      <c r="BS62" s="56"/>
      <c r="BT62" s="56"/>
      <c r="BU62" s="56"/>
      <c r="BV62" s="56"/>
      <c r="BW62" s="56"/>
      <c r="BX62" s="56"/>
      <c r="BY62" s="56"/>
      <c r="BZ62" s="57"/>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8"/>
      <c r="BM63" s="59"/>
      <c r="BN63" s="59"/>
      <c r="BO63" s="59"/>
      <c r="BP63" s="59"/>
      <c r="BQ63" s="59"/>
      <c r="BR63" s="59"/>
      <c r="BS63" s="59"/>
      <c r="BT63" s="59"/>
      <c r="BU63" s="59"/>
      <c r="BV63" s="59"/>
      <c r="BW63" s="59"/>
      <c r="BX63" s="59"/>
      <c r="BY63" s="59"/>
      <c r="BZ63" s="60"/>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95" t="s">
        <v>66</v>
      </c>
      <c r="I3" s="96"/>
      <c r="J3" s="96"/>
      <c r="K3" s="96"/>
      <c r="L3" s="96"/>
      <c r="M3" s="96"/>
      <c r="N3" s="96"/>
      <c r="O3" s="96"/>
      <c r="P3" s="96"/>
      <c r="Q3" s="96"/>
      <c r="R3" s="96"/>
      <c r="S3" s="96"/>
      <c r="T3" s="96"/>
      <c r="U3" s="96"/>
      <c r="V3" s="96"/>
      <c r="W3" s="96"/>
      <c r="X3" s="97"/>
      <c r="Y3" s="101" t="s">
        <v>67</v>
      </c>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c r="BA3" s="94"/>
      <c r="BB3" s="94"/>
      <c r="BC3" s="94"/>
      <c r="BD3" s="94"/>
      <c r="BE3" s="94"/>
      <c r="BF3" s="94"/>
      <c r="BG3" s="94"/>
      <c r="BH3" s="94"/>
      <c r="BI3" s="94"/>
      <c r="BJ3" s="94"/>
      <c r="BK3" s="94"/>
      <c r="BL3" s="94"/>
      <c r="BM3" s="94"/>
      <c r="BN3" s="94"/>
      <c r="BO3" s="94"/>
      <c r="BP3" s="94"/>
      <c r="BQ3" s="94"/>
      <c r="BR3" s="94"/>
      <c r="BS3" s="94"/>
      <c r="BT3" s="94"/>
      <c r="BU3" s="94"/>
      <c r="BV3" s="94"/>
      <c r="BW3" s="94"/>
      <c r="BX3" s="94"/>
      <c r="BY3" s="94"/>
      <c r="BZ3" s="94"/>
      <c r="CA3" s="94"/>
      <c r="CB3" s="94"/>
      <c r="CC3" s="94"/>
      <c r="CD3" s="94"/>
      <c r="CE3" s="94"/>
      <c r="CF3" s="94"/>
      <c r="CG3" s="94"/>
      <c r="CH3" s="94"/>
      <c r="CI3" s="94"/>
      <c r="CJ3" s="94"/>
      <c r="CK3" s="94"/>
      <c r="CL3" s="94"/>
      <c r="CM3" s="94"/>
      <c r="CN3" s="94"/>
      <c r="CO3" s="94"/>
      <c r="CP3" s="94"/>
      <c r="CQ3" s="94"/>
      <c r="CR3" s="94"/>
      <c r="CS3" s="94"/>
      <c r="CT3" s="94"/>
      <c r="CU3" s="94"/>
      <c r="CV3" s="94"/>
      <c r="CW3" s="94"/>
      <c r="CX3" s="94"/>
      <c r="CY3" s="94"/>
      <c r="CZ3" s="94"/>
      <c r="DA3" s="94"/>
      <c r="DB3" s="94"/>
      <c r="DC3" s="94"/>
      <c r="DD3" s="94"/>
      <c r="DE3" s="94"/>
      <c r="DF3" s="94"/>
      <c r="DG3" s="94"/>
      <c r="DH3" s="94"/>
      <c r="DI3" s="94" t="s">
        <v>68</v>
      </c>
      <c r="DJ3" s="94"/>
      <c r="DK3" s="94"/>
      <c r="DL3" s="94"/>
      <c r="DM3" s="94"/>
      <c r="DN3" s="94"/>
      <c r="DO3" s="94"/>
      <c r="DP3" s="94"/>
      <c r="DQ3" s="94"/>
      <c r="DR3" s="94"/>
      <c r="DS3" s="94"/>
      <c r="DT3" s="94"/>
      <c r="DU3" s="94"/>
      <c r="DV3" s="94"/>
      <c r="DW3" s="94"/>
      <c r="DX3" s="94"/>
      <c r="DY3" s="94"/>
      <c r="DZ3" s="94"/>
      <c r="EA3" s="94"/>
      <c r="EB3" s="94"/>
      <c r="EC3" s="94"/>
      <c r="ED3" s="94"/>
      <c r="EE3" s="94"/>
      <c r="EF3" s="94"/>
      <c r="EG3" s="94"/>
      <c r="EH3" s="94"/>
      <c r="EI3" s="94"/>
      <c r="EJ3" s="94"/>
      <c r="EK3" s="94"/>
      <c r="EL3" s="94"/>
      <c r="EM3" s="94"/>
      <c r="EN3" s="94"/>
      <c r="EO3" s="94"/>
    </row>
    <row r="4" spans="1:145">
      <c r="A4" s="28" t="s">
        <v>69</v>
      </c>
      <c r="B4" s="30"/>
      <c r="C4" s="30"/>
      <c r="D4" s="30"/>
      <c r="E4" s="30"/>
      <c r="F4" s="30"/>
      <c r="G4" s="30"/>
      <c r="H4" s="98"/>
      <c r="I4" s="99"/>
      <c r="J4" s="99"/>
      <c r="K4" s="99"/>
      <c r="L4" s="99"/>
      <c r="M4" s="99"/>
      <c r="N4" s="99"/>
      <c r="O4" s="99"/>
      <c r="P4" s="99"/>
      <c r="Q4" s="99"/>
      <c r="R4" s="99"/>
      <c r="S4" s="99"/>
      <c r="T4" s="99"/>
      <c r="U4" s="99"/>
      <c r="V4" s="99"/>
      <c r="W4" s="99"/>
      <c r="X4" s="100"/>
      <c r="Y4" s="94" t="s">
        <v>70</v>
      </c>
      <c r="Z4" s="94"/>
      <c r="AA4" s="94"/>
      <c r="AB4" s="94"/>
      <c r="AC4" s="94"/>
      <c r="AD4" s="94"/>
      <c r="AE4" s="94"/>
      <c r="AF4" s="94"/>
      <c r="AG4" s="94"/>
      <c r="AH4" s="94"/>
      <c r="AI4" s="94"/>
      <c r="AJ4" s="94" t="s">
        <v>71</v>
      </c>
      <c r="AK4" s="94"/>
      <c r="AL4" s="94"/>
      <c r="AM4" s="94"/>
      <c r="AN4" s="94"/>
      <c r="AO4" s="94"/>
      <c r="AP4" s="94"/>
      <c r="AQ4" s="94"/>
      <c r="AR4" s="94"/>
      <c r="AS4" s="94"/>
      <c r="AT4" s="94"/>
      <c r="AU4" s="94" t="s">
        <v>72</v>
      </c>
      <c r="AV4" s="94"/>
      <c r="AW4" s="94"/>
      <c r="AX4" s="94"/>
      <c r="AY4" s="94"/>
      <c r="AZ4" s="94"/>
      <c r="BA4" s="94"/>
      <c r="BB4" s="94"/>
      <c r="BC4" s="94"/>
      <c r="BD4" s="94"/>
      <c r="BE4" s="94"/>
      <c r="BF4" s="94" t="s">
        <v>73</v>
      </c>
      <c r="BG4" s="94"/>
      <c r="BH4" s="94"/>
      <c r="BI4" s="94"/>
      <c r="BJ4" s="94"/>
      <c r="BK4" s="94"/>
      <c r="BL4" s="94"/>
      <c r="BM4" s="94"/>
      <c r="BN4" s="94"/>
      <c r="BO4" s="94"/>
      <c r="BP4" s="94"/>
      <c r="BQ4" s="94" t="s">
        <v>74</v>
      </c>
      <c r="BR4" s="94"/>
      <c r="BS4" s="94"/>
      <c r="BT4" s="94"/>
      <c r="BU4" s="94"/>
      <c r="BV4" s="94"/>
      <c r="BW4" s="94"/>
      <c r="BX4" s="94"/>
      <c r="BY4" s="94"/>
      <c r="BZ4" s="94"/>
      <c r="CA4" s="94"/>
      <c r="CB4" s="94" t="s">
        <v>75</v>
      </c>
      <c r="CC4" s="94"/>
      <c r="CD4" s="94"/>
      <c r="CE4" s="94"/>
      <c r="CF4" s="94"/>
      <c r="CG4" s="94"/>
      <c r="CH4" s="94"/>
      <c r="CI4" s="94"/>
      <c r="CJ4" s="94"/>
      <c r="CK4" s="94"/>
      <c r="CL4" s="94"/>
      <c r="CM4" s="94" t="s">
        <v>76</v>
      </c>
      <c r="CN4" s="94"/>
      <c r="CO4" s="94"/>
      <c r="CP4" s="94"/>
      <c r="CQ4" s="94"/>
      <c r="CR4" s="94"/>
      <c r="CS4" s="94"/>
      <c r="CT4" s="94"/>
      <c r="CU4" s="94"/>
      <c r="CV4" s="94"/>
      <c r="CW4" s="94"/>
      <c r="CX4" s="94" t="s">
        <v>77</v>
      </c>
      <c r="CY4" s="94"/>
      <c r="CZ4" s="94"/>
      <c r="DA4" s="94"/>
      <c r="DB4" s="94"/>
      <c r="DC4" s="94"/>
      <c r="DD4" s="94"/>
      <c r="DE4" s="94"/>
      <c r="DF4" s="94"/>
      <c r="DG4" s="94"/>
      <c r="DH4" s="94"/>
      <c r="DI4" s="94" t="s">
        <v>78</v>
      </c>
      <c r="DJ4" s="94"/>
      <c r="DK4" s="94"/>
      <c r="DL4" s="94"/>
      <c r="DM4" s="94"/>
      <c r="DN4" s="94"/>
      <c r="DO4" s="94"/>
      <c r="DP4" s="94"/>
      <c r="DQ4" s="94"/>
      <c r="DR4" s="94"/>
      <c r="DS4" s="94"/>
      <c r="DT4" s="94" t="s">
        <v>79</v>
      </c>
      <c r="DU4" s="94"/>
      <c r="DV4" s="94"/>
      <c r="DW4" s="94"/>
      <c r="DX4" s="94"/>
      <c r="DY4" s="94"/>
      <c r="DZ4" s="94"/>
      <c r="EA4" s="94"/>
      <c r="EB4" s="94"/>
      <c r="EC4" s="94"/>
      <c r="ED4" s="94"/>
      <c r="EE4" s="94" t="s">
        <v>80</v>
      </c>
      <c r="EF4" s="94"/>
      <c r="EG4" s="94"/>
      <c r="EH4" s="94"/>
      <c r="EI4" s="94"/>
      <c r="EJ4" s="94"/>
      <c r="EK4" s="94"/>
      <c r="EL4" s="94"/>
      <c r="EM4" s="94"/>
      <c r="EN4" s="94"/>
      <c r="EO4" s="94"/>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62049</v>
      </c>
      <c r="D6" s="33">
        <f t="shared" si="3"/>
        <v>47</v>
      </c>
      <c r="E6" s="33">
        <f t="shared" si="3"/>
        <v>18</v>
      </c>
      <c r="F6" s="33">
        <f t="shared" si="3"/>
        <v>0</v>
      </c>
      <c r="G6" s="33">
        <f t="shared" si="3"/>
        <v>0</v>
      </c>
      <c r="H6" s="33" t="str">
        <f t="shared" si="3"/>
        <v>山形県　酒田市</v>
      </c>
      <c r="I6" s="33" t="str">
        <f t="shared" si="3"/>
        <v>法非適用</v>
      </c>
      <c r="J6" s="33" t="str">
        <f t="shared" si="3"/>
        <v>下水道事業</v>
      </c>
      <c r="K6" s="33" t="str">
        <f t="shared" si="3"/>
        <v>特定地域生活排水処理</v>
      </c>
      <c r="L6" s="33" t="str">
        <f t="shared" si="3"/>
        <v>K2</v>
      </c>
      <c r="M6" s="33">
        <f t="shared" si="3"/>
        <v>0</v>
      </c>
      <c r="N6" s="34" t="str">
        <f t="shared" si="3"/>
        <v>-</v>
      </c>
      <c r="O6" s="34" t="str">
        <f t="shared" si="3"/>
        <v>該当数値なし</v>
      </c>
      <c r="P6" s="34">
        <f t="shared" si="3"/>
        <v>1.94</v>
      </c>
      <c r="Q6" s="34">
        <f t="shared" si="3"/>
        <v>100</v>
      </c>
      <c r="R6" s="34">
        <f t="shared" si="3"/>
        <v>3267</v>
      </c>
      <c r="S6" s="34">
        <f t="shared" si="3"/>
        <v>105468</v>
      </c>
      <c r="T6" s="34">
        <f t="shared" si="3"/>
        <v>602.97</v>
      </c>
      <c r="U6" s="34">
        <f t="shared" si="3"/>
        <v>174.91</v>
      </c>
      <c r="V6" s="34">
        <f t="shared" si="3"/>
        <v>2040</v>
      </c>
      <c r="W6" s="34">
        <f t="shared" si="3"/>
        <v>11.06</v>
      </c>
      <c r="X6" s="34">
        <f t="shared" si="3"/>
        <v>184.45</v>
      </c>
      <c r="Y6" s="35">
        <f>IF(Y7="",NA(),Y7)</f>
        <v>85.2</v>
      </c>
      <c r="Z6" s="35">
        <f t="shared" ref="Z6:AH6" si="4">IF(Z7="",NA(),Z7)</f>
        <v>85.15</v>
      </c>
      <c r="AA6" s="35">
        <f t="shared" si="4"/>
        <v>84.63</v>
      </c>
      <c r="AB6" s="35">
        <f t="shared" si="4"/>
        <v>84.84</v>
      </c>
      <c r="AC6" s="35">
        <f t="shared" si="4"/>
        <v>104.12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239.12</v>
      </c>
      <c r="BG6" s="34">
        <f t="shared" ref="BG6:BO6" si="7">IF(BG7="",NA(),BG7)</f>
        <v>0</v>
      </c>
      <c r="BH6" s="35">
        <f t="shared" si="7"/>
        <v>97.81</v>
      </c>
      <c r="BI6" s="34">
        <f t="shared" si="7"/>
        <v>0</v>
      </c>
      <c r="BJ6" s="34">
        <f t="shared" si="7"/>
        <v>0</v>
      </c>
      <c r="BK6" s="35">
        <f t="shared" si="7"/>
        <v>430.64</v>
      </c>
      <c r="BL6" s="35">
        <f t="shared" si="7"/>
        <v>446.63</v>
      </c>
      <c r="BM6" s="35">
        <f t="shared" si="7"/>
        <v>261.08</v>
      </c>
      <c r="BN6" s="35">
        <f t="shared" si="7"/>
        <v>241.49</v>
      </c>
      <c r="BO6" s="35">
        <f t="shared" si="7"/>
        <v>248.44</v>
      </c>
      <c r="BP6" s="34" t="str">
        <f>IF(BP7="","",IF(BP7="-","【-】","【"&amp;SUBSTITUTE(TEXT(BP7,"#,##0.00"),"-","△")&amp;"】"))</f>
        <v>【346.13】</v>
      </c>
      <c r="BQ6" s="35">
        <f>IF(BQ7="",NA(),BQ7)</f>
        <v>62.41</v>
      </c>
      <c r="BR6" s="35">
        <f t="shared" ref="BR6:BZ6" si="8">IF(BR7="",NA(),BR7)</f>
        <v>65.489999999999995</v>
      </c>
      <c r="BS6" s="35">
        <f t="shared" si="8"/>
        <v>61.68</v>
      </c>
      <c r="BT6" s="35">
        <f t="shared" si="8"/>
        <v>61.55</v>
      </c>
      <c r="BU6" s="35">
        <f t="shared" si="8"/>
        <v>78.92</v>
      </c>
      <c r="BV6" s="35">
        <f t="shared" si="8"/>
        <v>58.78</v>
      </c>
      <c r="BW6" s="35">
        <f t="shared" si="8"/>
        <v>58.53</v>
      </c>
      <c r="BX6" s="35">
        <f t="shared" si="8"/>
        <v>68.61</v>
      </c>
      <c r="BY6" s="35">
        <f t="shared" si="8"/>
        <v>65.7</v>
      </c>
      <c r="BZ6" s="35">
        <f t="shared" si="8"/>
        <v>66.73</v>
      </c>
      <c r="CA6" s="34" t="str">
        <f>IF(CA7="","",IF(CA7="-","【-】","【"&amp;SUBSTITUTE(TEXT(CA7,"#,##0.00"),"-","△")&amp;"】"))</f>
        <v>【59.83】</v>
      </c>
      <c r="CB6" s="35">
        <f>IF(CB7="",NA(),CB7)</f>
        <v>277.86</v>
      </c>
      <c r="CC6" s="35">
        <f t="shared" ref="CC6:CK6" si="9">IF(CC7="",NA(),CC7)</f>
        <v>263.12</v>
      </c>
      <c r="CD6" s="35">
        <f t="shared" si="9"/>
        <v>282.64999999999998</v>
      </c>
      <c r="CE6" s="35">
        <f t="shared" si="9"/>
        <v>283.58</v>
      </c>
      <c r="CF6" s="35">
        <f t="shared" si="9"/>
        <v>192.51</v>
      </c>
      <c r="CG6" s="35">
        <f t="shared" si="9"/>
        <v>257.02999999999997</v>
      </c>
      <c r="CH6" s="35">
        <f t="shared" si="9"/>
        <v>266.57</v>
      </c>
      <c r="CI6" s="35">
        <f t="shared" si="9"/>
        <v>241.18</v>
      </c>
      <c r="CJ6" s="35">
        <f t="shared" si="9"/>
        <v>247.94</v>
      </c>
      <c r="CK6" s="35">
        <f t="shared" si="9"/>
        <v>241.29</v>
      </c>
      <c r="CL6" s="34" t="str">
        <f>IF(CL7="","",IF(CL7="-","【-】","【"&amp;SUBSTITUTE(TEXT(CL7,"#,##0.00"),"-","△")&amp;"】"))</f>
        <v>【268.69】</v>
      </c>
      <c r="CM6" s="35">
        <f>IF(CM7="",NA(),CM7)</f>
        <v>25.92</v>
      </c>
      <c r="CN6" s="35">
        <f t="shared" ref="CN6:CV6" si="10">IF(CN7="",NA(),CN7)</f>
        <v>24.92</v>
      </c>
      <c r="CO6" s="35">
        <f t="shared" si="10"/>
        <v>24.64</v>
      </c>
      <c r="CP6" s="35">
        <f t="shared" si="10"/>
        <v>61.82</v>
      </c>
      <c r="CQ6" s="35">
        <f t="shared" si="10"/>
        <v>61.55</v>
      </c>
      <c r="CR6" s="35">
        <f t="shared" si="10"/>
        <v>61.93</v>
      </c>
      <c r="CS6" s="35">
        <f t="shared" si="10"/>
        <v>58.06</v>
      </c>
      <c r="CT6" s="35">
        <f t="shared" si="10"/>
        <v>53.84</v>
      </c>
      <c r="CU6" s="35">
        <f t="shared" si="10"/>
        <v>60.25</v>
      </c>
      <c r="CV6" s="35">
        <f t="shared" si="10"/>
        <v>61.94</v>
      </c>
      <c r="CW6" s="34" t="str">
        <f>IF(CW7="","",IF(CW7="-","【-】","【"&amp;SUBSTITUTE(TEXT(CW7,"#,##0.00"),"-","△")&amp;"】"))</f>
        <v>【61.71】</v>
      </c>
      <c r="CX6" s="35">
        <f>IF(CX7="",NA(),CX7)</f>
        <v>93.37</v>
      </c>
      <c r="CY6" s="35">
        <f t="shared" ref="CY6:DG6" si="11">IF(CY7="",NA(),CY7)</f>
        <v>95.75</v>
      </c>
      <c r="CZ6" s="35">
        <f t="shared" si="11"/>
        <v>95.57</v>
      </c>
      <c r="DA6" s="35">
        <f t="shared" si="11"/>
        <v>95.05</v>
      </c>
      <c r="DB6" s="35">
        <f t="shared" si="11"/>
        <v>97.25</v>
      </c>
      <c r="DC6" s="35">
        <f t="shared" si="11"/>
        <v>77.25</v>
      </c>
      <c r="DD6" s="35">
        <f t="shared" si="11"/>
        <v>75.790000000000006</v>
      </c>
      <c r="DE6" s="35">
        <f t="shared" si="11"/>
        <v>95.04</v>
      </c>
      <c r="DF6" s="35">
        <f t="shared" si="11"/>
        <v>95.26</v>
      </c>
      <c r="DG6" s="35">
        <f t="shared" si="11"/>
        <v>94.14</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62049</v>
      </c>
      <c r="D7" s="37">
        <v>47</v>
      </c>
      <c r="E7" s="37">
        <v>18</v>
      </c>
      <c r="F7" s="37">
        <v>0</v>
      </c>
      <c r="G7" s="37">
        <v>0</v>
      </c>
      <c r="H7" s="37" t="s">
        <v>110</v>
      </c>
      <c r="I7" s="37" t="s">
        <v>111</v>
      </c>
      <c r="J7" s="37" t="s">
        <v>112</v>
      </c>
      <c r="K7" s="37" t="s">
        <v>113</v>
      </c>
      <c r="L7" s="37" t="s">
        <v>114</v>
      </c>
      <c r="M7" s="37"/>
      <c r="N7" s="38" t="s">
        <v>115</v>
      </c>
      <c r="O7" s="38" t="s">
        <v>116</v>
      </c>
      <c r="P7" s="38">
        <v>1.94</v>
      </c>
      <c r="Q7" s="38">
        <v>100</v>
      </c>
      <c r="R7" s="38">
        <v>3267</v>
      </c>
      <c r="S7" s="38">
        <v>105468</v>
      </c>
      <c r="T7" s="38">
        <v>602.97</v>
      </c>
      <c r="U7" s="38">
        <v>174.91</v>
      </c>
      <c r="V7" s="38">
        <v>2040</v>
      </c>
      <c r="W7" s="38">
        <v>11.06</v>
      </c>
      <c r="X7" s="38">
        <v>184.45</v>
      </c>
      <c r="Y7" s="38">
        <v>85.2</v>
      </c>
      <c r="Z7" s="38">
        <v>85.15</v>
      </c>
      <c r="AA7" s="38">
        <v>84.63</v>
      </c>
      <c r="AB7" s="38">
        <v>84.84</v>
      </c>
      <c r="AC7" s="38">
        <v>104.12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239.12</v>
      </c>
      <c r="BG7" s="38">
        <v>0</v>
      </c>
      <c r="BH7" s="38">
        <v>97.81</v>
      </c>
      <c r="BI7" s="38">
        <v>0</v>
      </c>
      <c r="BJ7" s="38">
        <v>0</v>
      </c>
      <c r="BK7" s="38">
        <v>430.64</v>
      </c>
      <c r="BL7" s="38">
        <v>446.63</v>
      </c>
      <c r="BM7" s="38">
        <v>261.08</v>
      </c>
      <c r="BN7" s="38">
        <v>241.49</v>
      </c>
      <c r="BO7" s="38">
        <v>248.44</v>
      </c>
      <c r="BP7" s="38">
        <v>346.13</v>
      </c>
      <c r="BQ7" s="38">
        <v>62.41</v>
      </c>
      <c r="BR7" s="38">
        <v>65.489999999999995</v>
      </c>
      <c r="BS7" s="38">
        <v>61.68</v>
      </c>
      <c r="BT7" s="38">
        <v>61.55</v>
      </c>
      <c r="BU7" s="38">
        <v>78.92</v>
      </c>
      <c r="BV7" s="38">
        <v>58.78</v>
      </c>
      <c r="BW7" s="38">
        <v>58.53</v>
      </c>
      <c r="BX7" s="38">
        <v>68.61</v>
      </c>
      <c r="BY7" s="38">
        <v>65.7</v>
      </c>
      <c r="BZ7" s="38">
        <v>66.73</v>
      </c>
      <c r="CA7" s="38">
        <v>59.83</v>
      </c>
      <c r="CB7" s="38">
        <v>277.86</v>
      </c>
      <c r="CC7" s="38">
        <v>263.12</v>
      </c>
      <c r="CD7" s="38">
        <v>282.64999999999998</v>
      </c>
      <c r="CE7" s="38">
        <v>283.58</v>
      </c>
      <c r="CF7" s="38">
        <v>192.51</v>
      </c>
      <c r="CG7" s="38">
        <v>257.02999999999997</v>
      </c>
      <c r="CH7" s="38">
        <v>266.57</v>
      </c>
      <c r="CI7" s="38">
        <v>241.18</v>
      </c>
      <c r="CJ7" s="38">
        <v>247.94</v>
      </c>
      <c r="CK7" s="38">
        <v>241.29</v>
      </c>
      <c r="CL7" s="38">
        <v>268.69</v>
      </c>
      <c r="CM7" s="38">
        <v>25.92</v>
      </c>
      <c r="CN7" s="38">
        <v>24.92</v>
      </c>
      <c r="CO7" s="38">
        <v>24.64</v>
      </c>
      <c r="CP7" s="38">
        <v>61.82</v>
      </c>
      <c r="CQ7" s="38">
        <v>61.55</v>
      </c>
      <c r="CR7" s="38">
        <v>61.93</v>
      </c>
      <c r="CS7" s="38">
        <v>58.06</v>
      </c>
      <c r="CT7" s="38">
        <v>53.84</v>
      </c>
      <c r="CU7" s="38">
        <v>60.25</v>
      </c>
      <c r="CV7" s="38">
        <v>61.94</v>
      </c>
      <c r="CW7" s="38">
        <v>61.71</v>
      </c>
      <c r="CX7" s="38">
        <v>93.37</v>
      </c>
      <c r="CY7" s="38">
        <v>95.75</v>
      </c>
      <c r="CZ7" s="38">
        <v>95.57</v>
      </c>
      <c r="DA7" s="38">
        <v>95.05</v>
      </c>
      <c r="DB7" s="38">
        <v>97.25</v>
      </c>
      <c r="DC7" s="38">
        <v>77.25</v>
      </c>
      <c r="DD7" s="38">
        <v>75.790000000000006</v>
      </c>
      <c r="DE7" s="38">
        <v>95.04</v>
      </c>
      <c r="DF7" s="38">
        <v>95.26</v>
      </c>
      <c r="DG7" s="38">
        <v>94.14</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2018-02-20T07:55:22Z</cp:lastPrinted>
  <dcterms:created xsi:type="dcterms:W3CDTF">2017-12-25T02:39:28Z</dcterms:created>
  <dcterms:modified xsi:type="dcterms:W3CDTF">2018-02-20T07:55:24Z</dcterms:modified>
  <cp:category/>
</cp:coreProperties>
</file>