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jNRQJDxnLBYN2trcowBG4fFjUKB6DkMQfFlfbRN1oeEge/Fhq5L3FhJ5GmM10dOgcZHbvsfEYGE+wv2SFu8tA==" workbookSaltValue="AWg2r+qLt0s2K4uj1Q5OZw==" workbookSpinCount="100000" lockStructure="1"/>
  <bookViews>
    <workbookView xWindow="0" yWindow="0" windowWidth="20730" windowHeight="92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<sst xmlns="http://schemas.openxmlformats.org/spreadsheetml/2006/main" count="220" uniqueCount="108">
  <si>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</si>
  <si>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</si>
  <si>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</si>
  <si>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</si>
  <si>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</si>
  <si>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</si>
  <si>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</si>
  <si>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</si>
  <si>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</si>
  <si>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</si>
  <si>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</si>
  <si>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</si>
  <si>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</si>
  <si>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</si>
  <si>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</si>
  <si>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</si>
  <si>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</si>
  <si>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</si>
  <si>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</si>
  <si>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</si>
  <si>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</si>
  <si>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</si>
  <si>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</si>
  <si>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</si>
  <si>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</si>
  <si>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</si>
  <si>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</si>
  <si>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</si>
  <si>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</si>
  <si>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</si>
  <si>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</si>
  <si>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</si>
  <si>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</si>
  <si>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</si>
  <si>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</si>
  <si>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</si>
  <si>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</si>
  <si>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</si>
  <si>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</si>
  <si>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</si>
  <si>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</si>
  <si>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</si>
  <si>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</si>
  <si>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</si>
  <si>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</si>
  <si>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</si>
  <si>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</si>
  <si>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</si>
  <si>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</si>
  <si>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</si>
  <si>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</si>
  <si>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</si>
  <si>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</si>
  <si>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</si>
  <si>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</si>
  <si>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</si>
  <si>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</si>
  <si>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</si>
  <si>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</si>
  <si>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</si>
  <si>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</si>
  <si>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</si>
  <si>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</si>
  <si>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</si>
  <si>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</si>
  <si>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</si>
  <si>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</si>
  <si>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</si>
  <si>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</si>
  <si>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</si>
  <si>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</si>
  <si>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</si>
  <si>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</si>
  <si>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</si>
  <si>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</si>
  <si>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</si>
  <si>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</si>
  <si>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</si>
  <si>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</si>
  <si>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</si>
  <si>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</si>
  <si>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</si>
  <si>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</si>
  <si>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</si>
  <si>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</si>
  <si>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</si>
  <si>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</si>
  <si>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</si>
  <si>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</si>
  <si>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</si>
  <si>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</si>
  <si>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</si>
  <si>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</si>
  <si>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西川町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</si>
  <si>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</si>
  <si>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</si>
  <si>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</si>
  <si>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</si>
  <si>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</si>
  <si>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</si>
  <si>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</si>
  <si>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</si>
  <si>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</si>
  <si>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</si>
  <si>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</si>
  <si>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平均値よりも法定耐用年数を経過した管路を多く保有しており、漏水の原因となっている。管路の更新が必要になっているが、財源の確保が必要で早急な検討が必要となっているため、令和元年度にアセットマネジメントの策定を行い、老朽管の更新について検討する。
　</t>
    <rPh sb="1" eb="3">
      <t>ルイジ</t>
    </rPh>
    <rPh sb="3" eb="5">
      <t>ダンタイ</t>
    </rPh>
    <rPh sb="5" eb="8">
      <t>ヘイキンチ</t>
    </rPh>
    <rPh sb="11" eb="13">
      <t>ホウテイ</t>
    </rPh>
    <rPh sb="13" eb="15">
      <t>タイヨウ</t>
    </rPh>
    <rPh sb="15" eb="17">
      <t>ネンスウ</t>
    </rPh>
    <rPh sb="18" eb="20">
      <t>ケイカ</t>
    </rPh>
    <rPh sb="22" eb="24">
      <t>カンロ</t>
    </rPh>
    <rPh sb="25" eb="26">
      <t>オオ</t>
    </rPh>
    <rPh sb="27" eb="29">
      <t>ホユウ</t>
    </rPh>
    <rPh sb="34" eb="36">
      <t>ロウスイ</t>
    </rPh>
    <rPh sb="37" eb="39">
      <t>ゲンイン</t>
    </rPh>
    <rPh sb="46" eb="48">
      <t>カンロ</t>
    </rPh>
    <rPh sb="49" eb="51">
      <t>コウシン</t>
    </rPh>
    <rPh sb="52" eb="54">
      <t>ヒツヨウ</t>
    </rPh>
    <rPh sb="62" eb="64">
      <t>ザイゲン</t>
    </rPh>
    <rPh sb="65" eb="67">
      <t>カクホ</t>
    </rPh>
    <rPh sb="68" eb="70">
      <t>ヒツヨウ</t>
    </rPh>
    <rPh sb="71" eb="73">
      <t>ソウキュウ</t>
    </rPh>
    <rPh sb="74" eb="76">
      <t>ケントウ</t>
    </rPh>
    <rPh sb="77" eb="79">
      <t>ヒツヨウ</t>
    </rPh>
    <rPh sb="88" eb="89">
      <t>レイ</t>
    </rPh>
    <rPh sb="89" eb="90">
      <t>ワ</t>
    </rPh>
    <rPh sb="90" eb="91">
      <t>ガン</t>
    </rPh>
    <rPh sb="91" eb="93">
      <t>ネンド</t>
    </rPh>
    <rPh sb="105" eb="107">
      <t>サクテイ</t>
    </rPh>
    <rPh sb="108" eb="109">
      <t>オコナ</t>
    </rPh>
    <rPh sb="111" eb="113">
      <t>ロウキュウ</t>
    </rPh>
    <rPh sb="113" eb="114">
      <t>カン</t>
    </rPh>
    <rPh sb="115" eb="117">
      <t>コウシン</t>
    </rPh>
    <rPh sb="121" eb="123">
      <t>ケントウ</t>
    </rPh>
    <phoneticPr fontId="16"/>
  </si>
  <si>
    <t>　平成29年度に度簡易水道との統合を行った。今後は、給水人口の減少が進むと考えられることから、適切な施設規模へのダウンサイジング等の検討を行うことが必要である。収益につながるよう有収率を上げるため漏水対策等の対策を行わなければならない。また、料金の改定を視野に入れながら、更なる費用削減や設備投資のための財源確保、財政計画や投資計画を見直し、令和元年度にアセットマネジメント、令和２年度に経営戦略を策定し、経営改善を図っていく必要がある。</t>
    <rPh sb="1" eb="3">
      <t>ヘイセイ</t>
    </rPh>
    <rPh sb="5" eb="7">
      <t>ネンド</t>
    </rPh>
    <rPh sb="9" eb="11">
      <t>カンイ</t>
    </rPh>
    <rPh sb="11" eb="13">
      <t>スイドウ</t>
    </rPh>
    <rPh sb="15" eb="17">
      <t>トウゴウ</t>
    </rPh>
    <rPh sb="18" eb="19">
      <t>オコナ</t>
    </rPh>
    <rPh sb="22" eb="24">
      <t>コンゴ</t>
    </rPh>
    <rPh sb="26" eb="28">
      <t>キュウスイ</t>
    </rPh>
    <rPh sb="28" eb="30">
      <t>ジンコウ</t>
    </rPh>
    <rPh sb="31" eb="33">
      <t>ゲンショウ</t>
    </rPh>
    <rPh sb="34" eb="35">
      <t>スス</t>
    </rPh>
    <rPh sb="37" eb="38">
      <t>カンガ</t>
    </rPh>
    <rPh sb="47" eb="49">
      <t>テキセツ</t>
    </rPh>
    <rPh sb="50" eb="52">
      <t>シセツ</t>
    </rPh>
    <rPh sb="52" eb="54">
      <t>キボ</t>
    </rPh>
    <rPh sb="64" eb="65">
      <t>トウ</t>
    </rPh>
    <rPh sb="66" eb="68">
      <t>ケントウ</t>
    </rPh>
    <rPh sb="69" eb="70">
      <t>オコナ</t>
    </rPh>
    <rPh sb="74" eb="76">
      <t>ヒツヨウ</t>
    </rPh>
    <rPh sb="80" eb="82">
      <t>シュウエキ</t>
    </rPh>
    <rPh sb="89" eb="92">
      <t>ユウシュウリツ</t>
    </rPh>
    <rPh sb="93" eb="94">
      <t>ア</t>
    </rPh>
    <rPh sb="98" eb="100">
      <t>ロウスイ</t>
    </rPh>
    <rPh sb="100" eb="102">
      <t>タイサク</t>
    </rPh>
    <rPh sb="102" eb="103">
      <t>トウ</t>
    </rPh>
    <rPh sb="104" eb="106">
      <t>タイサク</t>
    </rPh>
    <rPh sb="107" eb="108">
      <t>オコナ</t>
    </rPh>
    <rPh sb="121" eb="123">
      <t>リョウキン</t>
    </rPh>
    <rPh sb="124" eb="126">
      <t>カイテイ</t>
    </rPh>
    <rPh sb="127" eb="129">
      <t>シヤ</t>
    </rPh>
    <rPh sb="130" eb="131">
      <t>イ</t>
    </rPh>
    <rPh sb="136" eb="137">
      <t>サラ</t>
    </rPh>
    <rPh sb="139" eb="141">
      <t>ヒヨウ</t>
    </rPh>
    <rPh sb="141" eb="143">
      <t>サクゲン</t>
    </rPh>
    <rPh sb="144" eb="146">
      <t>セツビ</t>
    </rPh>
    <rPh sb="146" eb="148">
      <t>トウシ</t>
    </rPh>
    <rPh sb="152" eb="154">
      <t>ザイゲン</t>
    </rPh>
    <rPh sb="154" eb="156">
      <t>カクホ</t>
    </rPh>
    <rPh sb="157" eb="159">
      <t>ザイセイ</t>
    </rPh>
    <rPh sb="159" eb="161">
      <t>ケイカク</t>
    </rPh>
    <rPh sb="162" eb="164">
      <t>トウシ</t>
    </rPh>
    <rPh sb="164" eb="166">
      <t>ケイカク</t>
    </rPh>
    <rPh sb="167" eb="169">
      <t>ミナオ</t>
    </rPh>
    <rPh sb="171" eb="172">
      <t>レイ</t>
    </rPh>
    <rPh sb="172" eb="173">
      <t>ワ</t>
    </rPh>
    <rPh sb="173" eb="174">
      <t>ガン</t>
    </rPh>
    <rPh sb="174" eb="176">
      <t>ネンド</t>
    </rPh>
    <rPh sb="188" eb="189">
      <t>レイ</t>
    </rPh>
    <rPh sb="189" eb="190">
      <t>ワ</t>
    </rPh>
    <rPh sb="191" eb="193">
      <t>ネンド</t>
    </rPh>
    <rPh sb="194" eb="196">
      <t>ケイエイ</t>
    </rPh>
    <rPh sb="196" eb="198">
      <t>センリャク</t>
    </rPh>
    <rPh sb="199" eb="201">
      <t>サクテイ</t>
    </rPh>
    <rPh sb="203" eb="205">
      <t>ケイエイ</t>
    </rPh>
    <rPh sb="205" eb="207">
      <t>カイゼン</t>
    </rPh>
    <rPh sb="208" eb="209">
      <t>ハカ</t>
    </rPh>
    <rPh sb="213" eb="215">
      <t>ヒツヨウ</t>
    </rPh>
    <phoneticPr fontId="16"/>
  </si>
  <si>
    <r>
      <t>　単年度収支は黒字であるものの、少子高齢化による人口減少や企業の工場閉鎖、客数減少等により、年々給水収益が減少している。「経常収支比率」は類似団体と比較して同程度となっているが、「料金回収率」は給水収益が減少し、平成29年度に簡易水道との事業統合を行いその収入不足を一般会計繰入金で補填しており財政状況は厳しいため、今後料金の見直しを検討する必要がある。
　</t>
    </r>
    <r>
      <rPr>
        <sz val="11"/>
        <rFont val="ＭＳ ゴシック"/>
        <family val="3"/>
        <charset val="128"/>
      </rPr>
      <t>「企業債残</t>
    </r>
    <r>
      <rPr>
        <sz val="11"/>
        <color theme="1"/>
        <rFont val="ＭＳ ゴシック"/>
        <family val="3"/>
        <charset val="128"/>
      </rPr>
      <t>高対給水収益比率」が類似団体と比較して高く、設備の更新を企業債に依存しているため、その償還が多額になっており経営を圧迫している。
　「給水原価」は、年間有収水量が減少したため類似団体平均値より高くなり、有収水量増加への取組や維持管理費の削減等の経営改善が必要である。
　簡易水道との統合により給水人口の少ない地域の施設が増加したため、「施設利用率」は以前より低くなっている。
　水道施設の老朽化による漏水件数が年々増加傾向にあり、「有収率」が類似団体と比較して低い要因となっている。当年度は、導水管が漏水し有収率が低くなった。老朽管の更新が必要であるが、石綿管が残っておりそちらの更新を優先しているため、漏水してからの対応となり有収率を低くする原因となっている。</t>
    </r>
    <rPh sb="1" eb="4">
      <t>タンネンド</t>
    </rPh>
    <rPh sb="4" eb="6">
      <t>シュウシ</t>
    </rPh>
    <rPh sb="7" eb="9">
      <t>クロジ</t>
    </rPh>
    <rPh sb="16" eb="18">
      <t>ショウシ</t>
    </rPh>
    <rPh sb="18" eb="21">
      <t>コウレイカ</t>
    </rPh>
    <rPh sb="24" eb="26">
      <t>ジンコウ</t>
    </rPh>
    <rPh sb="26" eb="28">
      <t>ゲンショウ</t>
    </rPh>
    <rPh sb="29" eb="31">
      <t>キギョウ</t>
    </rPh>
    <rPh sb="32" eb="34">
      <t>コウジョウ</t>
    </rPh>
    <rPh sb="34" eb="36">
      <t>ヘイサ</t>
    </rPh>
    <rPh sb="37" eb="39">
      <t>キャクスウ</t>
    </rPh>
    <rPh sb="39" eb="41">
      <t>ゲンショウ</t>
    </rPh>
    <rPh sb="41" eb="42">
      <t>トウ</t>
    </rPh>
    <rPh sb="46" eb="48">
      <t>ネンネン</t>
    </rPh>
    <rPh sb="48" eb="50">
      <t>キュウスイ</t>
    </rPh>
    <rPh sb="50" eb="52">
      <t>シュウエキ</t>
    </rPh>
    <rPh sb="53" eb="55">
      <t>ゲンショウ</t>
    </rPh>
    <rPh sb="61" eb="63">
      <t>ケイジョウ</t>
    </rPh>
    <rPh sb="63" eb="65">
      <t>シュウシ</t>
    </rPh>
    <rPh sb="65" eb="67">
      <t>ヒリツ</t>
    </rPh>
    <rPh sb="69" eb="71">
      <t>ルイジ</t>
    </rPh>
    <rPh sb="71" eb="73">
      <t>ダンタイ</t>
    </rPh>
    <rPh sb="74" eb="76">
      <t>ヒカク</t>
    </rPh>
    <rPh sb="78" eb="81">
      <t>ドウテイド</t>
    </rPh>
    <rPh sb="90" eb="92">
      <t>リョウキン</t>
    </rPh>
    <rPh sb="92" eb="94">
      <t>カイシュウ</t>
    </rPh>
    <rPh sb="94" eb="95">
      <t>リツ</t>
    </rPh>
    <rPh sb="106" eb="108">
      <t>ヘイセイ</t>
    </rPh>
    <rPh sb="110" eb="112">
      <t>ネンド</t>
    </rPh>
    <rPh sb="113" eb="115">
      <t>カンイ</t>
    </rPh>
    <rPh sb="115" eb="117">
      <t>スイドウ</t>
    </rPh>
    <rPh sb="119" eb="121">
      <t>ジギョウ</t>
    </rPh>
    <rPh sb="121" eb="123">
      <t>トウゴウ</t>
    </rPh>
    <rPh sb="124" eb="125">
      <t>オコナ</t>
    </rPh>
    <rPh sb="128" eb="130">
      <t>シュウニュウ</t>
    </rPh>
    <rPh sb="130" eb="132">
      <t>フソク</t>
    </rPh>
    <rPh sb="133" eb="135">
      <t>イッパン</t>
    </rPh>
    <rPh sb="135" eb="137">
      <t>カイケイ</t>
    </rPh>
    <rPh sb="137" eb="139">
      <t>クリイレ</t>
    </rPh>
    <rPh sb="139" eb="140">
      <t>キン</t>
    </rPh>
    <rPh sb="141" eb="143">
      <t>ホテン</t>
    </rPh>
    <rPh sb="147" eb="149">
      <t>ザイセイ</t>
    </rPh>
    <rPh sb="149" eb="151">
      <t>ジョウキョウ</t>
    </rPh>
    <rPh sb="152" eb="153">
      <t>キビ</t>
    </rPh>
    <rPh sb="158" eb="160">
      <t>コンゴ</t>
    </rPh>
    <rPh sb="160" eb="162">
      <t>リョウキン</t>
    </rPh>
    <rPh sb="163" eb="165">
      <t>ミナオ</t>
    </rPh>
    <rPh sb="167" eb="169">
      <t>ケントウ</t>
    </rPh>
    <rPh sb="171" eb="173">
      <t>ヒツヨウ</t>
    </rPh>
    <rPh sb="180" eb="182">
      <t>キギョウ</t>
    </rPh>
    <rPh sb="182" eb="183">
      <t>サイ</t>
    </rPh>
    <rPh sb="183" eb="185">
      <t>ザンダカ</t>
    </rPh>
    <rPh sb="185" eb="186">
      <t>タイ</t>
    </rPh>
    <rPh sb="186" eb="188">
      <t>キュウスイ</t>
    </rPh>
    <rPh sb="188" eb="190">
      <t>シュウエキ</t>
    </rPh>
    <rPh sb="190" eb="192">
      <t>ヒリツ</t>
    </rPh>
    <rPh sb="194" eb="196">
      <t>ルイジ</t>
    </rPh>
    <rPh sb="196" eb="198">
      <t>ダンタイ</t>
    </rPh>
    <rPh sb="199" eb="201">
      <t>ヒカク</t>
    </rPh>
    <rPh sb="203" eb="204">
      <t>タカ</t>
    </rPh>
    <rPh sb="206" eb="208">
      <t>セツビ</t>
    </rPh>
    <rPh sb="209" eb="211">
      <t>コウシン</t>
    </rPh>
    <rPh sb="212" eb="214">
      <t>キギョウ</t>
    </rPh>
    <rPh sb="214" eb="215">
      <t>サイ</t>
    </rPh>
    <rPh sb="216" eb="218">
      <t>イゾン</t>
    </rPh>
    <rPh sb="227" eb="229">
      <t>ショウカン</t>
    </rPh>
    <rPh sb="230" eb="232">
      <t>タガク</t>
    </rPh>
    <rPh sb="238" eb="240">
      <t>ケイエイ</t>
    </rPh>
    <rPh sb="241" eb="243">
      <t>アッパク</t>
    </rPh>
    <rPh sb="251" eb="253">
      <t>キュウスイ</t>
    </rPh>
    <rPh sb="253" eb="255">
      <t>ゲンカ</t>
    </rPh>
    <rPh sb="260" eb="262">
      <t>ユウシュウ</t>
    </rPh>
    <rPh sb="262" eb="264">
      <t>スイリョウ</t>
    </rPh>
    <rPh sb="265" eb="267">
      <t>ゲンショウ</t>
    </rPh>
    <rPh sb="271" eb="273">
      <t>ルイジ</t>
    </rPh>
    <rPh sb="273" eb="275">
      <t>ダンタイ</t>
    </rPh>
    <rPh sb="275" eb="278">
      <t>ヘイキンチ</t>
    </rPh>
    <rPh sb="280" eb="281">
      <t>タカ</t>
    </rPh>
    <rPh sb="285" eb="287">
      <t>ユウシュウ</t>
    </rPh>
    <rPh sb="287" eb="289">
      <t>スイリョウ</t>
    </rPh>
    <rPh sb="289" eb="291">
      <t>ゾウカ</t>
    </rPh>
    <rPh sb="293" eb="295">
      <t>トリクミ</t>
    </rPh>
    <rPh sb="296" eb="298">
      <t>イジ</t>
    </rPh>
    <rPh sb="298" eb="301">
      <t>カンリヒ</t>
    </rPh>
    <rPh sb="302" eb="304">
      <t>サクゲン</t>
    </rPh>
    <rPh sb="304" eb="305">
      <t>トウ</t>
    </rPh>
    <rPh sb="306" eb="308">
      <t>ケイエイ</t>
    </rPh>
    <rPh sb="308" eb="310">
      <t>カイゼン</t>
    </rPh>
    <rPh sb="311" eb="313">
      <t>ヒツヨウ</t>
    </rPh>
    <rPh sb="319" eb="321">
      <t>カンイ</t>
    </rPh>
    <rPh sb="321" eb="323">
      <t>スイドウ</t>
    </rPh>
    <rPh sb="325" eb="327">
      <t>トウゴウ</t>
    </rPh>
    <rPh sb="330" eb="332">
      <t>キュウスイ</t>
    </rPh>
    <rPh sb="332" eb="334">
      <t>ジンコウ</t>
    </rPh>
    <rPh sb="335" eb="336">
      <t>スク</t>
    </rPh>
    <rPh sb="338" eb="340">
      <t>チイキ</t>
    </rPh>
    <rPh sb="341" eb="343">
      <t>シセツ</t>
    </rPh>
    <rPh sb="344" eb="346">
      <t>ゾウカ</t>
    </rPh>
    <rPh sb="352" eb="354">
      <t>シセツ</t>
    </rPh>
    <rPh sb="354" eb="357">
      <t>リヨウリツ</t>
    </rPh>
    <rPh sb="359" eb="361">
      <t>イゼン</t>
    </rPh>
    <rPh sb="363" eb="364">
      <t>ヒク</t>
    </rPh>
    <rPh sb="373" eb="375">
      <t>スイドウ</t>
    </rPh>
    <rPh sb="375" eb="377">
      <t>シセツ</t>
    </rPh>
    <rPh sb="378" eb="381">
      <t>ロウキュウカ</t>
    </rPh>
    <rPh sb="384" eb="386">
      <t>ロウスイ</t>
    </rPh>
    <rPh sb="386" eb="388">
      <t>ケンスウ</t>
    </rPh>
    <rPh sb="389" eb="391">
      <t>ネンネン</t>
    </rPh>
    <rPh sb="391" eb="393">
      <t>ゾウカ</t>
    </rPh>
    <rPh sb="393" eb="395">
      <t>ケイコウ</t>
    </rPh>
    <rPh sb="400" eb="403">
      <t>ユウシュウリツ</t>
    </rPh>
    <rPh sb="405" eb="407">
      <t>ルイジ</t>
    </rPh>
    <rPh sb="407" eb="409">
      <t>ダンタイ</t>
    </rPh>
    <rPh sb="410" eb="412">
      <t>ヒカク</t>
    </rPh>
    <rPh sb="414" eb="415">
      <t>ヒク</t>
    </rPh>
    <rPh sb="416" eb="418">
      <t>ヨウイン</t>
    </rPh>
    <rPh sb="425" eb="428">
      <t>トウネンド</t>
    </rPh>
    <rPh sb="430" eb="432">
      <t>ドウスイ</t>
    </rPh>
    <rPh sb="432" eb="433">
      <t>カン</t>
    </rPh>
    <rPh sb="434" eb="436">
      <t>ロウスイ</t>
    </rPh>
    <rPh sb="437" eb="440">
      <t>ユウシュウリツ</t>
    </rPh>
    <rPh sb="441" eb="442">
      <t>ヒク</t>
    </rPh>
    <rPh sb="447" eb="449">
      <t>ロウキュウ</t>
    </rPh>
    <rPh sb="449" eb="450">
      <t>カン</t>
    </rPh>
    <rPh sb="451" eb="453">
      <t>コウシン</t>
    </rPh>
    <rPh sb="454" eb="456">
      <t>ヒツヨウ</t>
    </rPh>
    <rPh sb="461" eb="463">
      <t>セキメン</t>
    </rPh>
    <rPh sb="463" eb="464">
      <t>カン</t>
    </rPh>
    <rPh sb="465" eb="466">
      <t>ノコ</t>
    </rPh>
    <rPh sb="474" eb="476">
      <t>コウシン</t>
    </rPh>
    <rPh sb="477" eb="479">
      <t>ユウセン</t>
    </rPh>
    <rPh sb="486" eb="488">
      <t>ロウスイ</t>
    </rPh>
    <rPh sb="493" eb="495">
      <t>タイオウ</t>
    </rPh>
    <rPh sb="498" eb="501">
      <t>ユウシュウリツ</t>
    </rPh>
    <rPh sb="502" eb="503">
      <t>ヒク</t>
    </rPh>
    <rPh sb="506" eb="508">
      <t>ゲンイン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</si>
</sst>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0.16</c:v>
                </c:pt>
                <c:pt idx="2">
                  <c:v>0.71</c:v>
                </c:pt>
                <c:pt idx="3">
                  <c:v>0.46</c:v>
                </c:pt>
                <c:pt idx="4">
                  <c:v>0.77</c:v>
                </c:pt>
              </c:numCache>
            </c:numRef>
          </c:val>
          <c:extLst xmlns:c16r2="http://schemas.microsoft.com/office/drawing/2015/06/chart">
            <c:ext xmlns:c16="http://schemas.microsoft.com/office/drawing/2014/chart" uri="{C3380CC4-5D6E-409C-BE32-E72D297353CC}">
              <c16:uniqueId val="{00000000-6DF9-4038-B353-9099F95BB6E8}"/>
            </c:ext>
          </c:extLst>
        </c:ser>
        <c:dLbls>
          <c:showLegendKey val="0"/>
          <c:showVal val="0"/>
          <c:showCatName val="0"/>
          <c:showSerName val="0"/>
          <c:showPercent val="0"/>
          <c:showBubbleSize val="0"/>
        </c:dLbls>
        <c:gapWidth val="150"/>
        <c:axId val="204748672"/>
        <c:axId val="2047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0.41</c:v>
                </c:pt>
                <c:pt idx="3">
                  <c:v>0.44</c:v>
                </c:pt>
                <c:pt idx="4">
                  <c:v>0.52</c:v>
                </c:pt>
              </c:numCache>
            </c:numRef>
          </c:val>
          <c:smooth val="0"/>
          <c:extLst xmlns:c16r2="http://schemas.microsoft.com/office/drawing/2015/06/chart">
            <c:ext xmlns:c16="http://schemas.microsoft.com/office/drawing/2014/chart" uri="{C3380CC4-5D6E-409C-BE32-E72D297353CC}">
              <c16:uniqueId val="{00000001-6DF9-4038-B353-9099F95BB6E8}"/>
            </c:ext>
          </c:extLst>
        </c:ser>
        <c:dLbls>
          <c:showLegendKey val="0"/>
          <c:showVal val="0"/>
          <c:showCatName val="0"/>
          <c:showSerName val="0"/>
          <c:showPercent val="0"/>
          <c:showBubbleSize val="0"/>
        </c:dLbls>
        <c:marker val="1"/>
        <c:smooth val="0"/>
        <c:axId val="204748672"/>
        <c:axId val="204763136"/>
      </c:lineChart>
      <c:dateAx>
        <c:axId val="204748672"/>
        <c:scaling>
          <c:orientation val="minMax"/>
        </c:scaling>
        <c:delete val="1"/>
        <c:axPos val="b"/>
        <c:numFmt formatCode="ge" sourceLinked="1"/>
        <c:majorTickMark val="none"/>
        <c:minorTickMark val="none"/>
        <c:tickLblPos val="none"/>
        <c:crossAx val="204763136"/>
        <c:crosses val="autoZero"/>
        <c:auto val="1"/>
        <c:lblOffset val="100"/>
        <c:baseTimeUnit val="years"/>
      </c:dateAx>
      <c:valAx>
        <c:axId val="2047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84.27</c:v>
                </c:pt>
                <c:pt idx="1">
                  <c:v>85.3</c:v>
                </c:pt>
                <c:pt idx="2">
                  <c:v>78.78</c:v>
                </c:pt>
                <c:pt idx="3">
                  <c:v>56.49</c:v>
                </c:pt>
                <c:pt idx="4">
                  <c:v>61.9</c:v>
                </c:pt>
              </c:numCache>
            </c:numRef>
          </c:val>
          <c:extLst xmlns:c16r2="http://schemas.microsoft.com/office/drawing/2015/06/chart">
            <c:ext xmlns:c16="http://schemas.microsoft.com/office/drawing/2014/chart" uri="{C3380CC4-5D6E-409C-BE32-E72D297353CC}">
              <c16:uniqueId val="{00000000-54F7-4B42-8494-3EAD695B60A1}"/>
            </c:ext>
          </c:extLst>
        </c:ser>
        <c:dLbls>
          <c:showLegendKey val="0"/>
          <c:showVal val="0"/>
          <c:showCatName val="0"/>
          <c:showSerName val="0"/>
          <c:showPercent val="0"/>
          <c:showBubbleSize val="0"/>
        </c:dLbls>
        <c:gapWidth val="150"/>
        <c:axId val="204982144"/>
        <c:axId val="2049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41.09</c:v>
                </c:pt>
                <c:pt idx="3">
                  <c:v>50.24</c:v>
                </c:pt>
                <c:pt idx="4">
                  <c:v>50.29</c:v>
                </c:pt>
              </c:numCache>
            </c:numRef>
          </c:val>
          <c:smooth val="0"/>
          <c:extLst xmlns:c16r2="http://schemas.microsoft.com/office/drawing/2015/06/chart">
            <c:ext xmlns:c16="http://schemas.microsoft.com/office/drawing/2014/chart" uri="{C3380CC4-5D6E-409C-BE32-E72D297353CC}">
              <c16:uniqueId val="{00000001-54F7-4B42-8494-3EAD695B60A1}"/>
            </c:ext>
          </c:extLst>
        </c:ser>
        <c:dLbls>
          <c:showLegendKey val="0"/>
          <c:showVal val="0"/>
          <c:showCatName val="0"/>
          <c:showSerName val="0"/>
          <c:showPercent val="0"/>
          <c:showBubbleSize val="0"/>
        </c:dLbls>
        <c:marker val="1"/>
        <c:smooth val="0"/>
        <c:axId val="204982144"/>
        <c:axId val="204992512"/>
      </c:lineChart>
      <c:dateAx>
        <c:axId val="204982144"/>
        <c:scaling>
          <c:orientation val="minMax"/>
        </c:scaling>
        <c:delete val="1"/>
        <c:axPos val="b"/>
        <c:numFmt formatCode="ge" sourceLinked="1"/>
        <c:majorTickMark val="none"/>
        <c:minorTickMark val="none"/>
        <c:tickLblPos val="none"/>
        <c:crossAx val="204992512"/>
        <c:crosses val="autoZero"/>
        <c:auto val="1"/>
        <c:lblOffset val="100"/>
        <c:baseTimeUnit val="years"/>
      </c:dateAx>
      <c:valAx>
        <c:axId val="2049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68.819999999999993</c:v>
                </c:pt>
                <c:pt idx="1">
                  <c:v>66.459999999999994</c:v>
                </c:pt>
                <c:pt idx="2">
                  <c:v>72.650000000000006</c:v>
                </c:pt>
                <c:pt idx="3">
                  <c:v>74.92</c:v>
                </c:pt>
                <c:pt idx="4">
                  <c:v>66.53</c:v>
                </c:pt>
              </c:numCache>
            </c:numRef>
          </c:val>
          <c:extLst xmlns:c16r2="http://schemas.microsoft.com/office/drawing/2015/06/chart">
            <c:ext xmlns:c16="http://schemas.microsoft.com/office/drawing/2014/chart" uri="{C3380CC4-5D6E-409C-BE32-E72D297353CC}">
              <c16:uniqueId val="{00000000-1B1E-4F40-9A93-A5FDCCD93464}"/>
            </c:ext>
          </c:extLst>
        </c:ser>
        <c:dLbls>
          <c:showLegendKey val="0"/>
          <c:showVal val="0"/>
          <c:showCatName val="0"/>
          <c:showSerName val="0"/>
          <c:showPercent val="0"/>
          <c:showBubbleSize val="0"/>
        </c:dLbls>
        <c:gapWidth val="150"/>
        <c:axId val="205039872"/>
        <c:axId val="2050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75.91</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1B1E-4F40-9A93-A5FDCCD93464}"/>
            </c:ext>
          </c:extLst>
        </c:ser>
        <c:dLbls>
          <c:showLegendKey val="0"/>
          <c:showVal val="0"/>
          <c:showCatName val="0"/>
          <c:showSerName val="0"/>
          <c:showPercent val="0"/>
          <c:showBubbleSize val="0"/>
        </c:dLbls>
        <c:marker val="1"/>
        <c:smooth val="0"/>
        <c:axId val="205039872"/>
        <c:axId val="205046144"/>
      </c:lineChart>
      <c:dateAx>
        <c:axId val="205039872"/>
        <c:scaling>
          <c:orientation val="minMax"/>
        </c:scaling>
        <c:delete val="1"/>
        <c:axPos val="b"/>
        <c:numFmt formatCode="ge" sourceLinked="1"/>
        <c:majorTickMark val="none"/>
        <c:minorTickMark val="none"/>
        <c:tickLblPos val="none"/>
        <c:crossAx val="205046144"/>
        <c:crosses val="autoZero"/>
        <c:auto val="1"/>
        <c:lblOffset val="100"/>
        <c:baseTimeUnit val="years"/>
      </c:dateAx>
      <c:valAx>
        <c:axId val="205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104.7</c:v>
                </c:pt>
                <c:pt idx="1">
                  <c:v>101.45</c:v>
                </c:pt>
                <c:pt idx="2">
                  <c:v>103.8</c:v>
                </c:pt>
                <c:pt idx="3">
                  <c:v>110.26</c:v>
                </c:pt>
                <c:pt idx="4">
                  <c:v>103.16</c:v>
                </c:pt>
              </c:numCache>
            </c:numRef>
          </c:val>
          <c:extLst xmlns:c16r2="http://schemas.microsoft.com/office/drawing/2015/06/chart">
            <c:ext xmlns:c16="http://schemas.microsoft.com/office/drawing/2014/chart" uri="{C3380CC4-5D6E-409C-BE32-E72D297353CC}">
              <c16:uniqueId val="{00000000-76A9-4A97-9B49-F77A6DD3B9CC}"/>
            </c:ext>
          </c:extLst>
        </c:ser>
        <c:dLbls>
          <c:showLegendKey val="0"/>
          <c:showVal val="0"/>
          <c:showCatName val="0"/>
          <c:showSerName val="0"/>
          <c:showPercent val="0"/>
          <c:showBubbleSize val="0"/>
        </c:dLbls>
        <c:gapWidth val="150"/>
        <c:axId val="204786688"/>
        <c:axId val="2046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114.74</c:v>
                </c:pt>
                <c:pt idx="3">
                  <c:v>104.47</c:v>
                </c:pt>
                <c:pt idx="4">
                  <c:v>103.81</c:v>
                </c:pt>
              </c:numCache>
            </c:numRef>
          </c:val>
          <c:smooth val="0"/>
          <c:extLst xmlns:c16r2="http://schemas.microsoft.com/office/drawing/2015/06/chart">
            <c:ext xmlns:c16="http://schemas.microsoft.com/office/drawing/2014/chart" uri="{C3380CC4-5D6E-409C-BE32-E72D297353CC}">
              <c16:uniqueId val="{00000001-76A9-4A97-9B49-F77A6DD3B9CC}"/>
            </c:ext>
          </c:extLst>
        </c:ser>
        <c:dLbls>
          <c:showLegendKey val="0"/>
          <c:showVal val="0"/>
          <c:showCatName val="0"/>
          <c:showSerName val="0"/>
          <c:showPercent val="0"/>
          <c:showBubbleSize val="0"/>
        </c:dLbls>
        <c:marker val="1"/>
        <c:smooth val="0"/>
        <c:axId val="204786688"/>
        <c:axId val="204608256"/>
      </c:lineChart>
      <c:dateAx>
        <c:axId val="204786688"/>
        <c:scaling>
          <c:orientation val="minMax"/>
        </c:scaling>
        <c:delete val="1"/>
        <c:axPos val="b"/>
        <c:numFmt formatCode="ge" sourceLinked="1"/>
        <c:majorTickMark val="none"/>
        <c:minorTickMark val="none"/>
        <c:tickLblPos val="none"/>
        <c:crossAx val="204608256"/>
        <c:crosses val="autoZero"/>
        <c:auto val="1"/>
        <c:lblOffset val="100"/>
        <c:baseTimeUnit val="years"/>
      </c:dateAx>
      <c:valAx>
        <c:axId val="20460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39.200000000000003</c:v>
                </c:pt>
                <c:pt idx="1">
                  <c:v>41.02</c:v>
                </c:pt>
                <c:pt idx="2">
                  <c:v>42.59</c:v>
                </c:pt>
                <c:pt idx="3">
                  <c:v>37.9</c:v>
                </c:pt>
                <c:pt idx="4">
                  <c:v>39.25</c:v>
                </c:pt>
              </c:numCache>
            </c:numRef>
          </c:val>
          <c:extLst xmlns:c16r2="http://schemas.microsoft.com/office/drawing/2015/06/chart">
            <c:ext xmlns:c16="http://schemas.microsoft.com/office/drawing/2014/chart" uri="{C3380CC4-5D6E-409C-BE32-E72D297353CC}">
              <c16:uniqueId val="{00000000-CD25-4664-B0AB-66C77BCD33BD}"/>
            </c:ext>
          </c:extLst>
        </c:ser>
        <c:dLbls>
          <c:showLegendKey val="0"/>
          <c:showVal val="0"/>
          <c:showCatName val="0"/>
          <c:showSerName val="0"/>
          <c:showPercent val="0"/>
          <c:showBubbleSize val="0"/>
        </c:dLbls>
        <c:gapWidth val="150"/>
        <c:axId val="204642944"/>
        <c:axId val="2046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52.4</c:v>
                </c:pt>
                <c:pt idx="3">
                  <c:v>45.14</c:v>
                </c:pt>
                <c:pt idx="4">
                  <c:v>45.85</c:v>
                </c:pt>
              </c:numCache>
            </c:numRef>
          </c:val>
          <c:smooth val="0"/>
          <c:extLst xmlns:c16r2="http://schemas.microsoft.com/office/drawing/2015/06/chart">
            <c:ext xmlns:c16="http://schemas.microsoft.com/office/drawing/2014/chart" uri="{C3380CC4-5D6E-409C-BE32-E72D297353CC}">
              <c16:uniqueId val="{00000001-CD25-4664-B0AB-66C77BCD33BD}"/>
            </c:ext>
          </c:extLst>
        </c:ser>
        <c:dLbls>
          <c:showLegendKey val="0"/>
          <c:showVal val="0"/>
          <c:showCatName val="0"/>
          <c:showSerName val="0"/>
          <c:showPercent val="0"/>
          <c:showBubbleSize val="0"/>
        </c:dLbls>
        <c:marker val="1"/>
        <c:smooth val="0"/>
        <c:axId val="204642944"/>
        <c:axId val="204645120"/>
      </c:lineChart>
      <c:dateAx>
        <c:axId val="204642944"/>
        <c:scaling>
          <c:orientation val="minMax"/>
        </c:scaling>
        <c:delete val="1"/>
        <c:axPos val="b"/>
        <c:numFmt formatCode="ge" sourceLinked="1"/>
        <c:majorTickMark val="none"/>
        <c:minorTickMark val="none"/>
        <c:tickLblPos val="none"/>
        <c:crossAx val="204645120"/>
        <c:crosses val="autoZero"/>
        <c:auto val="1"/>
        <c:lblOffset val="100"/>
        <c:baseTimeUnit val="years"/>
      </c:dateAx>
      <c:valAx>
        <c:axId val="2046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9.69</c:v>
                </c:pt>
                <c:pt idx="1">
                  <c:v>9.26</c:v>
                </c:pt>
                <c:pt idx="2">
                  <c:v>10.26</c:v>
                </c:pt>
                <c:pt idx="3">
                  <c:v>6.5</c:v>
                </c:pt>
                <c:pt idx="4">
                  <c:v>22.03</c:v>
                </c:pt>
              </c:numCache>
            </c:numRef>
          </c:val>
          <c:extLst xmlns:c16r2="http://schemas.microsoft.com/office/drawing/2015/06/chart">
            <c:ext xmlns:c16="http://schemas.microsoft.com/office/drawing/2014/chart" uri="{C3380CC4-5D6E-409C-BE32-E72D297353CC}">
              <c16:uniqueId val="{00000000-AAE0-4D1F-AF0C-74A809F05349}"/>
            </c:ext>
          </c:extLst>
        </c:ser>
        <c:dLbls>
          <c:showLegendKey val="0"/>
          <c:showVal val="0"/>
          <c:showCatName val="0"/>
          <c:showSerName val="0"/>
          <c:showPercent val="0"/>
          <c:showBubbleSize val="0"/>
        </c:dLbls>
        <c:gapWidth val="150"/>
        <c:axId val="204663808"/>
        <c:axId val="2050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14.01</c:v>
                </c:pt>
                <c:pt idx="3">
                  <c:v>13.58</c:v>
                </c:pt>
                <c:pt idx="4">
                  <c:v>14.13</c:v>
                </c:pt>
              </c:numCache>
            </c:numRef>
          </c:val>
          <c:smooth val="0"/>
          <c:extLst xmlns:c16r2="http://schemas.microsoft.com/office/drawing/2015/06/chart">
            <c:ext xmlns:c16="http://schemas.microsoft.com/office/drawing/2014/chart" uri="{C3380CC4-5D6E-409C-BE32-E72D297353CC}">
              <c16:uniqueId val="{00000001-AAE0-4D1F-AF0C-74A809F05349}"/>
            </c:ext>
          </c:extLst>
        </c:ser>
        <c:dLbls>
          <c:showLegendKey val="0"/>
          <c:showVal val="0"/>
          <c:showCatName val="0"/>
          <c:showSerName val="0"/>
          <c:showPercent val="0"/>
          <c:showBubbleSize val="0"/>
        </c:dLbls>
        <c:marker val="1"/>
        <c:smooth val="0"/>
        <c:axId val="204663808"/>
        <c:axId val="205083776"/>
      </c:lineChart>
      <c:dateAx>
        <c:axId val="204663808"/>
        <c:scaling>
          <c:orientation val="minMax"/>
        </c:scaling>
        <c:delete val="1"/>
        <c:axPos val="b"/>
        <c:numFmt formatCode="ge" sourceLinked="1"/>
        <c:majorTickMark val="none"/>
        <c:minorTickMark val="none"/>
        <c:tickLblPos val="none"/>
        <c:crossAx val="205083776"/>
        <c:crosses val="autoZero"/>
        <c:auto val="1"/>
        <c:lblOffset val="100"/>
        <c:baseTimeUnit val="years"/>
      </c:dateAx>
      <c:valAx>
        <c:axId val="2050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89-40DE-8201-A38E5D82E46F}"/>
            </c:ext>
          </c:extLst>
        </c:ser>
        <c:dLbls>
          <c:showLegendKey val="0"/>
          <c:showVal val="0"/>
          <c:showCatName val="0"/>
          <c:showSerName val="0"/>
          <c:showPercent val="0"/>
          <c:showBubbleSize val="0"/>
        </c:dLbls>
        <c:gapWidth val="150"/>
        <c:axId val="205133312"/>
        <c:axId val="2051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27.19</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FA89-40DE-8201-A38E5D82E46F}"/>
            </c:ext>
          </c:extLst>
        </c:ser>
        <c:dLbls>
          <c:showLegendKey val="0"/>
          <c:showVal val="0"/>
          <c:showCatName val="0"/>
          <c:showSerName val="0"/>
          <c:showPercent val="0"/>
          <c:showBubbleSize val="0"/>
        </c:dLbls>
        <c:marker val="1"/>
        <c:smooth val="0"/>
        <c:axId val="205133312"/>
        <c:axId val="205135232"/>
      </c:lineChart>
      <c:dateAx>
        <c:axId val="205133312"/>
        <c:scaling>
          <c:orientation val="minMax"/>
        </c:scaling>
        <c:delete val="1"/>
        <c:axPos val="b"/>
        <c:numFmt formatCode="ge" sourceLinked="1"/>
        <c:majorTickMark val="none"/>
        <c:minorTickMark val="none"/>
        <c:tickLblPos val="none"/>
        <c:crossAx val="205135232"/>
        <c:crosses val="autoZero"/>
        <c:auto val="1"/>
        <c:lblOffset val="100"/>
        <c:baseTimeUnit val="years"/>
      </c:dateAx>
      <c:valAx>
        <c:axId val="20513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425.39</c:v>
                </c:pt>
                <c:pt idx="1">
                  <c:v>370.39</c:v>
                </c:pt>
                <c:pt idx="2">
                  <c:v>551.29</c:v>
                </c:pt>
                <c:pt idx="3">
                  <c:v>438.01</c:v>
                </c:pt>
                <c:pt idx="4">
                  <c:v>352.1</c:v>
                </c:pt>
              </c:numCache>
            </c:numRef>
          </c:val>
          <c:extLst xmlns:c16r2="http://schemas.microsoft.com/office/drawing/2015/06/chart">
            <c:ext xmlns:c16="http://schemas.microsoft.com/office/drawing/2014/chart" uri="{C3380CC4-5D6E-409C-BE32-E72D297353CC}">
              <c16:uniqueId val="{00000000-BE11-4338-AF57-FE1EBAB036B7}"/>
            </c:ext>
          </c:extLst>
        </c:ser>
        <c:dLbls>
          <c:showLegendKey val="0"/>
          <c:showVal val="0"/>
          <c:showCatName val="0"/>
          <c:showSerName val="0"/>
          <c:showPercent val="0"/>
          <c:showBubbleSize val="0"/>
        </c:dLbls>
        <c:gapWidth val="150"/>
        <c:axId val="205165312"/>
        <c:axId val="2051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477.44</c:v>
                </c:pt>
                <c:pt idx="3">
                  <c:v>293.23</c:v>
                </c:pt>
                <c:pt idx="4">
                  <c:v>300.14</c:v>
                </c:pt>
              </c:numCache>
            </c:numRef>
          </c:val>
          <c:smooth val="0"/>
          <c:extLst xmlns:c16r2="http://schemas.microsoft.com/office/drawing/2015/06/chart">
            <c:ext xmlns:c16="http://schemas.microsoft.com/office/drawing/2014/chart" uri="{C3380CC4-5D6E-409C-BE32-E72D297353CC}">
              <c16:uniqueId val="{00000001-BE11-4338-AF57-FE1EBAB036B7}"/>
            </c:ext>
          </c:extLst>
        </c:ser>
        <c:dLbls>
          <c:showLegendKey val="0"/>
          <c:showVal val="0"/>
          <c:showCatName val="0"/>
          <c:showSerName val="0"/>
          <c:showPercent val="0"/>
          <c:showBubbleSize val="0"/>
        </c:dLbls>
        <c:marker val="1"/>
        <c:smooth val="0"/>
        <c:axId val="205165312"/>
        <c:axId val="205167232"/>
      </c:lineChart>
      <c:dateAx>
        <c:axId val="205165312"/>
        <c:scaling>
          <c:orientation val="minMax"/>
        </c:scaling>
        <c:delete val="1"/>
        <c:axPos val="b"/>
        <c:numFmt formatCode="ge" sourceLinked="1"/>
        <c:majorTickMark val="none"/>
        <c:minorTickMark val="none"/>
        <c:tickLblPos val="none"/>
        <c:crossAx val="205167232"/>
        <c:crosses val="autoZero"/>
        <c:auto val="1"/>
        <c:lblOffset val="100"/>
        <c:baseTimeUnit val="years"/>
      </c:dateAx>
      <c:valAx>
        <c:axId val="20516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536.77</c:v>
                </c:pt>
                <c:pt idx="1">
                  <c:v>543.27</c:v>
                </c:pt>
                <c:pt idx="2">
                  <c:v>542.75</c:v>
                </c:pt>
                <c:pt idx="3">
                  <c:v>568.41999999999996</c:v>
                </c:pt>
                <c:pt idx="4">
                  <c:v>598.91</c:v>
                </c:pt>
              </c:numCache>
            </c:numRef>
          </c:val>
          <c:extLst xmlns:c16r2="http://schemas.microsoft.com/office/drawing/2015/06/chart">
            <c:ext xmlns:c16="http://schemas.microsoft.com/office/drawing/2014/chart" uri="{C3380CC4-5D6E-409C-BE32-E72D297353CC}">
              <c16:uniqueId val="{00000000-44F5-4284-9AA7-E7AEFC2AE63C}"/>
            </c:ext>
          </c:extLst>
        </c:ser>
        <c:dLbls>
          <c:showLegendKey val="0"/>
          <c:showVal val="0"/>
          <c:showCatName val="0"/>
          <c:showSerName val="0"/>
          <c:showPercent val="0"/>
          <c:showBubbleSize val="0"/>
        </c:dLbls>
        <c:gapWidth val="150"/>
        <c:axId val="204817536"/>
        <c:axId val="2048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485.75</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44F5-4284-9AA7-E7AEFC2AE63C}"/>
            </c:ext>
          </c:extLst>
        </c:ser>
        <c:dLbls>
          <c:showLegendKey val="0"/>
          <c:showVal val="0"/>
          <c:showCatName val="0"/>
          <c:showSerName val="0"/>
          <c:showPercent val="0"/>
          <c:showBubbleSize val="0"/>
        </c:dLbls>
        <c:marker val="1"/>
        <c:smooth val="0"/>
        <c:axId val="204817536"/>
        <c:axId val="204819456"/>
      </c:lineChart>
      <c:dateAx>
        <c:axId val="204817536"/>
        <c:scaling>
          <c:orientation val="minMax"/>
        </c:scaling>
        <c:delete val="1"/>
        <c:axPos val="b"/>
        <c:numFmt formatCode="ge" sourceLinked="1"/>
        <c:majorTickMark val="none"/>
        <c:minorTickMark val="none"/>
        <c:tickLblPos val="none"/>
        <c:crossAx val="204819456"/>
        <c:crosses val="autoZero"/>
        <c:auto val="1"/>
        <c:lblOffset val="100"/>
        <c:baseTimeUnit val="years"/>
      </c:dateAx>
      <c:valAx>
        <c:axId val="20481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8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102.16</c:v>
                </c:pt>
                <c:pt idx="1">
                  <c:v>99.08</c:v>
                </c:pt>
                <c:pt idx="2">
                  <c:v>101.83</c:v>
                </c:pt>
                <c:pt idx="3">
                  <c:v>98.51</c:v>
                </c:pt>
                <c:pt idx="4">
                  <c:v>88.92</c:v>
                </c:pt>
              </c:numCache>
            </c:numRef>
          </c:val>
          <c:extLst xmlns:c16r2="http://schemas.microsoft.com/office/drawing/2015/06/chart">
            <c:ext xmlns:c16="http://schemas.microsoft.com/office/drawing/2014/chart" uri="{C3380CC4-5D6E-409C-BE32-E72D297353CC}">
              <c16:uniqueId val="{00000000-BCCE-430E-B9EB-8B6D4B40298F}"/>
            </c:ext>
          </c:extLst>
        </c:ser>
        <c:dLbls>
          <c:showLegendKey val="0"/>
          <c:showVal val="0"/>
          <c:showCatName val="0"/>
          <c:showSerName val="0"/>
          <c:showPercent val="0"/>
          <c:showBubbleSize val="0"/>
        </c:dLbls>
        <c:gapWidth val="150"/>
        <c:axId val="204858496"/>
        <c:axId val="20486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83.59</c:v>
                </c:pt>
                <c:pt idx="3">
                  <c:v>87.51</c:v>
                </c:pt>
                <c:pt idx="4">
                  <c:v>84.77</c:v>
                </c:pt>
              </c:numCache>
            </c:numRef>
          </c:val>
          <c:smooth val="0"/>
          <c:extLst xmlns:c16r2="http://schemas.microsoft.com/office/drawing/2015/06/chart">
            <c:ext xmlns:c16="http://schemas.microsoft.com/office/drawing/2014/chart" uri="{C3380CC4-5D6E-409C-BE32-E72D297353CC}">
              <c16:uniqueId val="{00000001-BCCE-430E-B9EB-8B6D4B40298F}"/>
            </c:ext>
          </c:extLst>
        </c:ser>
        <c:dLbls>
          <c:showLegendKey val="0"/>
          <c:showVal val="0"/>
          <c:showCatName val="0"/>
          <c:showSerName val="0"/>
          <c:showPercent val="0"/>
          <c:showBubbleSize val="0"/>
        </c:dLbls>
        <c:marker val="1"/>
        <c:smooth val="0"/>
        <c:axId val="204858496"/>
        <c:axId val="204860416"/>
      </c:lineChart>
      <c:dateAx>
        <c:axId val="204858496"/>
        <c:scaling>
          <c:orientation val="minMax"/>
        </c:scaling>
        <c:delete val="1"/>
        <c:axPos val="b"/>
        <c:numFmt formatCode="ge" sourceLinked="1"/>
        <c:majorTickMark val="none"/>
        <c:minorTickMark val="none"/>
        <c:tickLblPos val="none"/>
        <c:crossAx val="204860416"/>
        <c:crosses val="autoZero"/>
        <c:auto val="1"/>
        <c:lblOffset val="100"/>
        <c:baseTimeUnit val="years"/>
      </c:dateAx>
      <c:valAx>
        <c:axId val="2048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208.98</c:v>
                </c:pt>
                <c:pt idx="1">
                  <c:v>212.8</c:v>
                </c:pt>
                <c:pt idx="2">
                  <c:v>207.87</c:v>
                </c:pt>
                <c:pt idx="3">
                  <c:v>218.62</c:v>
                </c:pt>
                <c:pt idx="4">
                  <c:v>242.63</c:v>
                </c:pt>
              </c:numCache>
            </c:numRef>
          </c:val>
          <c:extLst xmlns:c16r2="http://schemas.microsoft.com/office/drawing/2015/06/chart">
            <c:ext xmlns:c16="http://schemas.microsoft.com/office/drawing/2014/chart" uri="{C3380CC4-5D6E-409C-BE32-E72D297353CC}">
              <c16:uniqueId val="{00000000-053A-4A9D-8594-050028931367}"/>
            </c:ext>
          </c:extLst>
        </c:ser>
        <c:dLbls>
          <c:showLegendKey val="0"/>
          <c:showVal val="0"/>
          <c:showCatName val="0"/>
          <c:showSerName val="0"/>
          <c:showPercent val="0"/>
          <c:showBubbleSize val="0"/>
        </c:dLbls>
        <c:gapWidth val="150"/>
        <c:axId val="204953088"/>
        <c:axId val="20495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230.22</c:v>
                </c:pt>
                <c:pt idx="3">
                  <c:v>218.42</c:v>
                </c:pt>
                <c:pt idx="4">
                  <c:v>227.27</c:v>
                </c:pt>
              </c:numCache>
            </c:numRef>
          </c:val>
          <c:smooth val="0"/>
          <c:extLst xmlns:c16r2="http://schemas.microsoft.com/office/drawing/2015/06/chart">
            <c:ext xmlns:c16="http://schemas.microsoft.com/office/drawing/2014/chart" uri="{C3380CC4-5D6E-409C-BE32-E72D297353CC}">
              <c16:uniqueId val="{00000001-053A-4A9D-8594-050028931367}"/>
            </c:ext>
          </c:extLst>
        </c:ser>
        <c:dLbls>
          <c:showLegendKey val="0"/>
          <c:showVal val="0"/>
          <c:showCatName val="0"/>
          <c:showSerName val="0"/>
          <c:showPercent val="0"/>
          <c:showBubbleSize val="0"/>
        </c:dLbls>
        <c:marker val="1"/>
        <c:smooth val="0"/>
        <c:axId val="204953088"/>
        <c:axId val="204955008"/>
      </c:lineChart>
      <c:dateAx>
        <c:axId val="204953088"/>
        <c:scaling>
          <c:orientation val="minMax"/>
        </c:scaling>
        <c:delete val="1"/>
        <c:axPos val="b"/>
        <c:numFmt formatCode="ge" sourceLinked="1"/>
        <c:majorTickMark val="none"/>
        <c:minorTickMark val="none"/>
        <c:tickLblPos val="none"/>
        <c:crossAx val="204955008"/>
        <c:crosses val="autoZero"/>
        <c:auto val="1"/>
        <c:lblOffset val="100"/>
        <c:baseTimeUnit val="years"/>
      </c:dateAx>
      <c:valAx>
        <c:axId val="2049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西川町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5387</v>
      </c>
      <c r="AM8" s="60"/>
      <c r="AN8" s="60"/>
      <c r="AO8" s="60"/>
      <c r="AP8" s="60"/>
      <c r="AQ8" s="60"/>
      <c r="AR8" s="60"/>
      <c r="AS8" s="60"/>
      <c r="AT8" s="51">
        <f>データ!$S$6</f>
        <v>393.19</v>
      </c>
      <c r="AU8" s="52"/>
      <c r="AV8" s="52"/>
      <c r="AW8" s="52"/>
      <c r="AX8" s="52"/>
      <c r="AY8" s="52"/>
      <c r="AZ8" s="52"/>
      <c r="BA8" s="52"/>
      <c r="BB8" s="53">
        <f>データ!$T$6</f>
        <v>13.7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69.64</v>
      </c>
      <c r="J10" s="52"/>
      <c r="K10" s="52"/>
      <c r="L10" s="52"/>
      <c r="M10" s="52"/>
      <c r="N10" s="52"/>
      <c r="O10" s="63"/>
      <c r="P10" s="53">
        <f>データ!$P$6</f>
        <v>98.28</v>
      </c>
      <c r="Q10" s="53"/>
      <c r="R10" s="53"/>
      <c r="S10" s="53"/>
      <c r="T10" s="53"/>
      <c r="U10" s="53"/>
      <c r="V10" s="53"/>
      <c r="W10" s="60">
        <f>データ!$Q$6</f>
        <v>4190</v>
      </c>
      <c r="X10" s="60"/>
      <c r="Y10" s="60"/>
      <c r="Z10" s="60"/>
      <c r="AA10" s="60"/>
      <c r="AB10" s="60"/>
      <c r="AC10" s="60"/>
      <c r="AD10" s="2"/>
      <c r="AE10" s="2"/>
      <c r="AF10" s="2"/>
      <c r="AG10" s="2"/>
      <c r="AH10" s="4"/>
      <c r="AI10" s="4"/>
      <c r="AJ10" s="4"/>
      <c r="AK10" s="4"/>
      <c r="AL10" s="60">
        <f>データ!$U$6</f>
        <v>5248</v>
      </c>
      <c r="AM10" s="60"/>
      <c r="AN10" s="60"/>
      <c r="AO10" s="60"/>
      <c r="AP10" s="60"/>
      <c r="AQ10" s="60"/>
      <c r="AR10" s="60"/>
      <c r="AS10" s="60"/>
      <c r="AT10" s="51">
        <f>データ!$V$6</f>
        <v>25.69</v>
      </c>
      <c r="AU10" s="52"/>
      <c r="AV10" s="52"/>
      <c r="AW10" s="52"/>
      <c r="AX10" s="52"/>
      <c r="AY10" s="52"/>
      <c r="AZ10" s="52"/>
      <c r="BA10" s="52"/>
      <c r="BB10" s="53">
        <f>データ!$W$6</f>
        <v>204.28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nBeSLLMNCmz+0TZlaNKM5/TcLK5E+dh8RREULT+GeM6vtq43Chb/jU2gCjOFcfcdsQMf6TZZ/tFInrjYAEQUA==" saltValue="mSNbUlQXmStXCxggI6IC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63223</v>
      </c>
      <c r="D6" s="34">
        <f t="shared" si="3"/>
        <v>46</v>
      </c>
      <c r="E6" s="34">
        <f t="shared" si="3"/>
        <v>1</v>
      </c>
      <c r="F6" s="34">
        <f t="shared" si="3"/>
        <v>0</v>
      </c>
      <c r="G6" s="34">
        <f t="shared" si="3"/>
        <v>1</v>
      </c>
      <c r="H6" s="34" t="str">
        <f t="shared" si="3"/>
        <v>山形県　西川町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69.64</v>
      </c>
      <c r="P6" s="35">
        <f t="shared" si="3"/>
        <v>98.28</v>
      </c>
      <c r="Q6" s="35">
        <f t="shared" si="3"/>
        <v>4190</v>
      </c>
      <c r="R6" s="35">
        <f t="shared" si="3"/>
        <v>5387</v>
      </c>
      <c r="S6" s="35">
        <f t="shared" si="3"/>
        <v>393.19</v>
      </c>
      <c r="T6" s="35">
        <f t="shared" si="3"/>
        <v>13.7</v>
      </c>
      <c r="U6" s="35">
        <f t="shared" si="3"/>
        <v>5248</v>
      </c>
      <c r="V6" s="35">
        <f t="shared" si="3"/>
        <v>25.69</v>
      </c>
      <c r="W6" s="35">
        <f t="shared" si="3"/>
        <v>204.28</v>
      </c>
      <c r="X6" s="36">
        <f>IF(X7="",NA(),X7)</f>
        <v>104.7</v>
      </c>
      <c r="Y6" s="36">
        <f t="shared" ref="Y6:AG6" si="4">IF(Y7="",NA(),Y7)</f>
        <v>101.45</v>
      </c>
      <c r="Z6" s="36">
        <f t="shared" si="4"/>
        <v>103.8</v>
      </c>
      <c r="AA6" s="36">
        <f t="shared" si="4"/>
        <v>110.26</v>
      </c>
      <c r="AB6" s="36">
        <f t="shared" si="4"/>
        <v>103.16</v>
      </c>
      <c r="AC6" s="36">
        <f t="shared" si="4"/>
        <v>107.2</v>
      </c>
      <c r="AD6" s="36">
        <f t="shared" si="4"/>
        <v>106.62</v>
      </c>
      <c r="AE6" s="36">
        <f t="shared" si="4"/>
        <v>114.74</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27.19</v>
      </c>
      <c r="AQ6" s="36">
        <f t="shared" si="5"/>
        <v>16.399999999999999</v>
      </c>
      <c r="AR6" s="36">
        <f t="shared" si="5"/>
        <v>25.66</v>
      </c>
      <c r="AS6" s="35" t="str">
        <f>IF(AS7="","",IF(AS7="-","【-】","【"&amp;SUBSTITUTE(TEXT(AS7,"#,##0.00"),"-","△")&amp;"】"))</f>
        <v>【1.05】</v>
      </c>
      <c r="AT6" s="36">
        <f>IF(AT7="",NA(),AT7)</f>
        <v>425.39</v>
      </c>
      <c r="AU6" s="36">
        <f t="shared" ref="AU6:BC6" si="6">IF(AU7="",NA(),AU7)</f>
        <v>370.39</v>
      </c>
      <c r="AV6" s="36">
        <f t="shared" si="6"/>
        <v>551.29</v>
      </c>
      <c r="AW6" s="36">
        <f t="shared" si="6"/>
        <v>438.01</v>
      </c>
      <c r="AX6" s="36">
        <f t="shared" si="6"/>
        <v>352.1</v>
      </c>
      <c r="AY6" s="36">
        <f t="shared" si="6"/>
        <v>434.72</v>
      </c>
      <c r="AZ6" s="36">
        <f t="shared" si="6"/>
        <v>416.14</v>
      </c>
      <c r="BA6" s="36">
        <f t="shared" si="6"/>
        <v>477.44</v>
      </c>
      <c r="BB6" s="36">
        <f t="shared" si="6"/>
        <v>293.23</v>
      </c>
      <c r="BC6" s="36">
        <f t="shared" si="6"/>
        <v>300.14</v>
      </c>
      <c r="BD6" s="35" t="str">
        <f>IF(BD7="","",IF(BD7="-","【-】","【"&amp;SUBSTITUTE(TEXT(BD7,"#,##0.00"),"-","△")&amp;"】"))</f>
        <v>【261.93】</v>
      </c>
      <c r="BE6" s="36">
        <f>IF(BE7="",NA(),BE7)</f>
        <v>536.77</v>
      </c>
      <c r="BF6" s="36">
        <f t="shared" ref="BF6:BN6" si="7">IF(BF7="",NA(),BF7)</f>
        <v>543.27</v>
      </c>
      <c r="BG6" s="36">
        <f t="shared" si="7"/>
        <v>542.75</v>
      </c>
      <c r="BH6" s="36">
        <f t="shared" si="7"/>
        <v>568.41999999999996</v>
      </c>
      <c r="BI6" s="36">
        <f t="shared" si="7"/>
        <v>598.91</v>
      </c>
      <c r="BJ6" s="36">
        <f t="shared" si="7"/>
        <v>495.76</v>
      </c>
      <c r="BK6" s="36">
        <f t="shared" si="7"/>
        <v>487.22</v>
      </c>
      <c r="BL6" s="36">
        <f t="shared" si="7"/>
        <v>485.75</v>
      </c>
      <c r="BM6" s="36">
        <f t="shared" si="7"/>
        <v>542.29999999999995</v>
      </c>
      <c r="BN6" s="36">
        <f t="shared" si="7"/>
        <v>566.65</v>
      </c>
      <c r="BO6" s="35" t="str">
        <f>IF(BO7="","",IF(BO7="-","【-】","【"&amp;SUBSTITUTE(TEXT(BO7,"#,##0.00"),"-","△")&amp;"】"))</f>
        <v>【270.46】</v>
      </c>
      <c r="BP6" s="36">
        <f>IF(BP7="",NA(),BP7)</f>
        <v>102.16</v>
      </c>
      <c r="BQ6" s="36">
        <f t="shared" ref="BQ6:BY6" si="8">IF(BQ7="",NA(),BQ7)</f>
        <v>99.08</v>
      </c>
      <c r="BR6" s="36">
        <f t="shared" si="8"/>
        <v>101.83</v>
      </c>
      <c r="BS6" s="36">
        <f t="shared" si="8"/>
        <v>98.51</v>
      </c>
      <c r="BT6" s="36">
        <f t="shared" si="8"/>
        <v>88.92</v>
      </c>
      <c r="BU6" s="36">
        <f t="shared" si="8"/>
        <v>93.66</v>
      </c>
      <c r="BV6" s="36">
        <f t="shared" si="8"/>
        <v>92.76</v>
      </c>
      <c r="BW6" s="36">
        <f t="shared" si="8"/>
        <v>83.59</v>
      </c>
      <c r="BX6" s="36">
        <f t="shared" si="8"/>
        <v>87.51</v>
      </c>
      <c r="BY6" s="36">
        <f t="shared" si="8"/>
        <v>84.77</v>
      </c>
      <c r="BZ6" s="35" t="str">
        <f>IF(BZ7="","",IF(BZ7="-","【-】","【"&amp;SUBSTITUTE(TEXT(BZ7,"#,##0.00"),"-","△")&amp;"】"))</f>
        <v>【103.91】</v>
      </c>
      <c r="CA6" s="36">
        <f>IF(CA7="",NA(),CA7)</f>
        <v>208.98</v>
      </c>
      <c r="CB6" s="36">
        <f t="shared" ref="CB6:CJ6" si="9">IF(CB7="",NA(),CB7)</f>
        <v>212.8</v>
      </c>
      <c r="CC6" s="36">
        <f t="shared" si="9"/>
        <v>207.87</v>
      </c>
      <c r="CD6" s="36">
        <f t="shared" si="9"/>
        <v>218.62</v>
      </c>
      <c r="CE6" s="36">
        <f t="shared" si="9"/>
        <v>242.63</v>
      </c>
      <c r="CF6" s="36">
        <f t="shared" si="9"/>
        <v>208.21</v>
      </c>
      <c r="CG6" s="36">
        <f t="shared" si="9"/>
        <v>208.67</v>
      </c>
      <c r="CH6" s="36">
        <f t="shared" si="9"/>
        <v>230.22</v>
      </c>
      <c r="CI6" s="36">
        <f t="shared" si="9"/>
        <v>218.42</v>
      </c>
      <c r="CJ6" s="36">
        <f t="shared" si="9"/>
        <v>227.27</v>
      </c>
      <c r="CK6" s="35" t="str">
        <f>IF(CK7="","",IF(CK7="-","【-】","【"&amp;SUBSTITUTE(TEXT(CK7,"#,##0.00"),"-","△")&amp;"】"))</f>
        <v>【167.11】</v>
      </c>
      <c r="CL6" s="36">
        <f>IF(CL7="",NA(),CL7)</f>
        <v>84.27</v>
      </c>
      <c r="CM6" s="36">
        <f t="shared" ref="CM6:CU6" si="10">IF(CM7="",NA(),CM7)</f>
        <v>85.3</v>
      </c>
      <c r="CN6" s="36">
        <f t="shared" si="10"/>
        <v>78.78</v>
      </c>
      <c r="CO6" s="36">
        <f t="shared" si="10"/>
        <v>56.49</v>
      </c>
      <c r="CP6" s="36">
        <f t="shared" si="10"/>
        <v>61.9</v>
      </c>
      <c r="CQ6" s="36">
        <f t="shared" si="10"/>
        <v>49.22</v>
      </c>
      <c r="CR6" s="36">
        <f t="shared" si="10"/>
        <v>49.08</v>
      </c>
      <c r="CS6" s="36">
        <f t="shared" si="10"/>
        <v>41.09</v>
      </c>
      <c r="CT6" s="36">
        <f t="shared" si="10"/>
        <v>50.24</v>
      </c>
      <c r="CU6" s="36">
        <f t="shared" si="10"/>
        <v>50.29</v>
      </c>
      <c r="CV6" s="35" t="str">
        <f>IF(CV7="","",IF(CV7="-","【-】","【"&amp;SUBSTITUTE(TEXT(CV7,"#,##0.00"),"-","△")&amp;"】"))</f>
        <v>【60.27】</v>
      </c>
      <c r="CW6" s="36">
        <f>IF(CW7="",NA(),CW7)</f>
        <v>68.819999999999993</v>
      </c>
      <c r="CX6" s="36">
        <f t="shared" ref="CX6:DF6" si="11">IF(CX7="",NA(),CX7)</f>
        <v>66.459999999999994</v>
      </c>
      <c r="CY6" s="36">
        <f t="shared" si="11"/>
        <v>72.650000000000006</v>
      </c>
      <c r="CZ6" s="36">
        <f t="shared" si="11"/>
        <v>74.92</v>
      </c>
      <c r="DA6" s="36">
        <f t="shared" si="11"/>
        <v>66.53</v>
      </c>
      <c r="DB6" s="36">
        <f t="shared" si="11"/>
        <v>79.48</v>
      </c>
      <c r="DC6" s="36">
        <f t="shared" si="11"/>
        <v>79.3</v>
      </c>
      <c r="DD6" s="36">
        <f t="shared" si="11"/>
        <v>75.91</v>
      </c>
      <c r="DE6" s="36">
        <f t="shared" si="11"/>
        <v>78.650000000000006</v>
      </c>
      <c r="DF6" s="36">
        <f t="shared" si="11"/>
        <v>77.73</v>
      </c>
      <c r="DG6" s="35" t="str">
        <f>IF(DG7="","",IF(DG7="-","【-】","【"&amp;SUBSTITUTE(TEXT(DG7,"#,##0.00"),"-","△")&amp;"】"))</f>
        <v>【89.92】</v>
      </c>
      <c r="DH6" s="36">
        <f>IF(DH7="",NA(),DH7)</f>
        <v>39.200000000000003</v>
      </c>
      <c r="DI6" s="36">
        <f t="shared" ref="DI6:DQ6" si="12">IF(DI7="",NA(),DI7)</f>
        <v>41.02</v>
      </c>
      <c r="DJ6" s="36">
        <f t="shared" si="12"/>
        <v>42.59</v>
      </c>
      <c r="DK6" s="36">
        <f t="shared" si="12"/>
        <v>37.9</v>
      </c>
      <c r="DL6" s="36">
        <f t="shared" si="12"/>
        <v>39.25</v>
      </c>
      <c r="DM6" s="36">
        <f t="shared" si="12"/>
        <v>46.12</v>
      </c>
      <c r="DN6" s="36">
        <f t="shared" si="12"/>
        <v>47.44</v>
      </c>
      <c r="DO6" s="36">
        <f t="shared" si="12"/>
        <v>52.4</v>
      </c>
      <c r="DP6" s="36">
        <f t="shared" si="12"/>
        <v>45.14</v>
      </c>
      <c r="DQ6" s="36">
        <f t="shared" si="12"/>
        <v>45.85</v>
      </c>
      <c r="DR6" s="35" t="str">
        <f>IF(DR7="","",IF(DR7="-","【-】","【"&amp;SUBSTITUTE(TEXT(DR7,"#,##0.00"),"-","△")&amp;"】"))</f>
        <v>【48.85】</v>
      </c>
      <c r="DS6" s="36">
        <f>IF(DS7="",NA(),DS7)</f>
        <v>9.69</v>
      </c>
      <c r="DT6" s="36">
        <f t="shared" ref="DT6:EB6" si="13">IF(DT7="",NA(),DT7)</f>
        <v>9.26</v>
      </c>
      <c r="DU6" s="36">
        <f t="shared" si="13"/>
        <v>10.26</v>
      </c>
      <c r="DV6" s="36">
        <f t="shared" si="13"/>
        <v>6.5</v>
      </c>
      <c r="DW6" s="36">
        <f t="shared" si="13"/>
        <v>22.03</v>
      </c>
      <c r="DX6" s="36">
        <f t="shared" si="13"/>
        <v>9.86</v>
      </c>
      <c r="DY6" s="36">
        <f t="shared" si="13"/>
        <v>11.16</v>
      </c>
      <c r="DZ6" s="36">
        <f t="shared" si="13"/>
        <v>14.01</v>
      </c>
      <c r="EA6" s="36">
        <f t="shared" si="13"/>
        <v>13.58</v>
      </c>
      <c r="EB6" s="36">
        <f t="shared" si="13"/>
        <v>14.13</v>
      </c>
      <c r="EC6" s="35" t="str">
        <f>IF(EC7="","",IF(EC7="-","【-】","【"&amp;SUBSTITUTE(TEXT(EC7,"#,##0.00"),"-","△")&amp;"】"))</f>
        <v>【17.80】</v>
      </c>
      <c r="ED6" s="35">
        <f>IF(ED7="",NA(),ED7)</f>
        <v>0</v>
      </c>
      <c r="EE6" s="36">
        <f t="shared" ref="EE6:EM6" si="14">IF(EE7="",NA(),EE7)</f>
        <v>0.16</v>
      </c>
      <c r="EF6" s="36">
        <f t="shared" si="14"/>
        <v>0.71</v>
      </c>
      <c r="EG6" s="36">
        <f t="shared" si="14"/>
        <v>0.46</v>
      </c>
      <c r="EH6" s="36">
        <f t="shared" si="14"/>
        <v>0.77</v>
      </c>
      <c r="EI6" s="36">
        <f t="shared" si="14"/>
        <v>0.56000000000000005</v>
      </c>
      <c r="EJ6" s="36">
        <f t="shared" si="14"/>
        <v>0.65</v>
      </c>
      <c r="EK6" s="36">
        <f t="shared" si="14"/>
        <v>0.41</v>
      </c>
      <c r="EL6" s="36">
        <f t="shared" si="14"/>
        <v>0.44</v>
      </c>
      <c r="EM6" s="36">
        <f t="shared" si="14"/>
        <v>0.52</v>
      </c>
      <c r="EN6" s="35" t="str">
        <f>IF(EN7="","",IF(EN7="-","【-】","【"&amp;SUBSTITUTE(TEXT(EN7,"#,##0.00"),"-","△")&amp;"】"))</f>
        <v>【0.70】</v>
      </c>
    </row>
    <row r="7" spans="1:144" s="37" customFormat="1" x14ac:dyDescent="0.15">
      <c r="A7" s="29"/>
      <c r="B7" s="38">
        <v>2018</v>
      </c>
      <c r="C7" s="38">
        <v>63223</v>
      </c>
      <c r="D7" s="38">
        <v>46</v>
      </c>
      <c r="E7" s="38">
        <v>1</v>
      </c>
      <c r="F7" s="38">
        <v>0</v>
      </c>
      <c r="G7" s="38">
        <v>1</v>
      </c>
      <c r="H7" s="38" t="s">
        <v>93</v>
      </c>
      <c r="I7" s="38" t="s">
        <v>94</v>
      </c>
      <c r="J7" s="38" t="s">
        <v>95</v>
      </c>
      <c r="K7" s="38" t="s">
        <v>96</v>
      </c>
      <c r="L7" s="38" t="s">
        <v>97</v>
      </c>
      <c r="M7" s="38" t="s">
        <v>98</v>
      </c>
      <c r="N7" s="39" t="s">
        <v>99</v>
      </c>
      <c r="O7" s="39">
        <v>69.64</v>
      </c>
      <c r="P7" s="39">
        <v>98.28</v>
      </c>
      <c r="Q7" s="39">
        <v>4190</v>
      </c>
      <c r="R7" s="39">
        <v>5387</v>
      </c>
      <c r="S7" s="39">
        <v>393.19</v>
      </c>
      <c r="T7" s="39">
        <v>13.7</v>
      </c>
      <c r="U7" s="39">
        <v>5248</v>
      </c>
      <c r="V7" s="39">
        <v>25.69</v>
      </c>
      <c r="W7" s="39">
        <v>204.28</v>
      </c>
      <c r="X7" s="39">
        <v>104.7</v>
      </c>
      <c r="Y7" s="39">
        <v>101.45</v>
      </c>
      <c r="Z7" s="39">
        <v>103.8</v>
      </c>
      <c r="AA7" s="39">
        <v>110.26</v>
      </c>
      <c r="AB7" s="39">
        <v>103.16</v>
      </c>
      <c r="AC7" s="39">
        <v>107.2</v>
      </c>
      <c r="AD7" s="39">
        <v>106.62</v>
      </c>
      <c r="AE7" s="39">
        <v>114.74</v>
      </c>
      <c r="AF7" s="39">
        <v>104.47</v>
      </c>
      <c r="AG7" s="39">
        <v>103.81</v>
      </c>
      <c r="AH7" s="39">
        <v>112.83</v>
      </c>
      <c r="AI7" s="39">
        <v>0</v>
      </c>
      <c r="AJ7" s="39">
        <v>0</v>
      </c>
      <c r="AK7" s="39">
        <v>0</v>
      </c>
      <c r="AL7" s="39">
        <v>0</v>
      </c>
      <c r="AM7" s="39">
        <v>0</v>
      </c>
      <c r="AN7" s="39">
        <v>13.46</v>
      </c>
      <c r="AO7" s="39">
        <v>12.59</v>
      </c>
      <c r="AP7" s="39">
        <v>27.19</v>
      </c>
      <c r="AQ7" s="39">
        <v>16.399999999999999</v>
      </c>
      <c r="AR7" s="39">
        <v>25.66</v>
      </c>
      <c r="AS7" s="39">
        <v>1.05</v>
      </c>
      <c r="AT7" s="39">
        <v>425.39</v>
      </c>
      <c r="AU7" s="39">
        <v>370.39</v>
      </c>
      <c r="AV7" s="39">
        <v>551.29</v>
      </c>
      <c r="AW7" s="39">
        <v>438.01</v>
      </c>
      <c r="AX7" s="39">
        <v>352.1</v>
      </c>
      <c r="AY7" s="39">
        <v>434.72</v>
      </c>
      <c r="AZ7" s="39">
        <v>416.14</v>
      </c>
      <c r="BA7" s="39">
        <v>477.44</v>
      </c>
      <c r="BB7" s="39">
        <v>293.23</v>
      </c>
      <c r="BC7" s="39">
        <v>300.14</v>
      </c>
      <c r="BD7" s="39">
        <v>261.93</v>
      </c>
      <c r="BE7" s="39">
        <v>536.77</v>
      </c>
      <c r="BF7" s="39">
        <v>543.27</v>
      </c>
      <c r="BG7" s="39">
        <v>542.75</v>
      </c>
      <c r="BH7" s="39">
        <v>568.41999999999996</v>
      </c>
      <c r="BI7" s="39">
        <v>598.91</v>
      </c>
      <c r="BJ7" s="39">
        <v>495.76</v>
      </c>
      <c r="BK7" s="39">
        <v>487.22</v>
      </c>
      <c r="BL7" s="39">
        <v>485.75</v>
      </c>
      <c r="BM7" s="39">
        <v>542.29999999999995</v>
      </c>
      <c r="BN7" s="39">
        <v>566.65</v>
      </c>
      <c r="BO7" s="39">
        <v>270.45999999999998</v>
      </c>
      <c r="BP7" s="39">
        <v>102.16</v>
      </c>
      <c r="BQ7" s="39">
        <v>99.08</v>
      </c>
      <c r="BR7" s="39">
        <v>101.83</v>
      </c>
      <c r="BS7" s="39">
        <v>98.51</v>
      </c>
      <c r="BT7" s="39">
        <v>88.92</v>
      </c>
      <c r="BU7" s="39">
        <v>93.66</v>
      </c>
      <c r="BV7" s="39">
        <v>92.76</v>
      </c>
      <c r="BW7" s="39">
        <v>83.59</v>
      </c>
      <c r="BX7" s="39">
        <v>87.51</v>
      </c>
      <c r="BY7" s="39">
        <v>84.77</v>
      </c>
      <c r="BZ7" s="39">
        <v>103.91</v>
      </c>
      <c r="CA7" s="39">
        <v>208.98</v>
      </c>
      <c r="CB7" s="39">
        <v>212.8</v>
      </c>
      <c r="CC7" s="39">
        <v>207.87</v>
      </c>
      <c r="CD7" s="39">
        <v>218.62</v>
      </c>
      <c r="CE7" s="39">
        <v>242.63</v>
      </c>
      <c r="CF7" s="39">
        <v>208.21</v>
      </c>
      <c r="CG7" s="39">
        <v>208.67</v>
      </c>
      <c r="CH7" s="39">
        <v>230.22</v>
      </c>
      <c r="CI7" s="39">
        <v>218.42</v>
      </c>
      <c r="CJ7" s="39">
        <v>227.27</v>
      </c>
      <c r="CK7" s="39">
        <v>167.11</v>
      </c>
      <c r="CL7" s="39">
        <v>84.27</v>
      </c>
      <c r="CM7" s="39">
        <v>85.3</v>
      </c>
      <c r="CN7" s="39">
        <v>78.78</v>
      </c>
      <c r="CO7" s="39">
        <v>56.49</v>
      </c>
      <c r="CP7" s="39">
        <v>61.9</v>
      </c>
      <c r="CQ7" s="39">
        <v>49.22</v>
      </c>
      <c r="CR7" s="39">
        <v>49.08</v>
      </c>
      <c r="CS7" s="39">
        <v>41.09</v>
      </c>
      <c r="CT7" s="39">
        <v>50.24</v>
      </c>
      <c r="CU7" s="39">
        <v>50.29</v>
      </c>
      <c r="CV7" s="39">
        <v>60.27</v>
      </c>
      <c r="CW7" s="39">
        <v>68.819999999999993</v>
      </c>
      <c r="CX7" s="39">
        <v>66.459999999999994</v>
      </c>
      <c r="CY7" s="39">
        <v>72.650000000000006</v>
      </c>
      <c r="CZ7" s="39">
        <v>74.92</v>
      </c>
      <c r="DA7" s="39">
        <v>66.53</v>
      </c>
      <c r="DB7" s="39">
        <v>79.48</v>
      </c>
      <c r="DC7" s="39">
        <v>79.3</v>
      </c>
      <c r="DD7" s="39">
        <v>75.91</v>
      </c>
      <c r="DE7" s="39">
        <v>78.650000000000006</v>
      </c>
      <c r="DF7" s="39">
        <v>77.73</v>
      </c>
      <c r="DG7" s="39">
        <v>89.92</v>
      </c>
      <c r="DH7" s="39">
        <v>39.200000000000003</v>
      </c>
      <c r="DI7" s="39">
        <v>41.02</v>
      </c>
      <c r="DJ7" s="39">
        <v>42.59</v>
      </c>
      <c r="DK7" s="39">
        <v>37.9</v>
      </c>
      <c r="DL7" s="39">
        <v>39.25</v>
      </c>
      <c r="DM7" s="39">
        <v>46.12</v>
      </c>
      <c r="DN7" s="39">
        <v>47.44</v>
      </c>
      <c r="DO7" s="39">
        <v>52.4</v>
      </c>
      <c r="DP7" s="39">
        <v>45.14</v>
      </c>
      <c r="DQ7" s="39">
        <v>45.85</v>
      </c>
      <c r="DR7" s="39">
        <v>48.85</v>
      </c>
      <c r="DS7" s="39">
        <v>9.69</v>
      </c>
      <c r="DT7" s="39">
        <v>9.26</v>
      </c>
      <c r="DU7" s="39">
        <v>10.26</v>
      </c>
      <c r="DV7" s="39">
        <v>6.5</v>
      </c>
      <c r="DW7" s="39">
        <v>22.03</v>
      </c>
      <c r="DX7" s="39">
        <v>9.86</v>
      </c>
      <c r="DY7" s="39">
        <v>11.16</v>
      </c>
      <c r="DZ7" s="39">
        <v>14.01</v>
      </c>
      <c r="EA7" s="39">
        <v>13.58</v>
      </c>
      <c r="EB7" s="39">
        <v>14.13</v>
      </c>
      <c r="EC7" s="39">
        <v>17.8</v>
      </c>
      <c r="ED7" s="39">
        <v>0</v>
      </c>
      <c r="EE7" s="39">
        <v>0.16</v>
      </c>
      <c r="EF7" s="39">
        <v>0.71</v>
      </c>
      <c r="EG7" s="39">
        <v>0.46</v>
      </c>
      <c r="EH7" s="39">
        <v>0.77</v>
      </c>
      <c r="EI7" s="39">
        <v>0.56000000000000005</v>
      </c>
      <c r="EJ7" s="39">
        <v>0.65</v>
      </c>
      <c r="EK7" s="39">
        <v>0.41</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2020-01-29T06:50:43Z</cp:lastPrinted>
  <dcterms:created xsi:type="dcterms:W3CDTF">2019-12-05T04:10:02Z</dcterms:created>
  <dcterms:modified xsi:type="dcterms:W3CDTF">2020-01-29T06:50:46Z</dcterms:modified>
  <cp:category/>
</cp:coreProperties>
</file>