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財政\財政業務\各種調査\Ｈ31年度調査\公営企業に係る「経営比較分析表」（H30年度決算）の分析等について\"/>
    </mc:Choice>
  </mc:AlternateContent>
  <workbookProtection workbookAlgorithmName="SHA-512" workbookHashValue="QQqxZcRHfQOyDPbBo+BWnJrWp0JozAIzn03bg9zbP41geAkcqiCXde8/W313iMB6h9rm2vXiYrL95Rffv+Zy3w==" workbookSaltValue="4RYETw7JhH6sGDDJXtBO0w==" workbookSpinCount="100000" lockStructure="1"/>
  <bookViews>
    <workbookView xWindow="0" yWindow="0" windowWidth="20490" windowHeight="7155"/>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Q6" i="5"/>
  <c r="W10" i="4" s="1"/>
  <c r="P6" i="5"/>
  <c r="O6" i="5"/>
  <c r="N6" i="5"/>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I86" i="4"/>
  <c r="H86" i="4"/>
  <c r="E86" i="4"/>
  <c r="AT10" i="4"/>
  <c r="AL10" i="4"/>
  <c r="AD10" i="4"/>
  <c r="P10" i="4"/>
  <c r="I10" i="4"/>
  <c r="B10" i="4"/>
  <c r="AT8" i="4"/>
  <c r="AL8" i="4"/>
  <c r="P8" i="4"/>
  <c r="I8" i="4"/>
  <c r="C10" i="5" l="1"/>
  <c r="D10" i="5"/>
  <c r="E10" i="5"/>
  <c r="B10" i="5"/>
</calcChain>
</file>

<file path=xl/sharedStrings.xml><?xml version="1.0" encoding="utf-8"?>
<sst xmlns="http://schemas.openxmlformats.org/spreadsheetml/2006/main" count="228" uniqueCount="112">
  <si>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</si>
  <si>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</si>
  <si>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</si>
  <si>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</si>
  <si>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</si>
  <si>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</si>
  <si>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</si>
  <si>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</si>
  <si>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</si>
  <si>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</si>
  <si>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</si>
  <si>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</si>
  <si>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</si>
  <si>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</si>
  <si>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</si>
  <si>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</si>
  <si>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</si>
  <si>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</si>
  <si>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</si>
  <si>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</si>
  <si>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</si>
  <si>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</si>
  <si>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</si>
  <si>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</si>
  <si>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</si>
  <si>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</si>
  <si>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</si>
  <si>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</si>
  <si>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</si>
  <si>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</si>
  <si>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</si>
  <si>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</si>
  <si>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</si>
  <si>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</si>
  <si>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</si>
  <si>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</si>
  <si>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</si>
  <si>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</si>
  <si>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</si>
  <si>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</si>
  <si>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</si>
  <si>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</si>
  <si>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</si>
  <si>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</si>
  <si>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</si>
  <si>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</si>
  <si>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</si>
  <si>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</si>
  <si>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</si>
  <si>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</si>
  <si>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</si>
  <si>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</si>
  <si>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</si>
  <si>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</si>
  <si>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</si>
  <si>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</si>
  <si>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</si>
  <si>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</si>
  <si>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</si>
  <si>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</si>
  <si>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</si>
  <si>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</si>
  <si>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</si>
  <si>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</si>
  <si>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</si>
  <si>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</si>
  <si>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</si>
  <si>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</si>
  <si>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</si>
  <si>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</si>
  <si>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</si>
  <si>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</si>
  <si>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</si>
  <si>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</si>
  <si>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</si>
  <si>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</si>
  <si>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</si>
  <si>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</si>
  <si>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</si>
  <si>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</si>
  <si>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</si>
  <si>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</si>
  <si>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</si>
  <si>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</si>
  <si>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</si>
  <si>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</si>
  <si>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</si>
  <si>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</si>
  <si>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</si>
  <si>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</si>
  <si>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</si>
  <si>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</si>
  <si>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</si>
  <si>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</si>
  <si>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</si>
  <si>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</si>
  <si>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小国町</t>
  </si>
  <si>
    <t>法非適用</t>
  </si>
  <si>
    <t>下水道事業</t>
  </si>
  <si>
    <t>公共下水道</t>
  </si>
  <si>
    <t>Cd2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</si>
  <si>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</si>
  <si>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</si>
  <si>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</si>
  <si>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</si>
  <si>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</si>
  <si>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</si>
  <si>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</si>
  <si>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</si>
  <si>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＜収益＞
　①収益的収支比率は、地方債償還に充てた一般会計繰入金が大きく、全体としては100％を下回る状況が続いている。また、⑤経費回収率は類似団体とほぼ同水準であるが、使用料収入だけでは賄えない状況が続いているため、適正な使用料収入の確保と汚水処理費用の削減に努めていく
＜企業債残高＞
　④企業債残高は平均値よりも若干低いが、年度により増減があるため、事業の平準化を図り、適切な経営を続けていきたい
＜汚水処理原価＞
　平均値よりも低い値で推移しているが、人口減少の進行により有収水量の増加は見込めない中で、維持管理費の抑制と加入促進に努め、経営安定化を目指していきたい
＜施設利用＞
　平均値よりも高い水準を保っているが、降雨時に処理水量が増加することもあり、不明水対策を強化し、適正な施設利用率の向上を図っていく
＜水洗化率＞
　年々上昇しているものの、平均値よりも低い状況で推移しているため、今後も水洗化率の向上に向けて周知を進めたい</t>
    <rPh sb="1" eb="3">
      <t>シュウエキ</t>
    </rPh>
    <rPh sb="7" eb="10">
      <t>シュウエキテキ</t>
    </rPh>
    <rPh sb="10" eb="12">
      <t>シュウシ</t>
    </rPh>
    <rPh sb="12" eb="14">
      <t>ヒリツ</t>
    </rPh>
    <rPh sb="16" eb="19">
      <t>チホウサイ</t>
    </rPh>
    <rPh sb="19" eb="21">
      <t>ショウカン</t>
    </rPh>
    <rPh sb="22" eb="23">
      <t>ア</t>
    </rPh>
    <rPh sb="25" eb="27">
      <t>イッパン</t>
    </rPh>
    <rPh sb="27" eb="29">
      <t>カイケイ</t>
    </rPh>
    <rPh sb="29" eb="31">
      <t>クリイレ</t>
    </rPh>
    <rPh sb="31" eb="32">
      <t>キン</t>
    </rPh>
    <rPh sb="33" eb="34">
      <t>オオ</t>
    </rPh>
    <rPh sb="37" eb="39">
      <t>ゼンタイ</t>
    </rPh>
    <rPh sb="48" eb="50">
      <t>シタマワ</t>
    </rPh>
    <rPh sb="51" eb="53">
      <t>ジョウキョウ</t>
    </rPh>
    <rPh sb="54" eb="55">
      <t>ツヅ</t>
    </rPh>
    <rPh sb="64" eb="66">
      <t>ケイヒ</t>
    </rPh>
    <rPh sb="66" eb="68">
      <t>カイシュウ</t>
    </rPh>
    <rPh sb="68" eb="69">
      <t>リツ</t>
    </rPh>
    <rPh sb="70" eb="72">
      <t>ルイジ</t>
    </rPh>
    <rPh sb="72" eb="74">
      <t>ダンタイ</t>
    </rPh>
    <rPh sb="77" eb="78">
      <t>ドウ</t>
    </rPh>
    <rPh sb="78" eb="80">
      <t>スイジュン</t>
    </rPh>
    <rPh sb="85" eb="88">
      <t>シヨウリョウ</t>
    </rPh>
    <rPh sb="88" eb="90">
      <t>シュウニュウ</t>
    </rPh>
    <rPh sb="94" eb="95">
      <t>マカナ</t>
    </rPh>
    <rPh sb="98" eb="100">
      <t>ジョウキョウ</t>
    </rPh>
    <rPh sb="101" eb="102">
      <t>ツヅ</t>
    </rPh>
    <rPh sb="109" eb="111">
      <t>テキセイ</t>
    </rPh>
    <rPh sb="112" eb="115">
      <t>シヨウリョウ</t>
    </rPh>
    <rPh sb="115" eb="117">
      <t>シュウニュウ</t>
    </rPh>
    <rPh sb="118" eb="120">
      <t>カクホ</t>
    </rPh>
    <rPh sb="121" eb="123">
      <t>オスイ</t>
    </rPh>
    <rPh sb="123" eb="125">
      <t>ショリ</t>
    </rPh>
    <rPh sb="125" eb="127">
      <t>ヒヨウ</t>
    </rPh>
    <rPh sb="128" eb="130">
      <t>サクゲン</t>
    </rPh>
    <rPh sb="131" eb="132">
      <t>ツト</t>
    </rPh>
    <rPh sb="138" eb="140">
      <t>キギョウ</t>
    </rPh>
    <rPh sb="140" eb="141">
      <t>サイ</t>
    </rPh>
    <rPh sb="141" eb="143">
      <t>ザンダカ</t>
    </rPh>
    <rPh sb="147" eb="149">
      <t>キギョウ</t>
    </rPh>
    <rPh sb="149" eb="150">
      <t>サイ</t>
    </rPh>
    <rPh sb="150" eb="152">
      <t>ザンダカ</t>
    </rPh>
    <rPh sb="153" eb="156">
      <t>ヘイキンチ</t>
    </rPh>
    <rPh sb="159" eb="161">
      <t>ジャッカン</t>
    </rPh>
    <rPh sb="161" eb="162">
      <t>ヒク</t>
    </rPh>
    <rPh sb="165" eb="167">
      <t>ネンド</t>
    </rPh>
    <rPh sb="170" eb="172">
      <t>ゾウゲン</t>
    </rPh>
    <rPh sb="178" eb="180">
      <t>ジギョウ</t>
    </rPh>
    <rPh sb="181" eb="184">
      <t>ヘイジュンカ</t>
    </rPh>
    <rPh sb="185" eb="186">
      <t>ハカ</t>
    </rPh>
    <rPh sb="188" eb="190">
      <t>テキセツ</t>
    </rPh>
    <rPh sb="191" eb="193">
      <t>ケイエイ</t>
    </rPh>
    <rPh sb="194" eb="195">
      <t>ツヅ</t>
    </rPh>
    <rPh sb="203" eb="205">
      <t>オスイ</t>
    </rPh>
    <rPh sb="205" eb="207">
      <t>ショリ</t>
    </rPh>
    <rPh sb="207" eb="209">
      <t>ゲンカ</t>
    </rPh>
    <rPh sb="212" eb="215">
      <t>ヘイキンチ</t>
    </rPh>
    <rPh sb="218" eb="219">
      <t>ヒク</t>
    </rPh>
    <rPh sb="220" eb="221">
      <t>アタイ</t>
    </rPh>
    <rPh sb="222" eb="224">
      <t>スイイ</t>
    </rPh>
    <rPh sb="230" eb="232">
      <t>ジンコウ</t>
    </rPh>
    <rPh sb="232" eb="234">
      <t>ゲンショウ</t>
    </rPh>
    <rPh sb="235" eb="237">
      <t>シンコウ</t>
    </rPh>
    <rPh sb="240" eb="242">
      <t>ユウシュウ</t>
    </rPh>
    <rPh sb="242" eb="244">
      <t>スイリョウ</t>
    </rPh>
    <rPh sb="245" eb="247">
      <t>ゾウカ</t>
    </rPh>
    <rPh sb="248" eb="250">
      <t>ミコ</t>
    </rPh>
    <rPh sb="253" eb="254">
      <t>ナカ</t>
    </rPh>
    <rPh sb="256" eb="258">
      <t>イジ</t>
    </rPh>
    <rPh sb="258" eb="261">
      <t>カンリヒ</t>
    </rPh>
    <rPh sb="262" eb="264">
      <t>ヨクセイ</t>
    </rPh>
    <rPh sb="265" eb="267">
      <t>カニュウ</t>
    </rPh>
    <rPh sb="267" eb="269">
      <t>ソクシン</t>
    </rPh>
    <rPh sb="270" eb="271">
      <t>ツト</t>
    </rPh>
    <rPh sb="273" eb="275">
      <t>ケイエイ</t>
    </rPh>
    <rPh sb="275" eb="278">
      <t>アンテイカ</t>
    </rPh>
    <rPh sb="279" eb="281">
      <t>メザ</t>
    </rPh>
    <rPh sb="289" eb="291">
      <t>シセツ</t>
    </rPh>
    <rPh sb="291" eb="293">
      <t>リヨウ</t>
    </rPh>
    <rPh sb="296" eb="299">
      <t>ヘイキンチ</t>
    </rPh>
    <rPh sb="302" eb="303">
      <t>タカ</t>
    </rPh>
    <rPh sb="304" eb="306">
      <t>スイジュン</t>
    </rPh>
    <rPh sb="307" eb="308">
      <t>タモ</t>
    </rPh>
    <rPh sb="314" eb="316">
      <t>コウウ</t>
    </rPh>
    <rPh sb="316" eb="317">
      <t>ジ</t>
    </rPh>
    <rPh sb="318" eb="320">
      <t>ショリ</t>
    </rPh>
    <rPh sb="320" eb="322">
      <t>スイリョウ</t>
    </rPh>
    <rPh sb="323" eb="325">
      <t>ゾウカ</t>
    </rPh>
    <rPh sb="333" eb="335">
      <t>フメイ</t>
    </rPh>
    <rPh sb="335" eb="336">
      <t>スイ</t>
    </rPh>
    <rPh sb="336" eb="338">
      <t>タイサク</t>
    </rPh>
    <rPh sb="339" eb="341">
      <t>キョウカ</t>
    </rPh>
    <rPh sb="343" eb="345">
      <t>テキセイ</t>
    </rPh>
    <rPh sb="346" eb="348">
      <t>シセツ</t>
    </rPh>
    <rPh sb="348" eb="350">
      <t>リヨウ</t>
    </rPh>
    <rPh sb="350" eb="351">
      <t>リツ</t>
    </rPh>
    <rPh sb="352" eb="354">
      <t>コウジョウ</t>
    </rPh>
    <rPh sb="355" eb="356">
      <t>ハカ</t>
    </rPh>
    <rPh sb="362" eb="365">
      <t>スイセンカ</t>
    </rPh>
    <rPh sb="365" eb="366">
      <t>リツ</t>
    </rPh>
    <rPh sb="369" eb="371">
      <t>ネンネン</t>
    </rPh>
    <rPh sb="371" eb="373">
      <t>ジョウショウ</t>
    </rPh>
    <rPh sb="381" eb="384">
      <t>ヘイキンチ</t>
    </rPh>
    <rPh sb="387" eb="388">
      <t>ヒク</t>
    </rPh>
    <rPh sb="389" eb="391">
      <t>ジョウキョウ</t>
    </rPh>
    <rPh sb="392" eb="394">
      <t>スイイ</t>
    </rPh>
    <rPh sb="401" eb="403">
      <t>コンゴ</t>
    </rPh>
    <rPh sb="404" eb="407">
      <t>スイセンカ</t>
    </rPh>
    <rPh sb="407" eb="408">
      <t>リツ</t>
    </rPh>
    <rPh sb="409" eb="411">
      <t>コウジョウ</t>
    </rPh>
    <rPh sb="412" eb="413">
      <t>ム</t>
    </rPh>
    <rPh sb="415" eb="417">
      <t>シュウチ</t>
    </rPh>
    <rPh sb="418" eb="419">
      <t>スス</t>
    </rPh>
    <phoneticPr fontId="4"/>
  </si>
  <si>
    <t>　平成4年に工事着手、平成11年に供用開始した本町の下水道事業は、平成29年度に管渠布設が終了し、今後は施設の老朽化対策及び改築更新を含めた維持管理が主体となる。水洗化率の向上のためにも、今後も加入促進を進めていく方針である。
　しかし、人口減少等による使用料収入の減少や施設の老朽化の進行により、経営環境は悪化していくことが想定される。
　そんな状況下であっても安定的な経営を継続させていくため、下水道ストックマネジメント計画を策定し、施設全体の老朽化状況を考慮して優先順位を付けたうえで修繕や更新を計画的に進め、施設管理の最適化に努める。</t>
    <rPh sb="1" eb="3">
      <t>ヘイセイ</t>
    </rPh>
    <rPh sb="4" eb="5">
      <t>ネン</t>
    </rPh>
    <rPh sb="6" eb="8">
      <t>コウジ</t>
    </rPh>
    <rPh sb="8" eb="10">
      <t>チャクシュ</t>
    </rPh>
    <rPh sb="219" eb="221">
      <t>シセツ</t>
    </rPh>
    <rPh sb="221" eb="223">
      <t>ゼンタイ</t>
    </rPh>
    <rPh sb="224" eb="227">
      <t>ロウキュウカ</t>
    </rPh>
    <rPh sb="227" eb="229">
      <t>ジョウキョウ</t>
    </rPh>
    <rPh sb="230" eb="232">
      <t>コウリョ</t>
    </rPh>
    <rPh sb="234" eb="236">
      <t>ユウセン</t>
    </rPh>
    <rPh sb="236" eb="238">
      <t>ジュンイ</t>
    </rPh>
    <rPh sb="239" eb="240">
      <t>ヅ</t>
    </rPh>
    <rPh sb="245" eb="247">
      <t>シュウゼン</t>
    </rPh>
    <rPh sb="248" eb="250">
      <t>コウシン</t>
    </rPh>
    <rPh sb="251" eb="254">
      <t>ケイカクテキ</t>
    </rPh>
    <rPh sb="255" eb="256">
      <t>スス</t>
    </rPh>
    <rPh sb="258" eb="260">
      <t>シセツ</t>
    </rPh>
    <rPh sb="260" eb="262">
      <t>カンリ</t>
    </rPh>
    <rPh sb="263" eb="266">
      <t>サイテキカ</t>
    </rPh>
    <rPh sb="267" eb="268">
      <t>ツト</t>
    </rPh>
    <phoneticPr fontId="4"/>
  </si>
  <si>
    <t>　管渠は平成4年から布設を行っており、耐用年数には達していないこともあり、更新は進めていない状況である。しかし、有収水量に対して、処理水量が多く、年々不明水の流入量が増加していることから、計画的に調査を実施していくこととしている。加えて、調査結果をもとにストックマネジメント計画を策定し、今後の維持管理費の平準化と長寿命化を図りながら、安定的に長期間使用できるよう努めていきたい</t>
    <rPh sb="1" eb="3">
      <t>カンキョ</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</si>
</sst>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C70C-432C-BBF0-B7E8D04E3DC4}"/>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0.03</c:v>
                </c:pt>
                <c:pt idx="1">
                  <c:v>0.15</c:v>
                </c:pt>
                <c:pt idx="2">
                  <c:v>0.1</c:v>
                </c:pt>
                <c:pt idx="3">
                  <c:v>0.13</c:v>
                </c:pt>
                <c:pt idx="4">
                  <c:v>0.12</c:v>
                </c:pt>
              </c:numCache>
            </c:numRef>
          </c:val>
          <c:smooth val="0"/>
          <c:extLst>
            <c:ext xmlns:c16="http://schemas.microsoft.com/office/drawing/2014/chart" uri="{C3380CC4-5D6E-409C-BE32-E72D297353CC}">
              <c16:uniqueId val="{00000001-C70C-432C-BBF0-B7E8D04E3DC4}"/>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ge"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63.55</c:v>
                </c:pt>
                <c:pt idx="1">
                  <c:v>56.32</c:v>
                </c:pt>
                <c:pt idx="2">
                  <c:v>65.819999999999993</c:v>
                </c:pt>
                <c:pt idx="3">
                  <c:v>73</c:v>
                </c:pt>
                <c:pt idx="4">
                  <c:v>73.489999999999995</c:v>
                </c:pt>
              </c:numCache>
            </c:numRef>
          </c:val>
          <c:extLst>
            <c:ext xmlns:c16="http://schemas.microsoft.com/office/drawing/2014/chart" uri="{C3380CC4-5D6E-409C-BE32-E72D297353CC}">
              <c16:uniqueId val="{00000000-CB76-4F15-85ED-EA2DCBBFA7F7}"/>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49.89</c:v>
                </c:pt>
                <c:pt idx="1">
                  <c:v>49.39</c:v>
                </c:pt>
                <c:pt idx="2">
                  <c:v>49.25</c:v>
                </c:pt>
                <c:pt idx="3">
                  <c:v>50.24</c:v>
                </c:pt>
                <c:pt idx="4">
                  <c:v>49.68</c:v>
                </c:pt>
              </c:numCache>
            </c:numRef>
          </c:val>
          <c:smooth val="0"/>
          <c:extLst>
            <c:ext xmlns:c16="http://schemas.microsoft.com/office/drawing/2014/chart" uri="{C3380CC4-5D6E-409C-BE32-E72D297353CC}">
              <c16:uniqueId val="{00000001-CB76-4F15-85ED-EA2DCBBFA7F7}"/>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ge"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72.180000000000007</c:v>
                </c:pt>
                <c:pt idx="1">
                  <c:v>78.12</c:v>
                </c:pt>
                <c:pt idx="2">
                  <c:v>78.209999999999994</c:v>
                </c:pt>
                <c:pt idx="3">
                  <c:v>79.39</c:v>
                </c:pt>
                <c:pt idx="4">
                  <c:v>79.36</c:v>
                </c:pt>
              </c:numCache>
            </c:numRef>
          </c:val>
          <c:extLst>
            <c:ext xmlns:c16="http://schemas.microsoft.com/office/drawing/2014/chart" uri="{C3380CC4-5D6E-409C-BE32-E72D297353CC}">
              <c16:uniqueId val="{00000000-4E47-4366-BD62-EE72C6870CE1}"/>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84.73</c:v>
                </c:pt>
                <c:pt idx="1">
                  <c:v>83.96</c:v>
                </c:pt>
                <c:pt idx="2">
                  <c:v>84.12</c:v>
                </c:pt>
                <c:pt idx="3">
                  <c:v>84.17</c:v>
                </c:pt>
                <c:pt idx="4">
                  <c:v>83.35</c:v>
                </c:pt>
              </c:numCache>
            </c:numRef>
          </c:val>
          <c:smooth val="0"/>
          <c:extLst>
            <c:ext xmlns:c16="http://schemas.microsoft.com/office/drawing/2014/chart" uri="{C3380CC4-5D6E-409C-BE32-E72D297353CC}">
              <c16:uniqueId val="{00000001-4E47-4366-BD62-EE72C6870CE1}"/>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ge"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74.77</c:v>
                </c:pt>
                <c:pt idx="1">
                  <c:v>76.2</c:v>
                </c:pt>
                <c:pt idx="2">
                  <c:v>72.22</c:v>
                </c:pt>
                <c:pt idx="3">
                  <c:v>70.97</c:v>
                </c:pt>
                <c:pt idx="4">
                  <c:v>70.83</c:v>
                </c:pt>
              </c:numCache>
            </c:numRef>
          </c:val>
          <c:extLst>
            <c:ext xmlns:c16="http://schemas.microsoft.com/office/drawing/2014/chart" uri="{C3380CC4-5D6E-409C-BE32-E72D297353CC}">
              <c16:uniqueId val="{00000000-F0F8-4CEE-B566-93FB10D87EB0}"/>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0F8-4CEE-B566-93FB10D87EB0}"/>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ge"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8E2-43D1-8F76-41C651CF723D}"/>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8E2-43D1-8F76-41C651CF723D}"/>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ge"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103-4C0E-AF32-077A2526E8D5}"/>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103-4C0E-AF32-077A2526E8D5}"/>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ge"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C6D-4589-9646-C810F03BE194}"/>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C6D-4589-9646-C810F03BE194}"/>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ge"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DEA-45E0-9D51-BA4D8F3B67E4}"/>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DEA-45E0-9D51-BA4D8F3B67E4}"/>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ge"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1731.47</c:v>
                </c:pt>
                <c:pt idx="1">
                  <c:v>786.82</c:v>
                </c:pt>
                <c:pt idx="2">
                  <c:v>961.88</c:v>
                </c:pt>
                <c:pt idx="3">
                  <c:v>960.52</c:v>
                </c:pt>
                <c:pt idx="4">
                  <c:v>926.59</c:v>
                </c:pt>
              </c:numCache>
            </c:numRef>
          </c:val>
          <c:extLst>
            <c:ext xmlns:c16="http://schemas.microsoft.com/office/drawing/2014/chart" uri="{C3380CC4-5D6E-409C-BE32-E72D297353CC}">
              <c16:uniqueId val="{00000000-5FD3-444F-8911-973035ECBCB4}"/>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1203.71</c:v>
                </c:pt>
                <c:pt idx="1">
                  <c:v>1162.3599999999999</c:v>
                </c:pt>
                <c:pt idx="2">
                  <c:v>1047.6500000000001</c:v>
                </c:pt>
                <c:pt idx="3">
                  <c:v>1124.26</c:v>
                </c:pt>
                <c:pt idx="4">
                  <c:v>1048.23</c:v>
                </c:pt>
              </c:numCache>
            </c:numRef>
          </c:val>
          <c:smooth val="0"/>
          <c:extLst>
            <c:ext xmlns:c16="http://schemas.microsoft.com/office/drawing/2014/chart" uri="{C3380CC4-5D6E-409C-BE32-E72D297353CC}">
              <c16:uniqueId val="{00000001-5FD3-444F-8911-973035ECBCB4}"/>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ge"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78.599999999999994</c:v>
                </c:pt>
                <c:pt idx="1">
                  <c:v>81.59</c:v>
                </c:pt>
                <c:pt idx="2">
                  <c:v>80.19</c:v>
                </c:pt>
                <c:pt idx="3">
                  <c:v>81.95</c:v>
                </c:pt>
                <c:pt idx="4">
                  <c:v>79.83</c:v>
                </c:pt>
              </c:numCache>
            </c:numRef>
          </c:val>
          <c:extLst>
            <c:ext xmlns:c16="http://schemas.microsoft.com/office/drawing/2014/chart" uri="{C3380CC4-5D6E-409C-BE32-E72D297353CC}">
              <c16:uniqueId val="{00000000-67D3-4F91-90A4-AD04300F12B5}"/>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69.739999999999995</c:v>
                </c:pt>
                <c:pt idx="1">
                  <c:v>68.209999999999994</c:v>
                </c:pt>
                <c:pt idx="2">
                  <c:v>74.040000000000006</c:v>
                </c:pt>
                <c:pt idx="3">
                  <c:v>80.58</c:v>
                </c:pt>
                <c:pt idx="4">
                  <c:v>78.92</c:v>
                </c:pt>
              </c:numCache>
            </c:numRef>
          </c:val>
          <c:smooth val="0"/>
          <c:extLst>
            <c:ext xmlns:c16="http://schemas.microsoft.com/office/drawing/2014/chart" uri="{C3380CC4-5D6E-409C-BE32-E72D297353CC}">
              <c16:uniqueId val="{00000001-67D3-4F91-90A4-AD04300F12B5}"/>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ge"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208.94</c:v>
                </c:pt>
                <c:pt idx="1">
                  <c:v>204.23</c:v>
                </c:pt>
                <c:pt idx="2">
                  <c:v>208.26</c:v>
                </c:pt>
                <c:pt idx="3">
                  <c:v>204.09</c:v>
                </c:pt>
                <c:pt idx="4">
                  <c:v>209.84</c:v>
                </c:pt>
              </c:numCache>
            </c:numRef>
          </c:val>
          <c:extLst>
            <c:ext xmlns:c16="http://schemas.microsoft.com/office/drawing/2014/chart" uri="{C3380CC4-5D6E-409C-BE32-E72D297353CC}">
              <c16:uniqueId val="{00000000-BD6B-45CE-855A-513458128B0E}"/>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248.89</c:v>
                </c:pt>
                <c:pt idx="1">
                  <c:v>250.84</c:v>
                </c:pt>
                <c:pt idx="2">
                  <c:v>235.61</c:v>
                </c:pt>
                <c:pt idx="3">
                  <c:v>216.21</c:v>
                </c:pt>
                <c:pt idx="4">
                  <c:v>220.31</c:v>
                </c:pt>
              </c:numCache>
            </c:numRef>
          </c:val>
          <c:smooth val="0"/>
          <c:extLst>
            <c:ext xmlns:c16="http://schemas.microsoft.com/office/drawing/2014/chart" uri="{C3380CC4-5D6E-409C-BE32-E72D297353CC}">
              <c16:uniqueId val="{00000001-BD6B-45CE-855A-513458128B0E}"/>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ge"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【682.78】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【95.20】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【100.91】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I47" zoomScaleNormal="100"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15">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15">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3" t="str">
        <f>データ!H6</f>
        <v>山形県　小国町</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3"/>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4" t="s">
        <v>9</v>
      </c>
      <c r="BM7" s="5"/>
      <c r="BN7" s="5"/>
      <c r="BO7" s="5"/>
      <c r="BP7" s="5"/>
      <c r="BQ7" s="5"/>
      <c r="BR7" s="5"/>
      <c r="BS7" s="5"/>
      <c r="BT7" s="5"/>
      <c r="BU7" s="5"/>
      <c r="BV7" s="5"/>
      <c r="BW7" s="5"/>
      <c r="BX7" s="5"/>
      <c r="BY7" s="6"/>
    </row>
    <row r="8" spans="1:78" ht="18.75" customHeight="1" x14ac:dyDescent="0.15">
      <c r="A8" s="2"/>
      <c r="B8" s="48" t="str">
        <f>データ!I6</f>
        <v>法非適用</v>
      </c>
      <c r="C8" s="48"/>
      <c r="D8" s="48"/>
      <c r="E8" s="48"/>
      <c r="F8" s="48"/>
      <c r="G8" s="48"/>
      <c r="H8" s="48"/>
      <c r="I8" s="48" t="str">
        <f>データ!J6</f>
        <v>下水道事業</v>
      </c>
      <c r="J8" s="48"/>
      <c r="K8" s="48"/>
      <c r="L8" s="48"/>
      <c r="M8" s="48"/>
      <c r="N8" s="48"/>
      <c r="O8" s="48"/>
      <c r="P8" s="48" t="str">
        <f>データ!K6</f>
        <v>公共下水道</v>
      </c>
      <c r="Q8" s="48"/>
      <c r="R8" s="48"/>
      <c r="S8" s="48"/>
      <c r="T8" s="48"/>
      <c r="U8" s="48"/>
      <c r="V8" s="48"/>
      <c r="W8" s="48" t="str">
        <f>データ!L6</f>
        <v>Cd2</v>
      </c>
      <c r="X8" s="48"/>
      <c r="Y8" s="48"/>
      <c r="Z8" s="48"/>
      <c r="AA8" s="48"/>
      <c r="AB8" s="48"/>
      <c r="AC8" s="48"/>
      <c r="AD8" s="49" t="str">
        <f>データ!$M$6</f>
        <v>非設置</v>
      </c>
      <c r="AE8" s="49"/>
      <c r="AF8" s="49"/>
      <c r="AG8" s="49"/>
      <c r="AH8" s="49"/>
      <c r="AI8" s="49"/>
      <c r="AJ8" s="49"/>
      <c r="AK8" s="3"/>
      <c r="AL8" s="50">
        <f>データ!S6</f>
        <v>7612</v>
      </c>
      <c r="AM8" s="50"/>
      <c r="AN8" s="50"/>
      <c r="AO8" s="50"/>
      <c r="AP8" s="50"/>
      <c r="AQ8" s="50"/>
      <c r="AR8" s="50"/>
      <c r="AS8" s="50"/>
      <c r="AT8" s="45">
        <f>データ!T6</f>
        <v>737.56</v>
      </c>
      <c r="AU8" s="45"/>
      <c r="AV8" s="45"/>
      <c r="AW8" s="45"/>
      <c r="AX8" s="45"/>
      <c r="AY8" s="45"/>
      <c r="AZ8" s="45"/>
      <c r="BA8" s="45"/>
      <c r="BB8" s="45">
        <f>データ!U6</f>
        <v>10.32</v>
      </c>
      <c r="BC8" s="45"/>
      <c r="BD8" s="45"/>
      <c r="BE8" s="45"/>
      <c r="BF8" s="45"/>
      <c r="BG8" s="45"/>
      <c r="BH8" s="45"/>
      <c r="BI8" s="45"/>
      <c r="BJ8" s="3"/>
      <c r="BK8" s="3"/>
      <c r="BL8" s="46" t="s">
        <v>10</v>
      </c>
      <c r="BM8" s="47"/>
      <c r="BN8" s="7" t="s">
        <v>11</v>
      </c>
      <c r="BO8" s="8"/>
      <c r="BP8" s="8"/>
      <c r="BQ8" s="8"/>
      <c r="BR8" s="8"/>
      <c r="BS8" s="8"/>
      <c r="BT8" s="8"/>
      <c r="BU8" s="8"/>
      <c r="BV8" s="8"/>
      <c r="BW8" s="8"/>
      <c r="BX8" s="8"/>
      <c r="BY8" s="9"/>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3"/>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3"/>
      <c r="BK9" s="3"/>
      <c r="BL9" s="51" t="s">
        <v>20</v>
      </c>
      <c r="BM9" s="52"/>
      <c r="BN9" s="10" t="s">
        <v>21</v>
      </c>
      <c r="BO9" s="11"/>
      <c r="BP9" s="11"/>
      <c r="BQ9" s="11"/>
      <c r="BR9" s="11"/>
      <c r="BS9" s="11"/>
      <c r="BT9" s="11"/>
      <c r="BU9" s="11"/>
      <c r="BV9" s="11"/>
      <c r="BW9" s="11"/>
      <c r="BX9" s="11"/>
      <c r="BY9" s="12"/>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60.6</v>
      </c>
      <c r="Q10" s="45"/>
      <c r="R10" s="45"/>
      <c r="S10" s="45"/>
      <c r="T10" s="45"/>
      <c r="U10" s="45"/>
      <c r="V10" s="45"/>
      <c r="W10" s="45">
        <f>データ!Q6</f>
        <v>68.28</v>
      </c>
      <c r="X10" s="45"/>
      <c r="Y10" s="45"/>
      <c r="Z10" s="45"/>
      <c r="AA10" s="45"/>
      <c r="AB10" s="45"/>
      <c r="AC10" s="45"/>
      <c r="AD10" s="50">
        <f>データ!R6</f>
        <v>3240</v>
      </c>
      <c r="AE10" s="50"/>
      <c r="AF10" s="50"/>
      <c r="AG10" s="50"/>
      <c r="AH10" s="50"/>
      <c r="AI10" s="50"/>
      <c r="AJ10" s="50"/>
      <c r="AK10" s="2"/>
      <c r="AL10" s="50">
        <f>データ!V6</f>
        <v>4550</v>
      </c>
      <c r="AM10" s="50"/>
      <c r="AN10" s="50"/>
      <c r="AO10" s="50"/>
      <c r="AP10" s="50"/>
      <c r="AQ10" s="50"/>
      <c r="AR10" s="50"/>
      <c r="AS10" s="50"/>
      <c r="AT10" s="45">
        <f>データ!W6</f>
        <v>2.08</v>
      </c>
      <c r="AU10" s="45"/>
      <c r="AV10" s="45"/>
      <c r="AW10" s="45"/>
      <c r="AX10" s="45"/>
      <c r="AY10" s="45"/>
      <c r="AZ10" s="45"/>
      <c r="BA10" s="45"/>
      <c r="BB10" s="45">
        <f>データ!X6</f>
        <v>2187.5</v>
      </c>
      <c r="BC10" s="45"/>
      <c r="BD10" s="45"/>
      <c r="BE10" s="45"/>
      <c r="BF10" s="45"/>
      <c r="BG10" s="45"/>
      <c r="BH10" s="45"/>
      <c r="BI10" s="45"/>
      <c r="BJ10" s="2"/>
      <c r="BK10" s="2"/>
      <c r="BL10" s="68" t="s">
        <v>22</v>
      </c>
      <c r="BM10" s="6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0" t="s">
        <v>24</v>
      </c>
      <c r="BM11" s="70"/>
      <c r="BN11" s="70"/>
      <c r="BO11" s="70"/>
      <c r="BP11" s="70"/>
      <c r="BQ11" s="70"/>
      <c r="BR11" s="70"/>
      <c r="BS11" s="70"/>
      <c r="BT11" s="70"/>
      <c r="BU11" s="70"/>
      <c r="BV11" s="70"/>
      <c r="BW11" s="70"/>
      <c r="BX11" s="70"/>
      <c r="BY11" s="70"/>
      <c r="BZ11" s="7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0"/>
      <c r="BM12" s="70"/>
      <c r="BN12" s="70"/>
      <c r="BO12" s="70"/>
      <c r="BP12" s="70"/>
      <c r="BQ12" s="70"/>
      <c r="BR12" s="70"/>
      <c r="BS12" s="70"/>
      <c r="BT12" s="70"/>
      <c r="BU12" s="70"/>
      <c r="BV12" s="70"/>
      <c r="BW12" s="70"/>
      <c r="BX12" s="70"/>
      <c r="BY12" s="70"/>
      <c r="BZ12" s="7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1"/>
      <c r="BM13" s="71"/>
      <c r="BN13" s="71"/>
      <c r="BO13" s="71"/>
      <c r="BP13" s="71"/>
      <c r="BQ13" s="71"/>
      <c r="BR13" s="71"/>
      <c r="BS13" s="71"/>
      <c r="BT13" s="71"/>
      <c r="BU13" s="71"/>
      <c r="BV13" s="71"/>
      <c r="BW13" s="71"/>
      <c r="BX13" s="71"/>
      <c r="BY13" s="71"/>
      <c r="BZ13" s="71"/>
    </row>
    <row r="14" spans="1:78" ht="13.5" customHeight="1" x14ac:dyDescent="0.15">
      <c r="A14" s="2"/>
      <c r="B14" s="72" t="s">
        <v>25</v>
      </c>
      <c r="C14" s="73"/>
      <c r="D14" s="73"/>
      <c r="E14" s="73"/>
      <c r="F14" s="73"/>
      <c r="G14" s="73"/>
      <c r="H14" s="73"/>
      <c r="I14" s="73"/>
      <c r="J14" s="73"/>
      <c r="K14" s="73"/>
      <c r="L14" s="73"/>
      <c r="M14" s="7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4"/>
      <c r="BK14" s="2"/>
      <c r="BL14" s="62" t="s">
        <v>26</v>
      </c>
      <c r="BM14" s="63"/>
      <c r="BN14" s="63"/>
      <c r="BO14" s="63"/>
      <c r="BP14" s="63"/>
      <c r="BQ14" s="63"/>
      <c r="BR14" s="63"/>
      <c r="BS14" s="63"/>
      <c r="BT14" s="63"/>
      <c r="BU14" s="63"/>
      <c r="BV14" s="63"/>
      <c r="BW14" s="63"/>
      <c r="BX14" s="63"/>
      <c r="BY14" s="63"/>
      <c r="BZ14" s="64"/>
    </row>
    <row r="15" spans="1:78" ht="13.5" customHeight="1" x14ac:dyDescent="0.15">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3" t="s">
        <v>109</v>
      </c>
      <c r="BM16" s="54"/>
      <c r="BN16" s="54"/>
      <c r="BO16" s="54"/>
      <c r="BP16" s="54"/>
      <c r="BQ16" s="54"/>
      <c r="BR16" s="54"/>
      <c r="BS16" s="54"/>
      <c r="BT16" s="54"/>
      <c r="BU16" s="54"/>
      <c r="BV16" s="54"/>
      <c r="BW16" s="54"/>
      <c r="BX16" s="54"/>
      <c r="BY16" s="54"/>
      <c r="BZ16" s="5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3"/>
      <c r="BM17" s="54"/>
      <c r="BN17" s="54"/>
      <c r="BO17" s="54"/>
      <c r="BP17" s="54"/>
      <c r="BQ17" s="54"/>
      <c r="BR17" s="54"/>
      <c r="BS17" s="54"/>
      <c r="BT17" s="54"/>
      <c r="BU17" s="54"/>
      <c r="BV17" s="54"/>
      <c r="BW17" s="54"/>
      <c r="BX17" s="54"/>
      <c r="BY17" s="54"/>
      <c r="BZ17" s="5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3"/>
      <c r="BM18" s="54"/>
      <c r="BN18" s="54"/>
      <c r="BO18" s="54"/>
      <c r="BP18" s="54"/>
      <c r="BQ18" s="54"/>
      <c r="BR18" s="54"/>
      <c r="BS18" s="54"/>
      <c r="BT18" s="54"/>
      <c r="BU18" s="54"/>
      <c r="BV18" s="54"/>
      <c r="BW18" s="54"/>
      <c r="BX18" s="54"/>
      <c r="BY18" s="54"/>
      <c r="BZ18" s="5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3"/>
      <c r="BM19" s="54"/>
      <c r="BN19" s="54"/>
      <c r="BO19" s="54"/>
      <c r="BP19" s="54"/>
      <c r="BQ19" s="54"/>
      <c r="BR19" s="54"/>
      <c r="BS19" s="54"/>
      <c r="BT19" s="54"/>
      <c r="BU19" s="54"/>
      <c r="BV19" s="54"/>
      <c r="BW19" s="54"/>
      <c r="BX19" s="54"/>
      <c r="BY19" s="54"/>
      <c r="BZ19" s="5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3"/>
      <c r="BM20" s="54"/>
      <c r="BN20" s="54"/>
      <c r="BO20" s="54"/>
      <c r="BP20" s="54"/>
      <c r="BQ20" s="54"/>
      <c r="BR20" s="54"/>
      <c r="BS20" s="54"/>
      <c r="BT20" s="54"/>
      <c r="BU20" s="54"/>
      <c r="BV20" s="54"/>
      <c r="BW20" s="54"/>
      <c r="BX20" s="54"/>
      <c r="BY20" s="54"/>
      <c r="BZ20" s="5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3"/>
      <c r="BM21" s="54"/>
      <c r="BN21" s="54"/>
      <c r="BO21" s="54"/>
      <c r="BP21" s="54"/>
      <c r="BQ21" s="54"/>
      <c r="BR21" s="54"/>
      <c r="BS21" s="54"/>
      <c r="BT21" s="54"/>
      <c r="BU21" s="54"/>
      <c r="BV21" s="54"/>
      <c r="BW21" s="54"/>
      <c r="BX21" s="54"/>
      <c r="BY21" s="54"/>
      <c r="BZ21" s="5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3"/>
      <c r="BM22" s="54"/>
      <c r="BN22" s="54"/>
      <c r="BO22" s="54"/>
      <c r="BP22" s="54"/>
      <c r="BQ22" s="54"/>
      <c r="BR22" s="54"/>
      <c r="BS22" s="54"/>
      <c r="BT22" s="54"/>
      <c r="BU22" s="54"/>
      <c r="BV22" s="54"/>
      <c r="BW22" s="54"/>
      <c r="BX22" s="54"/>
      <c r="BY22" s="54"/>
      <c r="BZ22" s="5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3"/>
      <c r="BM23" s="54"/>
      <c r="BN23" s="54"/>
      <c r="BO23" s="54"/>
      <c r="BP23" s="54"/>
      <c r="BQ23" s="54"/>
      <c r="BR23" s="54"/>
      <c r="BS23" s="54"/>
      <c r="BT23" s="54"/>
      <c r="BU23" s="54"/>
      <c r="BV23" s="54"/>
      <c r="BW23" s="54"/>
      <c r="BX23" s="54"/>
      <c r="BY23" s="54"/>
      <c r="BZ23" s="5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3"/>
      <c r="BM24" s="54"/>
      <c r="BN24" s="54"/>
      <c r="BO24" s="54"/>
      <c r="BP24" s="54"/>
      <c r="BQ24" s="54"/>
      <c r="BR24" s="54"/>
      <c r="BS24" s="54"/>
      <c r="BT24" s="54"/>
      <c r="BU24" s="54"/>
      <c r="BV24" s="54"/>
      <c r="BW24" s="54"/>
      <c r="BX24" s="54"/>
      <c r="BY24" s="54"/>
      <c r="BZ24" s="5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3"/>
      <c r="BM25" s="54"/>
      <c r="BN25" s="54"/>
      <c r="BO25" s="54"/>
      <c r="BP25" s="54"/>
      <c r="BQ25" s="54"/>
      <c r="BR25" s="54"/>
      <c r="BS25" s="54"/>
      <c r="BT25" s="54"/>
      <c r="BU25" s="54"/>
      <c r="BV25" s="54"/>
      <c r="BW25" s="54"/>
      <c r="BX25" s="54"/>
      <c r="BY25" s="54"/>
      <c r="BZ25" s="5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3"/>
      <c r="BM26" s="54"/>
      <c r="BN26" s="54"/>
      <c r="BO26" s="54"/>
      <c r="BP26" s="54"/>
      <c r="BQ26" s="54"/>
      <c r="BR26" s="54"/>
      <c r="BS26" s="54"/>
      <c r="BT26" s="54"/>
      <c r="BU26" s="54"/>
      <c r="BV26" s="54"/>
      <c r="BW26" s="54"/>
      <c r="BX26" s="54"/>
      <c r="BY26" s="54"/>
      <c r="BZ26" s="5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3"/>
      <c r="BM27" s="54"/>
      <c r="BN27" s="54"/>
      <c r="BO27" s="54"/>
      <c r="BP27" s="54"/>
      <c r="BQ27" s="54"/>
      <c r="BR27" s="54"/>
      <c r="BS27" s="54"/>
      <c r="BT27" s="54"/>
      <c r="BU27" s="54"/>
      <c r="BV27" s="54"/>
      <c r="BW27" s="54"/>
      <c r="BX27" s="54"/>
      <c r="BY27" s="54"/>
      <c r="BZ27" s="5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3"/>
      <c r="BM28" s="54"/>
      <c r="BN28" s="54"/>
      <c r="BO28" s="54"/>
      <c r="BP28" s="54"/>
      <c r="BQ28" s="54"/>
      <c r="BR28" s="54"/>
      <c r="BS28" s="54"/>
      <c r="BT28" s="54"/>
      <c r="BU28" s="54"/>
      <c r="BV28" s="54"/>
      <c r="BW28" s="54"/>
      <c r="BX28" s="54"/>
      <c r="BY28" s="54"/>
      <c r="BZ28" s="5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3"/>
      <c r="BM29" s="54"/>
      <c r="BN29" s="54"/>
      <c r="BO29" s="54"/>
      <c r="BP29" s="54"/>
      <c r="BQ29" s="54"/>
      <c r="BR29" s="54"/>
      <c r="BS29" s="54"/>
      <c r="BT29" s="54"/>
      <c r="BU29" s="54"/>
      <c r="BV29" s="54"/>
      <c r="BW29" s="54"/>
      <c r="BX29" s="54"/>
      <c r="BY29" s="54"/>
      <c r="BZ29" s="5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3"/>
      <c r="BM30" s="54"/>
      <c r="BN30" s="54"/>
      <c r="BO30" s="54"/>
      <c r="BP30" s="54"/>
      <c r="BQ30" s="54"/>
      <c r="BR30" s="54"/>
      <c r="BS30" s="54"/>
      <c r="BT30" s="54"/>
      <c r="BU30" s="54"/>
      <c r="BV30" s="54"/>
      <c r="BW30" s="54"/>
      <c r="BX30" s="54"/>
      <c r="BY30" s="54"/>
      <c r="BZ30" s="5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3"/>
      <c r="BM31" s="54"/>
      <c r="BN31" s="54"/>
      <c r="BO31" s="54"/>
      <c r="BP31" s="54"/>
      <c r="BQ31" s="54"/>
      <c r="BR31" s="54"/>
      <c r="BS31" s="54"/>
      <c r="BT31" s="54"/>
      <c r="BU31" s="54"/>
      <c r="BV31" s="54"/>
      <c r="BW31" s="54"/>
      <c r="BX31" s="54"/>
      <c r="BY31" s="54"/>
      <c r="BZ31" s="5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3"/>
      <c r="BM32" s="54"/>
      <c r="BN32" s="54"/>
      <c r="BO32" s="54"/>
      <c r="BP32" s="54"/>
      <c r="BQ32" s="54"/>
      <c r="BR32" s="54"/>
      <c r="BS32" s="54"/>
      <c r="BT32" s="54"/>
      <c r="BU32" s="54"/>
      <c r="BV32" s="54"/>
      <c r="BW32" s="54"/>
      <c r="BX32" s="54"/>
      <c r="BY32" s="54"/>
      <c r="BZ32" s="5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3"/>
      <c r="BM33" s="54"/>
      <c r="BN33" s="54"/>
      <c r="BO33" s="54"/>
      <c r="BP33" s="54"/>
      <c r="BQ33" s="54"/>
      <c r="BR33" s="54"/>
      <c r="BS33" s="54"/>
      <c r="BT33" s="54"/>
      <c r="BU33" s="54"/>
      <c r="BV33" s="54"/>
      <c r="BW33" s="54"/>
      <c r="BX33" s="54"/>
      <c r="BY33" s="54"/>
      <c r="BZ33" s="5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3"/>
      <c r="BM34" s="54"/>
      <c r="BN34" s="54"/>
      <c r="BO34" s="54"/>
      <c r="BP34" s="54"/>
      <c r="BQ34" s="54"/>
      <c r="BR34" s="54"/>
      <c r="BS34" s="54"/>
      <c r="BT34" s="54"/>
      <c r="BU34" s="54"/>
      <c r="BV34" s="54"/>
      <c r="BW34" s="54"/>
      <c r="BX34" s="54"/>
      <c r="BY34" s="54"/>
      <c r="BZ34" s="5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3"/>
      <c r="BM35" s="54"/>
      <c r="BN35" s="54"/>
      <c r="BO35" s="54"/>
      <c r="BP35" s="54"/>
      <c r="BQ35" s="54"/>
      <c r="BR35" s="54"/>
      <c r="BS35" s="54"/>
      <c r="BT35" s="54"/>
      <c r="BU35" s="54"/>
      <c r="BV35" s="54"/>
      <c r="BW35" s="54"/>
      <c r="BX35" s="54"/>
      <c r="BY35" s="54"/>
      <c r="BZ35" s="5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3"/>
      <c r="BM36" s="54"/>
      <c r="BN36" s="54"/>
      <c r="BO36" s="54"/>
      <c r="BP36" s="54"/>
      <c r="BQ36" s="54"/>
      <c r="BR36" s="54"/>
      <c r="BS36" s="54"/>
      <c r="BT36" s="54"/>
      <c r="BU36" s="54"/>
      <c r="BV36" s="54"/>
      <c r="BW36" s="54"/>
      <c r="BX36" s="54"/>
      <c r="BY36" s="54"/>
      <c r="BZ36" s="5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3"/>
      <c r="BM37" s="54"/>
      <c r="BN37" s="54"/>
      <c r="BO37" s="54"/>
      <c r="BP37" s="54"/>
      <c r="BQ37" s="54"/>
      <c r="BR37" s="54"/>
      <c r="BS37" s="54"/>
      <c r="BT37" s="54"/>
      <c r="BU37" s="54"/>
      <c r="BV37" s="54"/>
      <c r="BW37" s="54"/>
      <c r="BX37" s="54"/>
      <c r="BY37" s="54"/>
      <c r="BZ37" s="5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3"/>
      <c r="BM38" s="54"/>
      <c r="BN38" s="54"/>
      <c r="BO38" s="54"/>
      <c r="BP38" s="54"/>
      <c r="BQ38" s="54"/>
      <c r="BR38" s="54"/>
      <c r="BS38" s="54"/>
      <c r="BT38" s="54"/>
      <c r="BU38" s="54"/>
      <c r="BV38" s="54"/>
      <c r="BW38" s="54"/>
      <c r="BX38" s="54"/>
      <c r="BY38" s="54"/>
      <c r="BZ38" s="5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3"/>
      <c r="BM39" s="54"/>
      <c r="BN39" s="54"/>
      <c r="BO39" s="54"/>
      <c r="BP39" s="54"/>
      <c r="BQ39" s="54"/>
      <c r="BR39" s="54"/>
      <c r="BS39" s="54"/>
      <c r="BT39" s="54"/>
      <c r="BU39" s="54"/>
      <c r="BV39" s="54"/>
      <c r="BW39" s="54"/>
      <c r="BX39" s="54"/>
      <c r="BY39" s="54"/>
      <c r="BZ39" s="5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3"/>
      <c r="BM40" s="54"/>
      <c r="BN40" s="54"/>
      <c r="BO40" s="54"/>
      <c r="BP40" s="54"/>
      <c r="BQ40" s="54"/>
      <c r="BR40" s="54"/>
      <c r="BS40" s="54"/>
      <c r="BT40" s="54"/>
      <c r="BU40" s="54"/>
      <c r="BV40" s="54"/>
      <c r="BW40" s="54"/>
      <c r="BX40" s="54"/>
      <c r="BY40" s="54"/>
      <c r="BZ40" s="5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3"/>
      <c r="BM41" s="54"/>
      <c r="BN41" s="54"/>
      <c r="BO41" s="54"/>
      <c r="BP41" s="54"/>
      <c r="BQ41" s="54"/>
      <c r="BR41" s="54"/>
      <c r="BS41" s="54"/>
      <c r="BT41" s="54"/>
      <c r="BU41" s="54"/>
      <c r="BV41" s="54"/>
      <c r="BW41" s="54"/>
      <c r="BX41" s="54"/>
      <c r="BY41" s="54"/>
      <c r="BZ41" s="5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3"/>
      <c r="BM42" s="54"/>
      <c r="BN42" s="54"/>
      <c r="BO42" s="54"/>
      <c r="BP42" s="54"/>
      <c r="BQ42" s="54"/>
      <c r="BR42" s="54"/>
      <c r="BS42" s="54"/>
      <c r="BT42" s="54"/>
      <c r="BU42" s="54"/>
      <c r="BV42" s="54"/>
      <c r="BW42" s="54"/>
      <c r="BX42" s="54"/>
      <c r="BY42" s="54"/>
      <c r="BZ42" s="5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3"/>
      <c r="BM43" s="54"/>
      <c r="BN43" s="54"/>
      <c r="BO43" s="54"/>
      <c r="BP43" s="54"/>
      <c r="BQ43" s="54"/>
      <c r="BR43" s="54"/>
      <c r="BS43" s="54"/>
      <c r="BT43" s="54"/>
      <c r="BU43" s="54"/>
      <c r="BV43" s="54"/>
      <c r="BW43" s="54"/>
      <c r="BX43" s="54"/>
      <c r="BY43" s="54"/>
      <c r="BZ43" s="5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6"/>
      <c r="BM44" s="57"/>
      <c r="BN44" s="57"/>
      <c r="BO44" s="57"/>
      <c r="BP44" s="57"/>
      <c r="BQ44" s="57"/>
      <c r="BR44" s="57"/>
      <c r="BS44" s="57"/>
      <c r="BT44" s="57"/>
      <c r="BU44" s="57"/>
      <c r="BV44" s="57"/>
      <c r="BW44" s="57"/>
      <c r="BX44" s="57"/>
      <c r="BY44" s="57"/>
      <c r="BZ44" s="5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27</v>
      </c>
      <c r="BM45" s="63"/>
      <c r="BN45" s="63"/>
      <c r="BO45" s="63"/>
      <c r="BP45" s="63"/>
      <c r="BQ45" s="63"/>
      <c r="BR45" s="63"/>
      <c r="BS45" s="63"/>
      <c r="BT45" s="63"/>
      <c r="BU45" s="63"/>
      <c r="BV45" s="63"/>
      <c r="BW45" s="63"/>
      <c r="BX45" s="63"/>
      <c r="BY45" s="63"/>
      <c r="BZ45" s="6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3" t="s">
        <v>111</v>
      </c>
      <c r="BM47" s="54"/>
      <c r="BN47" s="54"/>
      <c r="BO47" s="54"/>
      <c r="BP47" s="54"/>
      <c r="BQ47" s="54"/>
      <c r="BR47" s="54"/>
      <c r="BS47" s="54"/>
      <c r="BT47" s="54"/>
      <c r="BU47" s="54"/>
      <c r="BV47" s="54"/>
      <c r="BW47" s="54"/>
      <c r="BX47" s="54"/>
      <c r="BY47" s="54"/>
      <c r="BZ47" s="5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3"/>
      <c r="BM48" s="54"/>
      <c r="BN48" s="54"/>
      <c r="BO48" s="54"/>
      <c r="BP48" s="54"/>
      <c r="BQ48" s="54"/>
      <c r="BR48" s="54"/>
      <c r="BS48" s="54"/>
      <c r="BT48" s="54"/>
      <c r="BU48" s="54"/>
      <c r="BV48" s="54"/>
      <c r="BW48" s="54"/>
      <c r="BX48" s="54"/>
      <c r="BY48" s="54"/>
      <c r="BZ48" s="5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3"/>
      <c r="BM49" s="54"/>
      <c r="BN49" s="54"/>
      <c r="BO49" s="54"/>
      <c r="BP49" s="54"/>
      <c r="BQ49" s="54"/>
      <c r="BR49" s="54"/>
      <c r="BS49" s="54"/>
      <c r="BT49" s="54"/>
      <c r="BU49" s="54"/>
      <c r="BV49" s="54"/>
      <c r="BW49" s="54"/>
      <c r="BX49" s="54"/>
      <c r="BY49" s="54"/>
      <c r="BZ49" s="5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3"/>
      <c r="BM50" s="54"/>
      <c r="BN50" s="54"/>
      <c r="BO50" s="54"/>
      <c r="BP50" s="54"/>
      <c r="BQ50" s="54"/>
      <c r="BR50" s="54"/>
      <c r="BS50" s="54"/>
      <c r="BT50" s="54"/>
      <c r="BU50" s="54"/>
      <c r="BV50" s="54"/>
      <c r="BW50" s="54"/>
      <c r="BX50" s="54"/>
      <c r="BY50" s="54"/>
      <c r="BZ50" s="5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3"/>
      <c r="BM51" s="54"/>
      <c r="BN51" s="54"/>
      <c r="BO51" s="54"/>
      <c r="BP51" s="54"/>
      <c r="BQ51" s="54"/>
      <c r="BR51" s="54"/>
      <c r="BS51" s="54"/>
      <c r="BT51" s="54"/>
      <c r="BU51" s="54"/>
      <c r="BV51" s="54"/>
      <c r="BW51" s="54"/>
      <c r="BX51" s="54"/>
      <c r="BY51" s="54"/>
      <c r="BZ51" s="5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3"/>
      <c r="BM52" s="54"/>
      <c r="BN52" s="54"/>
      <c r="BO52" s="54"/>
      <c r="BP52" s="54"/>
      <c r="BQ52" s="54"/>
      <c r="BR52" s="54"/>
      <c r="BS52" s="54"/>
      <c r="BT52" s="54"/>
      <c r="BU52" s="54"/>
      <c r="BV52" s="54"/>
      <c r="BW52" s="54"/>
      <c r="BX52" s="54"/>
      <c r="BY52" s="54"/>
      <c r="BZ52" s="5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3"/>
      <c r="BM53" s="54"/>
      <c r="BN53" s="54"/>
      <c r="BO53" s="54"/>
      <c r="BP53" s="54"/>
      <c r="BQ53" s="54"/>
      <c r="BR53" s="54"/>
      <c r="BS53" s="54"/>
      <c r="BT53" s="54"/>
      <c r="BU53" s="54"/>
      <c r="BV53" s="54"/>
      <c r="BW53" s="54"/>
      <c r="BX53" s="54"/>
      <c r="BY53" s="54"/>
      <c r="BZ53" s="5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3"/>
      <c r="BM54" s="54"/>
      <c r="BN54" s="54"/>
      <c r="BO54" s="54"/>
      <c r="BP54" s="54"/>
      <c r="BQ54" s="54"/>
      <c r="BR54" s="54"/>
      <c r="BS54" s="54"/>
      <c r="BT54" s="54"/>
      <c r="BU54" s="54"/>
      <c r="BV54" s="54"/>
      <c r="BW54" s="54"/>
      <c r="BX54" s="54"/>
      <c r="BY54" s="54"/>
      <c r="BZ54" s="5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3"/>
      <c r="BM55" s="54"/>
      <c r="BN55" s="54"/>
      <c r="BO55" s="54"/>
      <c r="BP55" s="54"/>
      <c r="BQ55" s="54"/>
      <c r="BR55" s="54"/>
      <c r="BS55" s="54"/>
      <c r="BT55" s="54"/>
      <c r="BU55" s="54"/>
      <c r="BV55" s="54"/>
      <c r="BW55" s="54"/>
      <c r="BX55" s="54"/>
      <c r="BY55" s="54"/>
      <c r="BZ55" s="5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3"/>
      <c r="BM56" s="54"/>
      <c r="BN56" s="54"/>
      <c r="BO56" s="54"/>
      <c r="BP56" s="54"/>
      <c r="BQ56" s="54"/>
      <c r="BR56" s="54"/>
      <c r="BS56" s="54"/>
      <c r="BT56" s="54"/>
      <c r="BU56" s="54"/>
      <c r="BV56" s="54"/>
      <c r="BW56" s="54"/>
      <c r="BX56" s="54"/>
      <c r="BY56" s="54"/>
      <c r="BZ56" s="5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3"/>
      <c r="BM57" s="54"/>
      <c r="BN57" s="54"/>
      <c r="BO57" s="54"/>
      <c r="BP57" s="54"/>
      <c r="BQ57" s="54"/>
      <c r="BR57" s="54"/>
      <c r="BS57" s="54"/>
      <c r="BT57" s="54"/>
      <c r="BU57" s="54"/>
      <c r="BV57" s="54"/>
      <c r="BW57" s="54"/>
      <c r="BX57" s="54"/>
      <c r="BY57" s="54"/>
      <c r="BZ57" s="5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3"/>
      <c r="BM58" s="54"/>
      <c r="BN58" s="54"/>
      <c r="BO58" s="54"/>
      <c r="BP58" s="54"/>
      <c r="BQ58" s="54"/>
      <c r="BR58" s="54"/>
      <c r="BS58" s="54"/>
      <c r="BT58" s="54"/>
      <c r="BU58" s="54"/>
      <c r="BV58" s="54"/>
      <c r="BW58" s="54"/>
      <c r="BX58" s="54"/>
      <c r="BY58" s="54"/>
      <c r="BZ58" s="5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3"/>
      <c r="BM59" s="54"/>
      <c r="BN59" s="54"/>
      <c r="BO59" s="54"/>
      <c r="BP59" s="54"/>
      <c r="BQ59" s="54"/>
      <c r="BR59" s="54"/>
      <c r="BS59" s="54"/>
      <c r="BT59" s="54"/>
      <c r="BU59" s="54"/>
      <c r="BV59" s="54"/>
      <c r="BW59" s="54"/>
      <c r="BX59" s="54"/>
      <c r="BY59" s="54"/>
      <c r="BZ59" s="55"/>
    </row>
    <row r="60" spans="1:78" ht="13.5" customHeight="1" x14ac:dyDescent="0.15">
      <c r="A60" s="2"/>
      <c r="B60" s="59" t="s">
        <v>28</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53"/>
      <c r="BM60" s="54"/>
      <c r="BN60" s="54"/>
      <c r="BO60" s="54"/>
      <c r="BP60" s="54"/>
      <c r="BQ60" s="54"/>
      <c r="BR60" s="54"/>
      <c r="BS60" s="54"/>
      <c r="BT60" s="54"/>
      <c r="BU60" s="54"/>
      <c r="BV60" s="54"/>
      <c r="BW60" s="54"/>
      <c r="BX60" s="54"/>
      <c r="BY60" s="54"/>
      <c r="BZ60" s="55"/>
    </row>
    <row r="61" spans="1:78" ht="13.5" customHeight="1" x14ac:dyDescent="0.15">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53"/>
      <c r="BM61" s="54"/>
      <c r="BN61" s="54"/>
      <c r="BO61" s="54"/>
      <c r="BP61" s="54"/>
      <c r="BQ61" s="54"/>
      <c r="BR61" s="54"/>
      <c r="BS61" s="54"/>
      <c r="BT61" s="54"/>
      <c r="BU61" s="54"/>
      <c r="BV61" s="54"/>
      <c r="BW61" s="54"/>
      <c r="BX61" s="54"/>
      <c r="BY61" s="54"/>
      <c r="BZ61" s="5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3"/>
      <c r="BM62" s="54"/>
      <c r="BN62" s="54"/>
      <c r="BO62" s="54"/>
      <c r="BP62" s="54"/>
      <c r="BQ62" s="54"/>
      <c r="BR62" s="54"/>
      <c r="BS62" s="54"/>
      <c r="BT62" s="54"/>
      <c r="BU62" s="54"/>
      <c r="BV62" s="54"/>
      <c r="BW62" s="54"/>
      <c r="BX62" s="54"/>
      <c r="BY62" s="54"/>
      <c r="BZ62" s="5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6"/>
      <c r="BM63" s="57"/>
      <c r="BN63" s="57"/>
      <c r="BO63" s="57"/>
      <c r="BP63" s="57"/>
      <c r="BQ63" s="57"/>
      <c r="BR63" s="57"/>
      <c r="BS63" s="57"/>
      <c r="BT63" s="57"/>
      <c r="BU63" s="57"/>
      <c r="BV63" s="57"/>
      <c r="BW63" s="57"/>
      <c r="BX63" s="57"/>
      <c r="BY63" s="57"/>
      <c r="BZ63" s="5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29</v>
      </c>
      <c r="BM64" s="63"/>
      <c r="BN64" s="63"/>
      <c r="BO64" s="63"/>
      <c r="BP64" s="63"/>
      <c r="BQ64" s="63"/>
      <c r="BR64" s="63"/>
      <c r="BS64" s="63"/>
      <c r="BT64" s="63"/>
      <c r="BU64" s="63"/>
      <c r="BV64" s="63"/>
      <c r="BW64" s="63"/>
      <c r="BX64" s="63"/>
      <c r="BY64" s="63"/>
      <c r="BZ64" s="6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3" t="s">
        <v>110</v>
      </c>
      <c r="BM66" s="54"/>
      <c r="BN66" s="54"/>
      <c r="BO66" s="54"/>
      <c r="BP66" s="54"/>
      <c r="BQ66" s="54"/>
      <c r="BR66" s="54"/>
      <c r="BS66" s="54"/>
      <c r="BT66" s="54"/>
      <c r="BU66" s="54"/>
      <c r="BV66" s="54"/>
      <c r="BW66" s="54"/>
      <c r="BX66" s="54"/>
      <c r="BY66" s="54"/>
      <c r="BZ66" s="5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3"/>
      <c r="BM67" s="54"/>
      <c r="BN67" s="54"/>
      <c r="BO67" s="54"/>
      <c r="BP67" s="54"/>
      <c r="BQ67" s="54"/>
      <c r="BR67" s="54"/>
      <c r="BS67" s="54"/>
      <c r="BT67" s="54"/>
      <c r="BU67" s="54"/>
      <c r="BV67" s="54"/>
      <c r="BW67" s="54"/>
      <c r="BX67" s="54"/>
      <c r="BY67" s="54"/>
      <c r="BZ67" s="5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3"/>
      <c r="BM68" s="54"/>
      <c r="BN68" s="54"/>
      <c r="BO68" s="54"/>
      <c r="BP68" s="54"/>
      <c r="BQ68" s="54"/>
      <c r="BR68" s="54"/>
      <c r="BS68" s="54"/>
      <c r="BT68" s="54"/>
      <c r="BU68" s="54"/>
      <c r="BV68" s="54"/>
      <c r="BW68" s="54"/>
      <c r="BX68" s="54"/>
      <c r="BY68" s="54"/>
      <c r="BZ68" s="5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3"/>
      <c r="BM69" s="54"/>
      <c r="BN69" s="54"/>
      <c r="BO69" s="54"/>
      <c r="BP69" s="54"/>
      <c r="BQ69" s="54"/>
      <c r="BR69" s="54"/>
      <c r="BS69" s="54"/>
      <c r="BT69" s="54"/>
      <c r="BU69" s="54"/>
      <c r="BV69" s="54"/>
      <c r="BW69" s="54"/>
      <c r="BX69" s="54"/>
      <c r="BY69" s="54"/>
      <c r="BZ69" s="5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3"/>
      <c r="BM70" s="54"/>
      <c r="BN70" s="54"/>
      <c r="BO70" s="54"/>
      <c r="BP70" s="54"/>
      <c r="BQ70" s="54"/>
      <c r="BR70" s="54"/>
      <c r="BS70" s="54"/>
      <c r="BT70" s="54"/>
      <c r="BU70" s="54"/>
      <c r="BV70" s="54"/>
      <c r="BW70" s="54"/>
      <c r="BX70" s="54"/>
      <c r="BY70" s="54"/>
      <c r="BZ70" s="5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3"/>
      <c r="BM71" s="54"/>
      <c r="BN71" s="54"/>
      <c r="BO71" s="54"/>
      <c r="BP71" s="54"/>
      <c r="BQ71" s="54"/>
      <c r="BR71" s="54"/>
      <c r="BS71" s="54"/>
      <c r="BT71" s="54"/>
      <c r="BU71" s="54"/>
      <c r="BV71" s="54"/>
      <c r="BW71" s="54"/>
      <c r="BX71" s="54"/>
      <c r="BY71" s="54"/>
      <c r="BZ71" s="5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3"/>
      <c r="BM72" s="54"/>
      <c r="BN72" s="54"/>
      <c r="BO72" s="54"/>
      <c r="BP72" s="54"/>
      <c r="BQ72" s="54"/>
      <c r="BR72" s="54"/>
      <c r="BS72" s="54"/>
      <c r="BT72" s="54"/>
      <c r="BU72" s="54"/>
      <c r="BV72" s="54"/>
      <c r="BW72" s="54"/>
      <c r="BX72" s="54"/>
      <c r="BY72" s="54"/>
      <c r="BZ72" s="5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3"/>
      <c r="BM73" s="54"/>
      <c r="BN73" s="54"/>
      <c r="BO73" s="54"/>
      <c r="BP73" s="54"/>
      <c r="BQ73" s="54"/>
      <c r="BR73" s="54"/>
      <c r="BS73" s="54"/>
      <c r="BT73" s="54"/>
      <c r="BU73" s="54"/>
      <c r="BV73" s="54"/>
      <c r="BW73" s="54"/>
      <c r="BX73" s="54"/>
      <c r="BY73" s="54"/>
      <c r="BZ73" s="5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3"/>
      <c r="BM74" s="54"/>
      <c r="BN74" s="54"/>
      <c r="BO74" s="54"/>
      <c r="BP74" s="54"/>
      <c r="BQ74" s="54"/>
      <c r="BR74" s="54"/>
      <c r="BS74" s="54"/>
      <c r="BT74" s="54"/>
      <c r="BU74" s="54"/>
      <c r="BV74" s="54"/>
      <c r="BW74" s="54"/>
      <c r="BX74" s="54"/>
      <c r="BY74" s="54"/>
      <c r="BZ74" s="5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3"/>
      <c r="BM75" s="54"/>
      <c r="BN75" s="54"/>
      <c r="BO75" s="54"/>
      <c r="BP75" s="54"/>
      <c r="BQ75" s="54"/>
      <c r="BR75" s="54"/>
      <c r="BS75" s="54"/>
      <c r="BT75" s="54"/>
      <c r="BU75" s="54"/>
      <c r="BV75" s="54"/>
      <c r="BW75" s="54"/>
      <c r="BX75" s="54"/>
      <c r="BY75" s="54"/>
      <c r="BZ75" s="5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3"/>
      <c r="BM76" s="54"/>
      <c r="BN76" s="54"/>
      <c r="BO76" s="54"/>
      <c r="BP76" s="54"/>
      <c r="BQ76" s="54"/>
      <c r="BR76" s="54"/>
      <c r="BS76" s="54"/>
      <c r="BT76" s="54"/>
      <c r="BU76" s="54"/>
      <c r="BV76" s="54"/>
      <c r="BW76" s="54"/>
      <c r="BX76" s="54"/>
      <c r="BY76" s="54"/>
      <c r="BZ76" s="5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3"/>
      <c r="BM77" s="54"/>
      <c r="BN77" s="54"/>
      <c r="BO77" s="54"/>
      <c r="BP77" s="54"/>
      <c r="BQ77" s="54"/>
      <c r="BR77" s="54"/>
      <c r="BS77" s="54"/>
      <c r="BT77" s="54"/>
      <c r="BU77" s="54"/>
      <c r="BV77" s="54"/>
      <c r="BW77" s="54"/>
      <c r="BX77" s="54"/>
      <c r="BY77" s="54"/>
      <c r="BZ77" s="5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3"/>
      <c r="BM78" s="54"/>
      <c r="BN78" s="54"/>
      <c r="BO78" s="54"/>
      <c r="BP78" s="54"/>
      <c r="BQ78" s="54"/>
      <c r="BR78" s="54"/>
      <c r="BS78" s="54"/>
      <c r="BT78" s="54"/>
      <c r="BU78" s="54"/>
      <c r="BV78" s="54"/>
      <c r="BW78" s="54"/>
      <c r="BX78" s="54"/>
      <c r="BY78" s="54"/>
      <c r="BZ78" s="5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3"/>
      <c r="BM79" s="54"/>
      <c r="BN79" s="54"/>
      <c r="BO79" s="54"/>
      <c r="BP79" s="54"/>
      <c r="BQ79" s="54"/>
      <c r="BR79" s="54"/>
      <c r="BS79" s="54"/>
      <c r="BT79" s="54"/>
      <c r="BU79" s="54"/>
      <c r="BV79" s="54"/>
      <c r="BW79" s="54"/>
      <c r="BX79" s="54"/>
      <c r="BY79" s="54"/>
      <c r="BZ79" s="5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3"/>
      <c r="BM80" s="54"/>
      <c r="BN80" s="54"/>
      <c r="BO80" s="54"/>
      <c r="BP80" s="54"/>
      <c r="BQ80" s="54"/>
      <c r="BR80" s="54"/>
      <c r="BS80" s="54"/>
      <c r="BT80" s="54"/>
      <c r="BU80" s="54"/>
      <c r="BV80" s="54"/>
      <c r="BW80" s="54"/>
      <c r="BX80" s="54"/>
      <c r="BY80" s="54"/>
      <c r="BZ80" s="5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3"/>
      <c r="BM81" s="54"/>
      <c r="BN81" s="54"/>
      <c r="BO81" s="54"/>
      <c r="BP81" s="54"/>
      <c r="BQ81" s="54"/>
      <c r="BR81" s="54"/>
      <c r="BS81" s="54"/>
      <c r="BT81" s="54"/>
      <c r="BU81" s="54"/>
      <c r="BV81" s="54"/>
      <c r="BW81" s="54"/>
      <c r="BX81" s="54"/>
      <c r="BY81" s="54"/>
      <c r="BZ81" s="5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6"/>
      <c r="BM82" s="57"/>
      <c r="BN82" s="57"/>
      <c r="BO82" s="57"/>
      <c r="BP82" s="57"/>
      <c r="BQ82" s="57"/>
      <c r="BR82" s="57"/>
      <c r="BS82" s="57"/>
      <c r="BT82" s="57"/>
      <c r="BU82" s="57"/>
      <c r="BV82" s="57"/>
      <c r="BW82" s="57"/>
      <c r="BX82" s="57"/>
      <c r="BY82" s="57"/>
      <c r="BZ82" s="5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【682.78】</v>
      </c>
      <c r="I86" s="26" t="str">
        <f>データ!CA6</f>
        <v>【100.91】</v>
      </c>
      <c r="J86" s="26" t="str">
        <f>データ!CL6</f>
        <v>【136.86】</v>
      </c>
      <c r="K86" s="26" t="str">
        <f>データ!CW6</f>
        <v>【58.98】</v>
      </c>
      <c r="L86" s="26" t="str">
        <f>データ!DH6</f>
        <v>【95.20】</v>
      </c>
      <c r="M86" s="26" t="s">
        <v>43</v>
      </c>
      <c r="N86" s="26" t="s">
        <v>43</v>
      </c>
      <c r="O86" s="26" t="str">
        <f>データ!EO6</f>
        <v>【0.23】</v>
      </c>
    </row>
  </sheetData>
  <sheetProtection algorithmName="SHA-512" hashValue="oE+rdJ85X4AWUakjMkbGKxfg6RDrTycKuPk8Wyr8X6I6PMW3w/4DGFuNLnMFvPkpxhq75HerO0Pl8eGgfzb/XQ==" saltValue="nmaWiSeYFLzTwMaAYJ9M+Q=="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44</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45</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46</v>
      </c>
      <c r="B3" s="29" t="s">
        <v>47</v>
      </c>
      <c r="C3" s="29" t="s">
        <v>48</v>
      </c>
      <c r="D3" s="29" t="s">
        <v>49</v>
      </c>
      <c r="E3" s="29" t="s">
        <v>50</v>
      </c>
      <c r="F3" s="29" t="s">
        <v>51</v>
      </c>
      <c r="G3" s="29" t="s">
        <v>52</v>
      </c>
      <c r="H3" s="76" t="s">
        <v>53</v>
      </c>
      <c r="I3" s="77"/>
      <c r="J3" s="77"/>
      <c r="K3" s="77"/>
      <c r="L3" s="77"/>
      <c r="M3" s="77"/>
      <c r="N3" s="77"/>
      <c r="O3" s="77"/>
      <c r="P3" s="77"/>
      <c r="Q3" s="77"/>
      <c r="R3" s="77"/>
      <c r="S3" s="77"/>
      <c r="T3" s="77"/>
      <c r="U3" s="77"/>
      <c r="V3" s="77"/>
      <c r="W3" s="77"/>
      <c r="X3" s="78"/>
      <c r="Y3" s="82" t="s">
        <v>54</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28</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8" t="s">
        <v>55</v>
      </c>
      <c r="B4" s="30"/>
      <c r="C4" s="30"/>
      <c r="D4" s="30"/>
      <c r="E4" s="30"/>
      <c r="F4" s="30"/>
      <c r="G4" s="30"/>
      <c r="H4" s="79"/>
      <c r="I4" s="80"/>
      <c r="J4" s="80"/>
      <c r="K4" s="80"/>
      <c r="L4" s="80"/>
      <c r="M4" s="80"/>
      <c r="N4" s="80"/>
      <c r="O4" s="80"/>
      <c r="P4" s="80"/>
      <c r="Q4" s="80"/>
      <c r="R4" s="80"/>
      <c r="S4" s="80"/>
      <c r="T4" s="80"/>
      <c r="U4" s="80"/>
      <c r="V4" s="80"/>
      <c r="W4" s="80"/>
      <c r="X4" s="81"/>
      <c r="Y4" s="75" t="s">
        <v>56</v>
      </c>
      <c r="Z4" s="75"/>
      <c r="AA4" s="75"/>
      <c r="AB4" s="75"/>
      <c r="AC4" s="75"/>
      <c r="AD4" s="75"/>
      <c r="AE4" s="75"/>
      <c r="AF4" s="75"/>
      <c r="AG4" s="75"/>
      <c r="AH4" s="75"/>
      <c r="AI4" s="75"/>
      <c r="AJ4" s="75" t="s">
        <v>57</v>
      </c>
      <c r="AK4" s="75"/>
      <c r="AL4" s="75"/>
      <c r="AM4" s="75"/>
      <c r="AN4" s="75"/>
      <c r="AO4" s="75"/>
      <c r="AP4" s="75"/>
      <c r="AQ4" s="75"/>
      <c r="AR4" s="75"/>
      <c r="AS4" s="75"/>
      <c r="AT4" s="75"/>
      <c r="AU4" s="75" t="s">
        <v>58</v>
      </c>
      <c r="AV4" s="75"/>
      <c r="AW4" s="75"/>
      <c r="AX4" s="75"/>
      <c r="AY4" s="75"/>
      <c r="AZ4" s="75"/>
      <c r="BA4" s="75"/>
      <c r="BB4" s="75"/>
      <c r="BC4" s="75"/>
      <c r="BD4" s="75"/>
      <c r="BE4" s="75"/>
      <c r="BF4" s="75" t="s">
        <v>59</v>
      </c>
      <c r="BG4" s="75"/>
      <c r="BH4" s="75"/>
      <c r="BI4" s="75"/>
      <c r="BJ4" s="75"/>
      <c r="BK4" s="75"/>
      <c r="BL4" s="75"/>
      <c r="BM4" s="75"/>
      <c r="BN4" s="75"/>
      <c r="BO4" s="75"/>
      <c r="BP4" s="75"/>
      <c r="BQ4" s="75" t="s">
        <v>60</v>
      </c>
      <c r="BR4" s="75"/>
      <c r="BS4" s="75"/>
      <c r="BT4" s="75"/>
      <c r="BU4" s="75"/>
      <c r="BV4" s="75"/>
      <c r="BW4" s="75"/>
      <c r="BX4" s="75"/>
      <c r="BY4" s="75"/>
      <c r="BZ4" s="75"/>
      <c r="CA4" s="75"/>
      <c r="CB4" s="75" t="s">
        <v>61</v>
      </c>
      <c r="CC4" s="75"/>
      <c r="CD4" s="75"/>
      <c r="CE4" s="75"/>
      <c r="CF4" s="75"/>
      <c r="CG4" s="75"/>
      <c r="CH4" s="75"/>
      <c r="CI4" s="75"/>
      <c r="CJ4" s="75"/>
      <c r="CK4" s="75"/>
      <c r="CL4" s="75"/>
      <c r="CM4" s="75" t="s">
        <v>62</v>
      </c>
      <c r="CN4" s="75"/>
      <c r="CO4" s="75"/>
      <c r="CP4" s="75"/>
      <c r="CQ4" s="75"/>
      <c r="CR4" s="75"/>
      <c r="CS4" s="75"/>
      <c r="CT4" s="75"/>
      <c r="CU4" s="75"/>
      <c r="CV4" s="75"/>
      <c r="CW4" s="75"/>
      <c r="CX4" s="75" t="s">
        <v>63</v>
      </c>
      <c r="CY4" s="75"/>
      <c r="CZ4" s="75"/>
      <c r="DA4" s="75"/>
      <c r="DB4" s="75"/>
      <c r="DC4" s="75"/>
      <c r="DD4" s="75"/>
      <c r="DE4" s="75"/>
      <c r="DF4" s="75"/>
      <c r="DG4" s="75"/>
      <c r="DH4" s="75"/>
      <c r="DI4" s="75" t="s">
        <v>64</v>
      </c>
      <c r="DJ4" s="75"/>
      <c r="DK4" s="75"/>
      <c r="DL4" s="75"/>
      <c r="DM4" s="75"/>
      <c r="DN4" s="75"/>
      <c r="DO4" s="75"/>
      <c r="DP4" s="75"/>
      <c r="DQ4" s="75"/>
      <c r="DR4" s="75"/>
      <c r="DS4" s="75"/>
      <c r="DT4" s="75" t="s">
        <v>65</v>
      </c>
      <c r="DU4" s="75"/>
      <c r="DV4" s="75"/>
      <c r="DW4" s="75"/>
      <c r="DX4" s="75"/>
      <c r="DY4" s="75"/>
      <c r="DZ4" s="75"/>
      <c r="EA4" s="75"/>
      <c r="EB4" s="75"/>
      <c r="EC4" s="75"/>
      <c r="ED4" s="75"/>
      <c r="EE4" s="75" t="s">
        <v>66</v>
      </c>
      <c r="EF4" s="75"/>
      <c r="EG4" s="75"/>
      <c r="EH4" s="75"/>
      <c r="EI4" s="75"/>
      <c r="EJ4" s="75"/>
      <c r="EK4" s="75"/>
      <c r="EL4" s="75"/>
      <c r="EM4" s="75"/>
      <c r="EN4" s="75"/>
      <c r="EO4" s="75"/>
    </row>
    <row r="5" spans="1:145"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5" s="36" customFormat="1" x14ac:dyDescent="0.15">
      <c r="A6" s="28" t="s">
        <v>95</v>
      </c>
      <c r="B6" s="33">
        <f>B7</f>
        <v>2018</v>
      </c>
      <c r="C6" s="33">
        <f t="shared" ref="C6:X6" si="3">C7</f>
        <v>64017</v>
      </c>
      <c r="D6" s="33">
        <f t="shared" si="3"/>
        <v>47</v>
      </c>
      <c r="E6" s="33">
        <f t="shared" si="3"/>
        <v>17</v>
      </c>
      <c r="F6" s="33">
        <f t="shared" si="3"/>
        <v>1</v>
      </c>
      <c r="G6" s="33">
        <f t="shared" si="3"/>
        <v>0</v>
      </c>
      <c r="H6" s="33" t="str">
        <f t="shared" si="3"/>
        <v>山形県　小国町</v>
      </c>
      <c r="I6" s="33" t="str">
        <f t="shared" si="3"/>
        <v>法非適用</v>
      </c>
      <c r="J6" s="33" t="str">
        <f t="shared" si="3"/>
        <v>下水道事業</v>
      </c>
      <c r="K6" s="33" t="str">
        <f t="shared" si="3"/>
        <v>公共下水道</v>
      </c>
      <c r="L6" s="33" t="str">
        <f t="shared" si="3"/>
        <v>Cd2</v>
      </c>
      <c r="M6" s="33" t="str">
        <f t="shared" si="3"/>
        <v>非設置</v>
      </c>
      <c r="N6" s="34" t="str">
        <f t="shared" si="3"/>
        <v>-</v>
      </c>
      <c r="O6" s="34" t="str">
        <f t="shared" si="3"/>
        <v>該当数値なし</v>
      </c>
      <c r="P6" s="34">
        <f t="shared" si="3"/>
        <v>60.6</v>
      </c>
      <c r="Q6" s="34">
        <f t="shared" si="3"/>
        <v>68.28</v>
      </c>
      <c r="R6" s="34">
        <f t="shared" si="3"/>
        <v>3240</v>
      </c>
      <c r="S6" s="34">
        <f t="shared" si="3"/>
        <v>7612</v>
      </c>
      <c r="T6" s="34">
        <f t="shared" si="3"/>
        <v>737.56</v>
      </c>
      <c r="U6" s="34">
        <f t="shared" si="3"/>
        <v>10.32</v>
      </c>
      <c r="V6" s="34">
        <f t="shared" si="3"/>
        <v>4550</v>
      </c>
      <c r="W6" s="34">
        <f t="shared" si="3"/>
        <v>2.08</v>
      </c>
      <c r="X6" s="34">
        <f t="shared" si="3"/>
        <v>2187.5</v>
      </c>
      <c r="Y6" s="35">
        <f>IF(Y7="",NA(),Y7)</f>
        <v>74.77</v>
      </c>
      <c r="Z6" s="35">
        <f t="shared" ref="Z6:AH6" si="4">IF(Z7="",NA(),Z7)</f>
        <v>76.2</v>
      </c>
      <c r="AA6" s="35">
        <f t="shared" si="4"/>
        <v>72.22</v>
      </c>
      <c r="AB6" s="35">
        <f t="shared" si="4"/>
        <v>70.97</v>
      </c>
      <c r="AC6" s="35">
        <f t="shared" si="4"/>
        <v>70.83</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1731.47</v>
      </c>
      <c r="BG6" s="35">
        <f t="shared" ref="BG6:BO6" si="7">IF(BG7="",NA(),BG7)</f>
        <v>786.82</v>
      </c>
      <c r="BH6" s="35">
        <f t="shared" si="7"/>
        <v>961.88</v>
      </c>
      <c r="BI6" s="35">
        <f t="shared" si="7"/>
        <v>960.52</v>
      </c>
      <c r="BJ6" s="35">
        <f t="shared" si="7"/>
        <v>926.59</v>
      </c>
      <c r="BK6" s="35">
        <f t="shared" si="7"/>
        <v>1203.71</v>
      </c>
      <c r="BL6" s="35">
        <f t="shared" si="7"/>
        <v>1162.3599999999999</v>
      </c>
      <c r="BM6" s="35">
        <f t="shared" si="7"/>
        <v>1047.6500000000001</v>
      </c>
      <c r="BN6" s="35">
        <f t="shared" si="7"/>
        <v>1124.26</v>
      </c>
      <c r="BO6" s="35">
        <f t="shared" si="7"/>
        <v>1048.23</v>
      </c>
      <c r="BP6" s="34" t="str">
        <f>IF(BP7="","",IF(BP7="-","【-】","【"&amp;SUBSTITUTE(TEXT(BP7,"#,##0.00"),"-","△")&amp;"】"))</f>
        <v>【682.78】</v>
      </c>
      <c r="BQ6" s="35">
        <f>IF(BQ7="",NA(),BQ7)</f>
        <v>78.599999999999994</v>
      </c>
      <c r="BR6" s="35">
        <f t="shared" ref="BR6:BZ6" si="8">IF(BR7="",NA(),BR7)</f>
        <v>81.59</v>
      </c>
      <c r="BS6" s="35">
        <f t="shared" si="8"/>
        <v>80.19</v>
      </c>
      <c r="BT6" s="35">
        <f t="shared" si="8"/>
        <v>81.95</v>
      </c>
      <c r="BU6" s="35">
        <f t="shared" si="8"/>
        <v>79.83</v>
      </c>
      <c r="BV6" s="35">
        <f t="shared" si="8"/>
        <v>69.739999999999995</v>
      </c>
      <c r="BW6" s="35">
        <f t="shared" si="8"/>
        <v>68.209999999999994</v>
      </c>
      <c r="BX6" s="35">
        <f t="shared" si="8"/>
        <v>74.040000000000006</v>
      </c>
      <c r="BY6" s="35">
        <f t="shared" si="8"/>
        <v>80.58</v>
      </c>
      <c r="BZ6" s="35">
        <f t="shared" si="8"/>
        <v>78.92</v>
      </c>
      <c r="CA6" s="34" t="str">
        <f>IF(CA7="","",IF(CA7="-","【-】","【"&amp;SUBSTITUTE(TEXT(CA7,"#,##0.00"),"-","△")&amp;"】"))</f>
        <v>【100.91】</v>
      </c>
      <c r="CB6" s="35">
        <f>IF(CB7="",NA(),CB7)</f>
        <v>208.94</v>
      </c>
      <c r="CC6" s="35">
        <f t="shared" ref="CC6:CK6" si="9">IF(CC7="",NA(),CC7)</f>
        <v>204.23</v>
      </c>
      <c r="CD6" s="35">
        <f t="shared" si="9"/>
        <v>208.26</v>
      </c>
      <c r="CE6" s="35">
        <f t="shared" si="9"/>
        <v>204.09</v>
      </c>
      <c r="CF6" s="35">
        <f t="shared" si="9"/>
        <v>209.84</v>
      </c>
      <c r="CG6" s="35">
        <f t="shared" si="9"/>
        <v>248.89</v>
      </c>
      <c r="CH6" s="35">
        <f t="shared" si="9"/>
        <v>250.84</v>
      </c>
      <c r="CI6" s="35">
        <f t="shared" si="9"/>
        <v>235.61</v>
      </c>
      <c r="CJ6" s="35">
        <f t="shared" si="9"/>
        <v>216.21</v>
      </c>
      <c r="CK6" s="35">
        <f t="shared" si="9"/>
        <v>220.31</v>
      </c>
      <c r="CL6" s="34" t="str">
        <f>IF(CL7="","",IF(CL7="-","【-】","【"&amp;SUBSTITUTE(TEXT(CL7,"#,##0.00"),"-","△")&amp;"】"))</f>
        <v>【136.86】</v>
      </c>
      <c r="CM6" s="35">
        <f>IF(CM7="",NA(),CM7)</f>
        <v>63.55</v>
      </c>
      <c r="CN6" s="35">
        <f t="shared" ref="CN6:CV6" si="10">IF(CN7="",NA(),CN7)</f>
        <v>56.32</v>
      </c>
      <c r="CO6" s="35">
        <f t="shared" si="10"/>
        <v>65.819999999999993</v>
      </c>
      <c r="CP6" s="35">
        <f t="shared" si="10"/>
        <v>73</v>
      </c>
      <c r="CQ6" s="35">
        <f t="shared" si="10"/>
        <v>73.489999999999995</v>
      </c>
      <c r="CR6" s="35">
        <f t="shared" si="10"/>
        <v>49.89</v>
      </c>
      <c r="CS6" s="35">
        <f t="shared" si="10"/>
        <v>49.39</v>
      </c>
      <c r="CT6" s="35">
        <f t="shared" si="10"/>
        <v>49.25</v>
      </c>
      <c r="CU6" s="35">
        <f t="shared" si="10"/>
        <v>50.24</v>
      </c>
      <c r="CV6" s="35">
        <f t="shared" si="10"/>
        <v>49.68</v>
      </c>
      <c r="CW6" s="34" t="str">
        <f>IF(CW7="","",IF(CW7="-","【-】","【"&amp;SUBSTITUTE(TEXT(CW7,"#,##0.00"),"-","△")&amp;"】"))</f>
        <v>【58.98】</v>
      </c>
      <c r="CX6" s="35">
        <f>IF(CX7="",NA(),CX7)</f>
        <v>72.180000000000007</v>
      </c>
      <c r="CY6" s="35">
        <f t="shared" ref="CY6:DG6" si="11">IF(CY7="",NA(),CY7)</f>
        <v>78.12</v>
      </c>
      <c r="CZ6" s="35">
        <f t="shared" si="11"/>
        <v>78.209999999999994</v>
      </c>
      <c r="DA6" s="35">
        <f t="shared" si="11"/>
        <v>79.39</v>
      </c>
      <c r="DB6" s="35">
        <f t="shared" si="11"/>
        <v>79.36</v>
      </c>
      <c r="DC6" s="35">
        <f t="shared" si="11"/>
        <v>84.73</v>
      </c>
      <c r="DD6" s="35">
        <f t="shared" si="11"/>
        <v>83.96</v>
      </c>
      <c r="DE6" s="35">
        <f t="shared" si="11"/>
        <v>84.12</v>
      </c>
      <c r="DF6" s="35">
        <f t="shared" si="11"/>
        <v>84.17</v>
      </c>
      <c r="DG6" s="35">
        <f t="shared" si="11"/>
        <v>83.35</v>
      </c>
      <c r="DH6" s="34" t="str">
        <f>IF(DH7="","",IF(DH7="-","【-】","【"&amp;SUBSTITUTE(TEXT(DH7,"#,##0.00"),"-","△")&amp;"】"))</f>
        <v>【95.20】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0.03</v>
      </c>
      <c r="EK6" s="35">
        <f t="shared" si="14"/>
        <v>0.15</v>
      </c>
      <c r="EL6" s="35">
        <f t="shared" si="14"/>
        <v>0.1</v>
      </c>
      <c r="EM6" s="35">
        <f t="shared" si="14"/>
        <v>0.13</v>
      </c>
      <c r="EN6" s="35">
        <f t="shared" si="14"/>
        <v>0.12</v>
      </c>
      <c r="EO6" s="34" t="str">
        <f>IF(EO7="","",IF(EO7="-","【-】","【"&amp;SUBSTITUTE(TEXT(EO7,"#,##0.00"),"-","△")&amp;"】"))</f>
        <v>【0.23】</v>
      </c>
    </row>
    <row r="7" spans="1:145" s="36" customFormat="1" x14ac:dyDescent="0.15">
      <c r="A7" s="28"/>
      <c r="B7" s="37">
        <v>2018</v>
      </c>
      <c r="C7" s="37">
        <v>64017</v>
      </c>
      <c r="D7" s="37">
        <v>47</v>
      </c>
      <c r="E7" s="37">
        <v>17</v>
      </c>
      <c r="F7" s="37">
        <v>1</v>
      </c>
      <c r="G7" s="37">
        <v>0</v>
      </c>
      <c r="H7" s="37" t="s">
        <v>96</v>
      </c>
      <c r="I7" s="37" t="s">
        <v>97</v>
      </c>
      <c r="J7" s="37" t="s">
        <v>98</v>
      </c>
      <c r="K7" s="37" t="s">
        <v>99</v>
      </c>
      <c r="L7" s="37" t="s">
        <v>100</v>
      </c>
      <c r="M7" s="37" t="s">
        <v>101</v>
      </c>
      <c r="N7" s="38" t="s">
        <v>102</v>
      </c>
      <c r="O7" s="38" t="s">
        <v>103</v>
      </c>
      <c r="P7" s="38">
        <v>60.6</v>
      </c>
      <c r="Q7" s="38">
        <v>68.28</v>
      </c>
      <c r="R7" s="38">
        <v>3240</v>
      </c>
      <c r="S7" s="38">
        <v>7612</v>
      </c>
      <c r="T7" s="38">
        <v>737.56</v>
      </c>
      <c r="U7" s="38">
        <v>10.32</v>
      </c>
      <c r="V7" s="38">
        <v>4550</v>
      </c>
      <c r="W7" s="38">
        <v>2.08</v>
      </c>
      <c r="X7" s="38">
        <v>2187.5</v>
      </c>
      <c r="Y7" s="38">
        <v>74.77</v>
      </c>
      <c r="Z7" s="38">
        <v>76.2</v>
      </c>
      <c r="AA7" s="38">
        <v>72.22</v>
      </c>
      <c r="AB7" s="38">
        <v>70.97</v>
      </c>
      <c r="AC7" s="38">
        <v>70.83</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1731.47</v>
      </c>
      <c r="BG7" s="38">
        <v>786.82</v>
      </c>
      <c r="BH7" s="38">
        <v>961.88</v>
      </c>
      <c r="BI7" s="38">
        <v>960.52</v>
      </c>
      <c r="BJ7" s="38">
        <v>926.59</v>
      </c>
      <c r="BK7" s="38">
        <v>1203.71</v>
      </c>
      <c r="BL7" s="38">
        <v>1162.3599999999999</v>
      </c>
      <c r="BM7" s="38">
        <v>1047.6500000000001</v>
      </c>
      <c r="BN7" s="38">
        <v>1124.26</v>
      </c>
      <c r="BO7" s="38">
        <v>1048.23</v>
      </c>
      <c r="BP7" s="38">
        <v>682.78</v>
      </c>
      <c r="BQ7" s="38">
        <v>78.599999999999994</v>
      </c>
      <c r="BR7" s="38">
        <v>81.59</v>
      </c>
      <c r="BS7" s="38">
        <v>80.19</v>
      </c>
      <c r="BT7" s="38">
        <v>81.95</v>
      </c>
      <c r="BU7" s="38">
        <v>79.83</v>
      </c>
      <c r="BV7" s="38">
        <v>69.739999999999995</v>
      </c>
      <c r="BW7" s="38">
        <v>68.209999999999994</v>
      </c>
      <c r="BX7" s="38">
        <v>74.040000000000006</v>
      </c>
      <c r="BY7" s="38">
        <v>80.58</v>
      </c>
      <c r="BZ7" s="38">
        <v>78.92</v>
      </c>
      <c r="CA7" s="38">
        <v>100.91</v>
      </c>
      <c r="CB7" s="38">
        <v>208.94</v>
      </c>
      <c r="CC7" s="38">
        <v>204.23</v>
      </c>
      <c r="CD7" s="38">
        <v>208.26</v>
      </c>
      <c r="CE7" s="38">
        <v>204.09</v>
      </c>
      <c r="CF7" s="38">
        <v>209.84</v>
      </c>
      <c r="CG7" s="38">
        <v>248.89</v>
      </c>
      <c r="CH7" s="38">
        <v>250.84</v>
      </c>
      <c r="CI7" s="38">
        <v>235.61</v>
      </c>
      <c r="CJ7" s="38">
        <v>216.21</v>
      </c>
      <c r="CK7" s="38">
        <v>220.31</v>
      </c>
      <c r="CL7" s="38">
        <v>136.86000000000001</v>
      </c>
      <c r="CM7" s="38">
        <v>63.55</v>
      </c>
      <c r="CN7" s="38">
        <v>56.32</v>
      </c>
      <c r="CO7" s="38">
        <v>65.819999999999993</v>
      </c>
      <c r="CP7" s="38">
        <v>73</v>
      </c>
      <c r="CQ7" s="38">
        <v>73.489999999999995</v>
      </c>
      <c r="CR7" s="38">
        <v>49.89</v>
      </c>
      <c r="CS7" s="38">
        <v>49.39</v>
      </c>
      <c r="CT7" s="38">
        <v>49.25</v>
      </c>
      <c r="CU7" s="38">
        <v>50.24</v>
      </c>
      <c r="CV7" s="38">
        <v>49.68</v>
      </c>
      <c r="CW7" s="38">
        <v>58.98</v>
      </c>
      <c r="CX7" s="38">
        <v>72.180000000000007</v>
      </c>
      <c r="CY7" s="38">
        <v>78.12</v>
      </c>
      <c r="CZ7" s="38">
        <v>78.209999999999994</v>
      </c>
      <c r="DA7" s="38">
        <v>79.39</v>
      </c>
      <c r="DB7" s="38">
        <v>79.36</v>
      </c>
      <c r="DC7" s="38">
        <v>84.73</v>
      </c>
      <c r="DD7" s="38">
        <v>83.96</v>
      </c>
      <c r="DE7" s="38">
        <v>84.12</v>
      </c>
      <c r="DF7" s="38">
        <v>84.17</v>
      </c>
      <c r="DG7" s="38">
        <v>83.35</v>
      </c>
      <c r="DH7" s="38">
        <v>95.2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0.03</v>
      </c>
      <c r="EK7" s="38">
        <v>0.15</v>
      </c>
      <c r="EL7" s="38">
        <v>0.1</v>
      </c>
      <c r="EM7" s="38">
        <v>0.13</v>
      </c>
      <c r="EN7" s="38">
        <v>0.12</v>
      </c>
      <c r="EO7" s="38">
        <v>0.23</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104</v>
      </c>
      <c r="C9" s="40" t="s">
        <v>105</v>
      </c>
      <c r="D9" s="40" t="s">
        <v>106</v>
      </c>
      <c r="E9" s="40" t="s">
        <v>107</v>
      </c>
      <c r="F9" s="40" t="s">
        <v>108</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47</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cp:lastModifiedBy>
  <cp:lastPrinted>2020-01-24T05:16:36Z</cp:lastPrinted>
  <dcterms:created xsi:type="dcterms:W3CDTF">2019-12-05T05:01:29Z</dcterms:created>
  <dcterms:modified xsi:type="dcterms:W3CDTF">2020-01-24T05:16:45Z</dcterms:modified>
  <cp:category/>
</cp:coreProperties>
</file>