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R/ZBlSsfZMCKQHnR6iylZEOudzFdApIUbVabF3MQLRIrdLJPU9JToiqPnDitm6YVfQ15UnaWuTClRBc5HZISdg==" workbookSaltValue="/F8JL9ryc5plWey0S+Hesw=="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AT8" i="4" s="1"/>
  <c r="S6" i="5"/>
  <c r="R6" i="5"/>
  <c r="Q6" i="5"/>
  <c r="P6" i="5"/>
  <c r="P10" i="4" s="1"/>
  <c r="O6" i="5"/>
  <c r="N6" i="5"/>
  <c r="M6" i="5"/>
  <c r="L6" i="5"/>
  <c r="K6" i="5"/>
  <c r="J6" i="5"/>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E85" i="4"/>
  <c r="BB10" i="4"/>
  <c r="AT10" i="4"/>
  <c r="AL10" i="4"/>
  <c r="AD10" i="4"/>
  <c r="W10" i="4"/>
  <c r="I10" i="4"/>
  <c r="B10" i="4"/>
  <c r="BB8" i="4"/>
  <c r="AL8" i="4"/>
  <c r="AD8" i="4"/>
  <c r="W8" i="4"/>
  <c r="P8" i="4"/>
  <c r="I8" i="4"/>
  <c r="B8" i="4"/>
  <c r="B6" i="4"/>
  <c r="C10" i="5" l="1"/>
  <c r="D10" i="5"/>
  <c r="E10" i="5"/>
  <c r="B10" i="5"/>
</calcChain>
</file>

<file path=xl/sharedStrings.xml><?xml version="1.0" encoding="utf-8"?>
<sst xmlns="http://schemas.openxmlformats.org/spreadsheetml/2006/main" count="223" uniqueCount="111">
  <si>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</si>
  <si>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</si>
  <si>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</si>
  <si>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</si>
  <si>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</si>
  <si>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</si>
  <si>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</si>
  <si>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</si>
  <si>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</si>
  <si>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</si>
  <si>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</si>
  <si>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</si>
  <si>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</si>
  <si>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</si>
  <si>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</si>
  <si>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</si>
  <si>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</si>
  <si>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</si>
  <si>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</si>
  <si>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</si>
  <si>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</si>
  <si>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</si>
  <si>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</si>
  <si>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</si>
  <si>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</si>
  <si>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</si>
  <si>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</si>
  <si>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</si>
  <si>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</si>
  <si>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</si>
  <si>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</si>
  <si>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</si>
  <si>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</si>
  <si>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</si>
  <si>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</si>
  <si>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</si>
  <si>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</si>
  <si>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</si>
  <si>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</si>
  <si>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</si>
  <si>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</si>
  <si>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</si>
  <si>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</si>
  <si>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</si>
  <si>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</si>
  <si>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</si>
  <si>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</si>
  <si>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</si>
  <si>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</si>
  <si>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</si>
  <si>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</si>
  <si>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</si>
  <si>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</si>
  <si>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</si>
  <si>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</si>
  <si>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</si>
  <si>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</si>
  <si>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</si>
  <si>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</si>
  <si>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</si>
  <si>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</si>
  <si>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</si>
  <si>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</si>
  <si>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</si>
  <si>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</si>
  <si>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</si>
  <si>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</si>
  <si>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</si>
  <si>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</si>
  <si>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</si>
  <si>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</si>
  <si>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</si>
  <si>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</si>
  <si>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</si>
  <si>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</si>
  <si>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</si>
  <si>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</si>
  <si>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</si>
  <si>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</si>
  <si>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</si>
  <si>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</si>
  <si>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</si>
  <si>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</si>
  <si>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</si>
  <si>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</si>
  <si>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</si>
  <si>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</si>
  <si>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</si>
  <si>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</si>
  <si>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</si>
  <si>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</si>
  <si>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</si>
  <si>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</si>
  <si>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</si>
  <si>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</si>
  <si>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</si>
  <si>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山形市</t>
  </si>
  <si>
    <t>法適用</t>
  </si>
  <si>
    <t>下水道事業</t>
  </si>
  <si>
    <t>公共下水道</t>
  </si>
  <si>
    <t>Ad</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</si>
  <si>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</si>
  <si>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</si>
  <si>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</si>
  <si>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</si>
  <si>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</si>
  <si>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</si>
  <si>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</si>
  <si>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有形固定資産減価償却率、管渠老朽化率は全国平均値や類似団体平均値に比べて低い状況である。これはストックマネジメント計画に基づき、老朽化した施設・設備の改築・更新については予防保全、費用の平準化等を念頭に実施しているためである。
  管渠改善率は、全国平均や類似団体平均値とほぼ同程度である。今後もストックマネジメント計画に基づく適切な維持管理及び改築・更新に努めていく。
</t>
    <rPh sb="140" eb="143">
      <t>ドウテイド</t>
    </rPh>
    <phoneticPr fontId="4"/>
  </si>
  <si>
    <t xml:space="preserve">  本市の下水道事業は、汚水管整備を概ね終えており、今後は短期間で集中的に整備してきた施設の更新時期を迎えることになる。そのような状況のなか、収益の増加は見込めないことから、厳しい経営状況になることが予想される。
  将来にわたって安定的な公共下水道のサービスをお客様に提供するためには、更なる費用の圧縮や多額の企業債残高の縮減を図りながら、ストックマネジメント計画に基づく効率的かつ計画的な設備投資を行うことによる費用の平準化、職員数の適正化や水洗化率の向上等、健全経営の維持に努めるとともに、職員一人ひとりがお客様の視点に立ち、更なるサービス向上に取り組んでいく。
　また今後は、供用開始から５４年が経過し、施設の老朽化による大規模更新の時期を迎えようとしている処理場の在り方についても検討が必要である。</t>
    <rPh sb="133" eb="134">
      <t>サマ</t>
    </rPh>
    <rPh sb="153" eb="155">
      <t>タガク</t>
    </rPh>
    <rPh sb="165" eb="166">
      <t>ハカ</t>
    </rPh>
    <rPh sb="208" eb="210">
      <t>ヒヨウ</t>
    </rPh>
    <rPh sb="211" eb="214">
      <t>ヘイジュンカ</t>
    </rPh>
    <rPh sb="230" eb="231">
      <t>トウ</t>
    </rPh>
    <rPh sb="248" eb="250">
      <t>ショクイン</t>
    </rPh>
    <rPh sb="250" eb="252">
      <t>ヒトリ</t>
    </rPh>
    <rPh sb="257" eb="259">
      <t>キャクサマ</t>
    </rPh>
    <rPh sb="260" eb="262">
      <t>シテン</t>
    </rPh>
    <rPh sb="263" eb="264">
      <t>タ</t>
    </rPh>
    <rPh sb="266" eb="267">
      <t>サラ</t>
    </rPh>
    <rPh sb="273" eb="275">
      <t>コウジョウ</t>
    </rPh>
    <rPh sb="276" eb="277">
      <t>ト</t>
    </rPh>
    <rPh sb="278" eb="279">
      <t>ク</t>
    </rPh>
    <phoneticPr fontId="4"/>
  </si>
  <si>
    <r>
      <t xml:space="preserve">　経常収支比率については収益的収入としていた一般会計からの繰入金の一部を資本的収入としたため、前年度より低くなっている。また、類似団体よりも低い数値となっているため、更なる費用の圧縮等により、健全経営に努める必要がある。
　流動比率については短期間で集中的に汚水管の整備を実施してきたことにより、1年以内に支払うべき企業債償還金が多いため、類似団体よりも低くなっている。また、企業債残高対事業規模比率についても、企業債未償還残高が多いため、類似団体よりも高い数値で推移しているが、新たな企業債借入れを償還額以内に抑えることにより企業債未償還残高は減少傾向にある。
　経費回収率については100％近辺で推移しており、経営の健全性を確保できている。また、汚水処理原価については類似団体よりも高い水準となっており、有収水量の規模に対して費用が割高になっている。このため、さらなる費用の圧縮等に努める必要がある。
　施設利用率はH29年度以降高い数値となっているが、これはダウンサイジングを行うため施設能力を下げたことによる。
</t>
    </r>
    <r>
      <rPr>
        <sz val="11"/>
        <rFont val="ＭＳ ゴシック"/>
        <family val="3"/>
        <charset val="128"/>
      </rPr>
      <t>　水洗化率については、接続工事の費用に対する支援制度のPRや、普及相談員による未接続家庭への訪問等での啓発活動により、年々上昇しており、今後も未接続解消に向け継続的に取り組んでいく。</t>
    </r>
    <rPh sb="12" eb="15">
      <t>シュウエキテキ</t>
    </rPh>
    <rPh sb="15" eb="17">
      <t>シュウニュウ</t>
    </rPh>
    <rPh sb="22" eb="24">
      <t>イッパン</t>
    </rPh>
    <rPh sb="24" eb="26">
      <t>カイケイ</t>
    </rPh>
    <rPh sb="29" eb="31">
      <t>クリイレ</t>
    </rPh>
    <rPh sb="31" eb="32">
      <t>キン</t>
    </rPh>
    <rPh sb="33" eb="35">
      <t>イチブ</t>
    </rPh>
    <rPh sb="36" eb="39">
      <t>シホンテキ</t>
    </rPh>
    <rPh sb="39" eb="41">
      <t>シュウニュウ</t>
    </rPh>
    <rPh sb="47" eb="50">
      <t>ゼンネンド</t>
    </rPh>
    <rPh sb="52" eb="53">
      <t>ヒク</t>
    </rPh>
    <rPh sb="63" eb="65">
      <t>ルイジ</t>
    </rPh>
    <rPh sb="65" eb="67">
      <t>ダンタイ</t>
    </rPh>
    <rPh sb="70" eb="71">
      <t>ヒク</t>
    </rPh>
    <rPh sb="72" eb="74">
      <t>スウチ</t>
    </rPh>
    <rPh sb="83" eb="84">
      <t>サラ</t>
    </rPh>
    <rPh sb="86" eb="88">
      <t>ヒヨウ</t>
    </rPh>
    <rPh sb="89" eb="91">
      <t>アッシュク</t>
    </rPh>
    <rPh sb="91" eb="92">
      <t>トウ</t>
    </rPh>
    <rPh sb="96" eb="98">
      <t>ケンゼン</t>
    </rPh>
    <rPh sb="98" eb="100">
      <t>ケイエイ</t>
    </rPh>
    <rPh sb="101" eb="102">
      <t>ツト</t>
    </rPh>
    <rPh sb="104" eb="106">
      <t>ヒツヨウ</t>
    </rPh>
    <rPh sb="283" eb="285">
      <t>ケイヒ</t>
    </rPh>
    <rPh sb="285" eb="287">
      <t>カイシュウ</t>
    </rPh>
    <rPh sb="287" eb="288">
      <t>リツ</t>
    </rPh>
    <rPh sb="297" eb="299">
      <t>キンペン</t>
    </rPh>
    <rPh sb="300" eb="302">
      <t>スイイ</t>
    </rPh>
    <rPh sb="307" eb="309">
      <t>ケイエイ</t>
    </rPh>
    <rPh sb="310" eb="313">
      <t>ケンゼンセイ</t>
    </rPh>
    <rPh sb="314" eb="316">
      <t>カクホ</t>
    </rPh>
    <rPh sb="389" eb="391">
      <t>アッシュク</t>
    </rPh>
    <rPh sb="404" eb="406">
      <t>シセツ</t>
    </rPh>
    <rPh sb="406" eb="408">
      <t>リヨウ</t>
    </rPh>
    <rPh sb="408" eb="409">
      <t>リツ</t>
    </rPh>
    <rPh sb="413" eb="415">
      <t>ネンド</t>
    </rPh>
    <rPh sb="415" eb="417">
      <t>イコウ</t>
    </rPh>
    <rPh sb="417" eb="418">
      <t>タカ</t>
    </rPh>
    <rPh sb="419" eb="421">
      <t>スウチ</t>
    </rPh>
    <rPh sb="441" eb="442">
      <t>オコナ</t>
    </rPh>
    <rPh sb="445" eb="447">
      <t>シセツ</t>
    </rPh>
    <rPh sb="447" eb="449">
      <t>ノウリョク</t>
    </rPh>
    <rPh sb="450" eb="451">
      <t>サ</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</si>
</sst>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0.12</c:v>
                </c:pt>
                <c:pt idx="1">
                  <c:v>0.27</c:v>
                </c:pt>
                <c:pt idx="2">
                  <c:v>0.2</c:v>
                </c:pt>
                <c:pt idx="3">
                  <c:v>0.14000000000000001</c:v>
                </c:pt>
                <c:pt idx="4">
                  <c:v>0.25</c:v>
                </c:pt>
              </c:numCache>
            </c:numRef>
          </c:val>
          <c:extLst xmlns:c16r2="http://schemas.microsoft.com/office/drawing/2015/06/chart">
            <c:ext xmlns:c16="http://schemas.microsoft.com/office/drawing/2014/chart" uri="{C3380CC4-5D6E-409C-BE32-E72D297353CC}">
              <c16:uniqueId val="{00000000-007F-42A0-BCA2-FF3114462AB7}"/>
            </c:ext>
          </c:extLst>
        </c:ser>
        <c:dLbls>
          <c:showLegendKey val="0"/>
          <c:showVal val="0"/>
          <c:showCatName val="0"/>
          <c:showSerName val="0"/>
          <c:showPercent val="0"/>
          <c:showBubbleSize val="0"/>
        </c:dLbls>
        <c:gapWidth val="150"/>
        <c:axId val="190330368"/>
        <c:axId val="190332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0.08</c:v>
                </c:pt>
                <c:pt idx="1">
                  <c:v>0.22</c:v>
                </c:pt>
                <c:pt idx="2">
                  <c:v>0.28000000000000003</c:v>
                </c:pt>
                <c:pt idx="3">
                  <c:v>0.21</c:v>
                </c:pt>
                <c:pt idx="4">
                  <c:v>0.25</c:v>
                </c:pt>
              </c:numCache>
            </c:numRef>
          </c:val>
          <c:smooth val="0"/>
          <c:extLst xmlns:c16r2="http://schemas.microsoft.com/office/drawing/2015/06/chart">
            <c:ext xmlns:c16="http://schemas.microsoft.com/office/drawing/2014/chart" uri="{C3380CC4-5D6E-409C-BE32-E72D297353CC}">
              <c16:uniqueId val="{00000001-007F-42A0-BCA2-FF3114462AB7}"/>
            </c:ext>
          </c:extLst>
        </c:ser>
        <c:dLbls>
          <c:showLegendKey val="0"/>
          <c:showVal val="0"/>
          <c:showCatName val="0"/>
          <c:showSerName val="0"/>
          <c:showPercent val="0"/>
          <c:showBubbleSize val="0"/>
        </c:dLbls>
        <c:marker val="1"/>
        <c:smooth val="0"/>
        <c:axId val="190330368"/>
        <c:axId val="190332288"/>
      </c:lineChart>
      <c:dateAx>
        <c:axId val="190330368"/>
        <c:scaling>
          <c:orientation val="minMax"/>
        </c:scaling>
        <c:delete val="1"/>
        <c:axPos val="b"/>
        <c:numFmt formatCode="ge" sourceLinked="1"/>
        <c:majorTickMark val="none"/>
        <c:minorTickMark val="none"/>
        <c:tickLblPos val="none"/>
        <c:crossAx val="190332288"/>
        <c:crosses val="autoZero"/>
        <c:auto val="1"/>
        <c:lblOffset val="100"/>
        <c:baseTimeUnit val="years"/>
      </c:dateAx>
      <c:valAx>
        <c:axId val="190332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330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76.69</c:v>
                </c:pt>
                <c:pt idx="1">
                  <c:v>71.790000000000006</c:v>
                </c:pt>
                <c:pt idx="2">
                  <c:v>74.05</c:v>
                </c:pt>
                <c:pt idx="3">
                  <c:v>98.73</c:v>
                </c:pt>
                <c:pt idx="4">
                  <c:v>96.64</c:v>
                </c:pt>
              </c:numCache>
            </c:numRef>
          </c:val>
          <c:extLst xmlns:c16r2="http://schemas.microsoft.com/office/drawing/2015/06/chart">
            <c:ext xmlns:c16="http://schemas.microsoft.com/office/drawing/2014/chart" uri="{C3380CC4-5D6E-409C-BE32-E72D297353CC}">
              <c16:uniqueId val="{00000000-C94B-4711-B7B1-686F2905574B}"/>
            </c:ext>
          </c:extLst>
        </c:ser>
        <c:dLbls>
          <c:showLegendKey val="0"/>
          <c:showVal val="0"/>
          <c:showCatName val="0"/>
          <c:showSerName val="0"/>
          <c:showPercent val="0"/>
          <c:showBubbleSize val="0"/>
        </c:dLbls>
        <c:gapWidth val="150"/>
        <c:axId val="191161856"/>
        <c:axId val="191163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67.95</c:v>
                </c:pt>
                <c:pt idx="1">
                  <c:v>66.63</c:v>
                </c:pt>
                <c:pt idx="2">
                  <c:v>67.040000000000006</c:v>
                </c:pt>
                <c:pt idx="3">
                  <c:v>66.34</c:v>
                </c:pt>
                <c:pt idx="4">
                  <c:v>67.069999999999993</c:v>
                </c:pt>
              </c:numCache>
            </c:numRef>
          </c:val>
          <c:smooth val="0"/>
          <c:extLst xmlns:c16r2="http://schemas.microsoft.com/office/drawing/2015/06/chart">
            <c:ext xmlns:c16="http://schemas.microsoft.com/office/drawing/2014/chart" uri="{C3380CC4-5D6E-409C-BE32-E72D297353CC}">
              <c16:uniqueId val="{00000001-C94B-4711-B7B1-686F2905574B}"/>
            </c:ext>
          </c:extLst>
        </c:ser>
        <c:dLbls>
          <c:showLegendKey val="0"/>
          <c:showVal val="0"/>
          <c:showCatName val="0"/>
          <c:showSerName val="0"/>
          <c:showPercent val="0"/>
          <c:showBubbleSize val="0"/>
        </c:dLbls>
        <c:marker val="1"/>
        <c:smooth val="0"/>
        <c:axId val="191161856"/>
        <c:axId val="191163776"/>
      </c:lineChart>
      <c:dateAx>
        <c:axId val="191161856"/>
        <c:scaling>
          <c:orientation val="minMax"/>
        </c:scaling>
        <c:delete val="1"/>
        <c:axPos val="b"/>
        <c:numFmt formatCode="ge" sourceLinked="1"/>
        <c:majorTickMark val="none"/>
        <c:minorTickMark val="none"/>
        <c:tickLblPos val="none"/>
        <c:crossAx val="191163776"/>
        <c:crosses val="autoZero"/>
        <c:auto val="1"/>
        <c:lblOffset val="100"/>
        <c:baseTimeUnit val="years"/>
      </c:dateAx>
      <c:valAx>
        <c:axId val="191163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161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92.56</c:v>
                </c:pt>
                <c:pt idx="1">
                  <c:v>92.83</c:v>
                </c:pt>
                <c:pt idx="2">
                  <c:v>93.13</c:v>
                </c:pt>
                <c:pt idx="3">
                  <c:v>93.19</c:v>
                </c:pt>
                <c:pt idx="4">
                  <c:v>93.81</c:v>
                </c:pt>
              </c:numCache>
            </c:numRef>
          </c:val>
          <c:extLst xmlns:c16r2="http://schemas.microsoft.com/office/drawing/2015/06/chart">
            <c:ext xmlns:c16="http://schemas.microsoft.com/office/drawing/2014/chart" uri="{C3380CC4-5D6E-409C-BE32-E72D297353CC}">
              <c16:uniqueId val="{00000000-0260-4A99-B65E-9213F13A4CBF}"/>
            </c:ext>
          </c:extLst>
        </c:ser>
        <c:dLbls>
          <c:showLegendKey val="0"/>
          <c:showVal val="0"/>
          <c:showCatName val="0"/>
          <c:showSerName val="0"/>
          <c:showPercent val="0"/>
          <c:showBubbleSize val="0"/>
        </c:dLbls>
        <c:gapWidth val="150"/>
        <c:axId val="191276928"/>
        <c:axId val="191287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93.12</c:v>
                </c:pt>
                <c:pt idx="1">
                  <c:v>93.38</c:v>
                </c:pt>
                <c:pt idx="2">
                  <c:v>93.5</c:v>
                </c:pt>
                <c:pt idx="3">
                  <c:v>93.86</c:v>
                </c:pt>
                <c:pt idx="4">
                  <c:v>93.96</c:v>
                </c:pt>
              </c:numCache>
            </c:numRef>
          </c:val>
          <c:smooth val="0"/>
          <c:extLst xmlns:c16r2="http://schemas.microsoft.com/office/drawing/2015/06/chart">
            <c:ext xmlns:c16="http://schemas.microsoft.com/office/drawing/2014/chart" uri="{C3380CC4-5D6E-409C-BE32-E72D297353CC}">
              <c16:uniqueId val="{00000001-0260-4A99-B65E-9213F13A4CBF}"/>
            </c:ext>
          </c:extLst>
        </c:ser>
        <c:dLbls>
          <c:showLegendKey val="0"/>
          <c:showVal val="0"/>
          <c:showCatName val="0"/>
          <c:showSerName val="0"/>
          <c:showPercent val="0"/>
          <c:showBubbleSize val="0"/>
        </c:dLbls>
        <c:marker val="1"/>
        <c:smooth val="0"/>
        <c:axId val="191276928"/>
        <c:axId val="191287296"/>
      </c:lineChart>
      <c:dateAx>
        <c:axId val="191276928"/>
        <c:scaling>
          <c:orientation val="minMax"/>
        </c:scaling>
        <c:delete val="1"/>
        <c:axPos val="b"/>
        <c:numFmt formatCode="ge" sourceLinked="1"/>
        <c:majorTickMark val="none"/>
        <c:minorTickMark val="none"/>
        <c:tickLblPos val="none"/>
        <c:crossAx val="191287296"/>
        <c:crosses val="autoZero"/>
        <c:auto val="1"/>
        <c:lblOffset val="100"/>
        <c:baseTimeUnit val="years"/>
      </c:dateAx>
      <c:valAx>
        <c:axId val="191287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276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101.82</c:v>
                </c:pt>
                <c:pt idx="1">
                  <c:v>106.65</c:v>
                </c:pt>
                <c:pt idx="2">
                  <c:v>108.02</c:v>
                </c:pt>
                <c:pt idx="3">
                  <c:v>104.1</c:v>
                </c:pt>
                <c:pt idx="4">
                  <c:v>101.32</c:v>
                </c:pt>
              </c:numCache>
            </c:numRef>
          </c:val>
          <c:extLst xmlns:c16r2="http://schemas.microsoft.com/office/drawing/2015/06/chart">
            <c:ext xmlns:c16="http://schemas.microsoft.com/office/drawing/2014/chart" uri="{C3380CC4-5D6E-409C-BE32-E72D297353CC}">
              <c16:uniqueId val="{00000000-D848-4AC3-8318-6B31D8AA4837}"/>
            </c:ext>
          </c:extLst>
        </c:ser>
        <c:dLbls>
          <c:showLegendKey val="0"/>
          <c:showVal val="0"/>
          <c:showCatName val="0"/>
          <c:showSerName val="0"/>
          <c:showPercent val="0"/>
          <c:showBubbleSize val="0"/>
        </c:dLbls>
        <c:gapWidth val="150"/>
        <c:axId val="190367616"/>
        <c:axId val="190775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108.53</c:v>
                </c:pt>
                <c:pt idx="1">
                  <c:v>108.52</c:v>
                </c:pt>
                <c:pt idx="2">
                  <c:v>109.12</c:v>
                </c:pt>
                <c:pt idx="3">
                  <c:v>110.22</c:v>
                </c:pt>
                <c:pt idx="4">
                  <c:v>110.01</c:v>
                </c:pt>
              </c:numCache>
            </c:numRef>
          </c:val>
          <c:smooth val="0"/>
          <c:extLst xmlns:c16r2="http://schemas.microsoft.com/office/drawing/2015/06/chart">
            <c:ext xmlns:c16="http://schemas.microsoft.com/office/drawing/2014/chart" uri="{C3380CC4-5D6E-409C-BE32-E72D297353CC}">
              <c16:uniqueId val="{00000001-D848-4AC3-8318-6B31D8AA4837}"/>
            </c:ext>
          </c:extLst>
        </c:ser>
        <c:dLbls>
          <c:showLegendKey val="0"/>
          <c:showVal val="0"/>
          <c:showCatName val="0"/>
          <c:showSerName val="0"/>
          <c:showPercent val="0"/>
          <c:showBubbleSize val="0"/>
        </c:dLbls>
        <c:marker val="1"/>
        <c:smooth val="0"/>
        <c:axId val="190367616"/>
        <c:axId val="190775296"/>
      </c:lineChart>
      <c:dateAx>
        <c:axId val="190367616"/>
        <c:scaling>
          <c:orientation val="minMax"/>
        </c:scaling>
        <c:delete val="1"/>
        <c:axPos val="b"/>
        <c:numFmt formatCode="ge" sourceLinked="1"/>
        <c:majorTickMark val="none"/>
        <c:minorTickMark val="none"/>
        <c:tickLblPos val="none"/>
        <c:crossAx val="190775296"/>
        <c:crosses val="autoZero"/>
        <c:auto val="1"/>
        <c:lblOffset val="100"/>
        <c:baseTimeUnit val="years"/>
      </c:dateAx>
      <c:valAx>
        <c:axId val="190775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367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15.1</c:v>
                </c:pt>
                <c:pt idx="1">
                  <c:v>17.399999999999999</c:v>
                </c:pt>
                <c:pt idx="2">
                  <c:v>19.68</c:v>
                </c:pt>
                <c:pt idx="3">
                  <c:v>22.03</c:v>
                </c:pt>
                <c:pt idx="4">
                  <c:v>24.29</c:v>
                </c:pt>
              </c:numCache>
            </c:numRef>
          </c:val>
          <c:extLst xmlns:c16r2="http://schemas.microsoft.com/office/drawing/2015/06/chart">
            <c:ext xmlns:c16="http://schemas.microsoft.com/office/drawing/2014/chart" uri="{C3380CC4-5D6E-409C-BE32-E72D297353CC}">
              <c16:uniqueId val="{00000000-CA96-4619-A052-FE1D5DA04777}"/>
            </c:ext>
          </c:extLst>
        </c:ser>
        <c:dLbls>
          <c:showLegendKey val="0"/>
          <c:showVal val="0"/>
          <c:showCatName val="0"/>
          <c:showSerName val="0"/>
          <c:showPercent val="0"/>
          <c:showBubbleSize val="0"/>
        </c:dLbls>
        <c:gapWidth val="150"/>
        <c:axId val="190810368"/>
        <c:axId val="190812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28.35</c:v>
                </c:pt>
                <c:pt idx="1">
                  <c:v>27.96</c:v>
                </c:pt>
                <c:pt idx="2">
                  <c:v>28.81</c:v>
                </c:pt>
                <c:pt idx="3">
                  <c:v>31.19</c:v>
                </c:pt>
                <c:pt idx="4">
                  <c:v>33.090000000000003</c:v>
                </c:pt>
              </c:numCache>
            </c:numRef>
          </c:val>
          <c:smooth val="0"/>
          <c:extLst xmlns:c16r2="http://schemas.microsoft.com/office/drawing/2015/06/chart">
            <c:ext xmlns:c16="http://schemas.microsoft.com/office/drawing/2014/chart" uri="{C3380CC4-5D6E-409C-BE32-E72D297353CC}">
              <c16:uniqueId val="{00000001-CA96-4619-A052-FE1D5DA04777}"/>
            </c:ext>
          </c:extLst>
        </c:ser>
        <c:dLbls>
          <c:showLegendKey val="0"/>
          <c:showVal val="0"/>
          <c:showCatName val="0"/>
          <c:showSerName val="0"/>
          <c:showPercent val="0"/>
          <c:showBubbleSize val="0"/>
        </c:dLbls>
        <c:marker val="1"/>
        <c:smooth val="0"/>
        <c:axId val="190810368"/>
        <c:axId val="190812544"/>
      </c:lineChart>
      <c:dateAx>
        <c:axId val="190810368"/>
        <c:scaling>
          <c:orientation val="minMax"/>
        </c:scaling>
        <c:delete val="1"/>
        <c:axPos val="b"/>
        <c:numFmt formatCode="ge" sourceLinked="1"/>
        <c:majorTickMark val="none"/>
        <c:minorTickMark val="none"/>
        <c:tickLblPos val="none"/>
        <c:crossAx val="190812544"/>
        <c:crosses val="autoZero"/>
        <c:auto val="1"/>
        <c:lblOffset val="100"/>
        <c:baseTimeUnit val="years"/>
      </c:dateAx>
      <c:valAx>
        <c:axId val="190812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810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0.74</c:v>
                </c:pt>
                <c:pt idx="1">
                  <c:v>0.88</c:v>
                </c:pt>
                <c:pt idx="2">
                  <c:v>1.7</c:v>
                </c:pt>
                <c:pt idx="3">
                  <c:v>2.27</c:v>
                </c:pt>
                <c:pt idx="4">
                  <c:v>2.98</c:v>
                </c:pt>
              </c:numCache>
            </c:numRef>
          </c:val>
          <c:extLst xmlns:c16r2="http://schemas.microsoft.com/office/drawing/2015/06/chart">
            <c:ext xmlns:c16="http://schemas.microsoft.com/office/drawing/2014/chart" uri="{C3380CC4-5D6E-409C-BE32-E72D297353CC}">
              <c16:uniqueId val="{00000000-355F-4933-B4D5-0789E54B342A}"/>
            </c:ext>
          </c:extLst>
        </c:ser>
        <c:dLbls>
          <c:showLegendKey val="0"/>
          <c:showVal val="0"/>
          <c:showCatName val="0"/>
          <c:showSerName val="0"/>
          <c:showPercent val="0"/>
          <c:showBubbleSize val="0"/>
        </c:dLbls>
        <c:gapWidth val="150"/>
        <c:axId val="191179392"/>
        <c:axId val="191189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3.05</c:v>
                </c:pt>
                <c:pt idx="1">
                  <c:v>3.4</c:v>
                </c:pt>
                <c:pt idx="2">
                  <c:v>3.84</c:v>
                </c:pt>
                <c:pt idx="3">
                  <c:v>4.3099999999999996</c:v>
                </c:pt>
                <c:pt idx="4">
                  <c:v>5.04</c:v>
                </c:pt>
              </c:numCache>
            </c:numRef>
          </c:val>
          <c:smooth val="0"/>
          <c:extLst xmlns:c16r2="http://schemas.microsoft.com/office/drawing/2015/06/chart">
            <c:ext xmlns:c16="http://schemas.microsoft.com/office/drawing/2014/chart" uri="{C3380CC4-5D6E-409C-BE32-E72D297353CC}">
              <c16:uniqueId val="{00000001-355F-4933-B4D5-0789E54B342A}"/>
            </c:ext>
          </c:extLst>
        </c:ser>
        <c:dLbls>
          <c:showLegendKey val="0"/>
          <c:showVal val="0"/>
          <c:showCatName val="0"/>
          <c:showSerName val="0"/>
          <c:showPercent val="0"/>
          <c:showBubbleSize val="0"/>
        </c:dLbls>
        <c:marker val="1"/>
        <c:smooth val="0"/>
        <c:axId val="191179392"/>
        <c:axId val="191189760"/>
      </c:lineChart>
      <c:dateAx>
        <c:axId val="191179392"/>
        <c:scaling>
          <c:orientation val="minMax"/>
        </c:scaling>
        <c:delete val="1"/>
        <c:axPos val="b"/>
        <c:numFmt formatCode="ge" sourceLinked="1"/>
        <c:majorTickMark val="none"/>
        <c:minorTickMark val="none"/>
        <c:tickLblPos val="none"/>
        <c:crossAx val="191189760"/>
        <c:crosses val="autoZero"/>
        <c:auto val="1"/>
        <c:lblOffset val="100"/>
        <c:baseTimeUnit val="years"/>
      </c:dateAx>
      <c:valAx>
        <c:axId val="191189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179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908-4664-BB50-7CD557AFFD43}"/>
            </c:ext>
          </c:extLst>
        </c:ser>
        <c:dLbls>
          <c:showLegendKey val="0"/>
          <c:showVal val="0"/>
          <c:showCatName val="0"/>
          <c:showSerName val="0"/>
          <c:showPercent val="0"/>
          <c:showBubbleSize val="0"/>
        </c:dLbls>
        <c:gapWidth val="150"/>
        <c:axId val="191232256"/>
        <c:axId val="190914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4.72</c:v>
                </c:pt>
                <c:pt idx="1">
                  <c:v>4.87</c:v>
                </c:pt>
                <c:pt idx="2">
                  <c:v>3.8</c:v>
                </c:pt>
                <c:pt idx="3">
                  <c:v>3.21</c:v>
                </c:pt>
                <c:pt idx="4">
                  <c:v>2.36</c:v>
                </c:pt>
              </c:numCache>
            </c:numRef>
          </c:val>
          <c:smooth val="0"/>
          <c:extLst xmlns:c16r2="http://schemas.microsoft.com/office/drawing/2015/06/chart">
            <c:ext xmlns:c16="http://schemas.microsoft.com/office/drawing/2014/chart" uri="{C3380CC4-5D6E-409C-BE32-E72D297353CC}">
              <c16:uniqueId val="{00000001-1908-4664-BB50-7CD557AFFD43}"/>
            </c:ext>
          </c:extLst>
        </c:ser>
        <c:dLbls>
          <c:showLegendKey val="0"/>
          <c:showVal val="0"/>
          <c:showCatName val="0"/>
          <c:showSerName val="0"/>
          <c:showPercent val="0"/>
          <c:showBubbleSize val="0"/>
        </c:dLbls>
        <c:marker val="1"/>
        <c:smooth val="0"/>
        <c:axId val="191232256"/>
        <c:axId val="190914560"/>
      </c:lineChart>
      <c:dateAx>
        <c:axId val="191232256"/>
        <c:scaling>
          <c:orientation val="minMax"/>
        </c:scaling>
        <c:delete val="1"/>
        <c:axPos val="b"/>
        <c:numFmt formatCode="ge" sourceLinked="1"/>
        <c:majorTickMark val="none"/>
        <c:minorTickMark val="none"/>
        <c:tickLblPos val="none"/>
        <c:crossAx val="190914560"/>
        <c:crosses val="autoZero"/>
        <c:auto val="1"/>
        <c:lblOffset val="100"/>
        <c:baseTimeUnit val="years"/>
      </c:dateAx>
      <c:valAx>
        <c:axId val="190914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232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30.5</c:v>
                </c:pt>
                <c:pt idx="1">
                  <c:v>30.86</c:v>
                </c:pt>
                <c:pt idx="2">
                  <c:v>28.25</c:v>
                </c:pt>
                <c:pt idx="3">
                  <c:v>25.19</c:v>
                </c:pt>
                <c:pt idx="4">
                  <c:v>28.1</c:v>
                </c:pt>
              </c:numCache>
            </c:numRef>
          </c:val>
          <c:extLst xmlns:c16r2="http://schemas.microsoft.com/office/drawing/2015/06/chart">
            <c:ext xmlns:c16="http://schemas.microsoft.com/office/drawing/2014/chart" uri="{C3380CC4-5D6E-409C-BE32-E72D297353CC}">
              <c16:uniqueId val="{00000000-37F7-4569-9019-70AE6B0A210D}"/>
            </c:ext>
          </c:extLst>
        </c:ser>
        <c:dLbls>
          <c:showLegendKey val="0"/>
          <c:showVal val="0"/>
          <c:showCatName val="0"/>
          <c:showSerName val="0"/>
          <c:showPercent val="0"/>
          <c:showBubbleSize val="0"/>
        </c:dLbls>
        <c:gapWidth val="150"/>
        <c:axId val="190936960"/>
        <c:axId val="190947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45.99</c:v>
                </c:pt>
                <c:pt idx="1">
                  <c:v>47.32</c:v>
                </c:pt>
                <c:pt idx="2">
                  <c:v>49.96</c:v>
                </c:pt>
                <c:pt idx="3">
                  <c:v>58.04</c:v>
                </c:pt>
                <c:pt idx="4">
                  <c:v>62.12</c:v>
                </c:pt>
              </c:numCache>
            </c:numRef>
          </c:val>
          <c:smooth val="0"/>
          <c:extLst xmlns:c16r2="http://schemas.microsoft.com/office/drawing/2015/06/chart">
            <c:ext xmlns:c16="http://schemas.microsoft.com/office/drawing/2014/chart" uri="{C3380CC4-5D6E-409C-BE32-E72D297353CC}">
              <c16:uniqueId val="{00000001-37F7-4569-9019-70AE6B0A210D}"/>
            </c:ext>
          </c:extLst>
        </c:ser>
        <c:dLbls>
          <c:showLegendKey val="0"/>
          <c:showVal val="0"/>
          <c:showCatName val="0"/>
          <c:showSerName val="0"/>
          <c:showPercent val="0"/>
          <c:showBubbleSize val="0"/>
        </c:dLbls>
        <c:marker val="1"/>
        <c:smooth val="0"/>
        <c:axId val="190936960"/>
        <c:axId val="190947328"/>
      </c:lineChart>
      <c:dateAx>
        <c:axId val="190936960"/>
        <c:scaling>
          <c:orientation val="minMax"/>
        </c:scaling>
        <c:delete val="1"/>
        <c:axPos val="b"/>
        <c:numFmt formatCode="ge" sourceLinked="1"/>
        <c:majorTickMark val="none"/>
        <c:minorTickMark val="none"/>
        <c:tickLblPos val="none"/>
        <c:crossAx val="190947328"/>
        <c:crosses val="autoZero"/>
        <c:auto val="1"/>
        <c:lblOffset val="100"/>
        <c:baseTimeUnit val="years"/>
      </c:dateAx>
      <c:valAx>
        <c:axId val="190947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936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1418.64</c:v>
                </c:pt>
                <c:pt idx="1">
                  <c:v>1325.35</c:v>
                </c:pt>
                <c:pt idx="2">
                  <c:v>1314.49</c:v>
                </c:pt>
                <c:pt idx="3">
                  <c:v>1262.8800000000001</c:v>
                </c:pt>
                <c:pt idx="4">
                  <c:v>1245.79</c:v>
                </c:pt>
              </c:numCache>
            </c:numRef>
          </c:val>
          <c:extLst xmlns:c16r2="http://schemas.microsoft.com/office/drawing/2015/06/chart">
            <c:ext xmlns:c16="http://schemas.microsoft.com/office/drawing/2014/chart" uri="{C3380CC4-5D6E-409C-BE32-E72D297353CC}">
              <c16:uniqueId val="{00000000-446A-4A06-AC36-592B9CA34D35}"/>
            </c:ext>
          </c:extLst>
        </c:ser>
        <c:dLbls>
          <c:showLegendKey val="0"/>
          <c:showVal val="0"/>
          <c:showCatName val="0"/>
          <c:showSerName val="0"/>
          <c:showPercent val="0"/>
          <c:showBubbleSize val="0"/>
        </c:dLbls>
        <c:gapWidth val="150"/>
        <c:axId val="190990592"/>
        <c:axId val="190992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963.16</c:v>
                </c:pt>
                <c:pt idx="1">
                  <c:v>1017.47</c:v>
                </c:pt>
                <c:pt idx="2">
                  <c:v>970.35</c:v>
                </c:pt>
                <c:pt idx="3">
                  <c:v>917.29</c:v>
                </c:pt>
                <c:pt idx="4">
                  <c:v>875.53</c:v>
                </c:pt>
              </c:numCache>
            </c:numRef>
          </c:val>
          <c:smooth val="0"/>
          <c:extLst xmlns:c16r2="http://schemas.microsoft.com/office/drawing/2015/06/chart">
            <c:ext xmlns:c16="http://schemas.microsoft.com/office/drawing/2014/chart" uri="{C3380CC4-5D6E-409C-BE32-E72D297353CC}">
              <c16:uniqueId val="{00000001-446A-4A06-AC36-592B9CA34D35}"/>
            </c:ext>
          </c:extLst>
        </c:ser>
        <c:dLbls>
          <c:showLegendKey val="0"/>
          <c:showVal val="0"/>
          <c:showCatName val="0"/>
          <c:showSerName val="0"/>
          <c:showPercent val="0"/>
          <c:showBubbleSize val="0"/>
        </c:dLbls>
        <c:marker val="1"/>
        <c:smooth val="0"/>
        <c:axId val="190990592"/>
        <c:axId val="190992768"/>
      </c:lineChart>
      <c:dateAx>
        <c:axId val="190990592"/>
        <c:scaling>
          <c:orientation val="minMax"/>
        </c:scaling>
        <c:delete val="1"/>
        <c:axPos val="b"/>
        <c:numFmt formatCode="ge" sourceLinked="1"/>
        <c:majorTickMark val="none"/>
        <c:minorTickMark val="none"/>
        <c:tickLblPos val="none"/>
        <c:crossAx val="190992768"/>
        <c:crosses val="autoZero"/>
        <c:auto val="1"/>
        <c:lblOffset val="100"/>
        <c:baseTimeUnit val="years"/>
      </c:dateAx>
      <c:valAx>
        <c:axId val="190992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990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98.16</c:v>
                </c:pt>
                <c:pt idx="1">
                  <c:v>101.97</c:v>
                </c:pt>
                <c:pt idx="2">
                  <c:v>100</c:v>
                </c:pt>
                <c:pt idx="3">
                  <c:v>100</c:v>
                </c:pt>
                <c:pt idx="4">
                  <c:v>97.05</c:v>
                </c:pt>
              </c:numCache>
            </c:numRef>
          </c:val>
          <c:extLst xmlns:c16r2="http://schemas.microsoft.com/office/drawing/2015/06/chart">
            <c:ext xmlns:c16="http://schemas.microsoft.com/office/drawing/2014/chart" uri="{C3380CC4-5D6E-409C-BE32-E72D297353CC}">
              <c16:uniqueId val="{00000000-3D8D-43E0-8602-4F63FB1324AD}"/>
            </c:ext>
          </c:extLst>
        </c:ser>
        <c:dLbls>
          <c:showLegendKey val="0"/>
          <c:showVal val="0"/>
          <c:showCatName val="0"/>
          <c:showSerName val="0"/>
          <c:showPercent val="0"/>
          <c:showBubbleSize val="0"/>
        </c:dLbls>
        <c:gapWidth val="150"/>
        <c:axId val="191019264"/>
        <c:axId val="19103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94.82</c:v>
                </c:pt>
                <c:pt idx="1">
                  <c:v>96.37</c:v>
                </c:pt>
                <c:pt idx="2">
                  <c:v>99.26</c:v>
                </c:pt>
                <c:pt idx="3">
                  <c:v>99.67</c:v>
                </c:pt>
                <c:pt idx="4">
                  <c:v>99.83</c:v>
                </c:pt>
              </c:numCache>
            </c:numRef>
          </c:val>
          <c:smooth val="0"/>
          <c:extLst xmlns:c16r2="http://schemas.microsoft.com/office/drawing/2015/06/chart">
            <c:ext xmlns:c16="http://schemas.microsoft.com/office/drawing/2014/chart" uri="{C3380CC4-5D6E-409C-BE32-E72D297353CC}">
              <c16:uniqueId val="{00000001-3D8D-43E0-8602-4F63FB1324AD}"/>
            </c:ext>
          </c:extLst>
        </c:ser>
        <c:dLbls>
          <c:showLegendKey val="0"/>
          <c:showVal val="0"/>
          <c:showCatName val="0"/>
          <c:showSerName val="0"/>
          <c:showPercent val="0"/>
          <c:showBubbleSize val="0"/>
        </c:dLbls>
        <c:marker val="1"/>
        <c:smooth val="0"/>
        <c:axId val="191019264"/>
        <c:axId val="191033728"/>
      </c:lineChart>
      <c:dateAx>
        <c:axId val="191019264"/>
        <c:scaling>
          <c:orientation val="minMax"/>
        </c:scaling>
        <c:delete val="1"/>
        <c:axPos val="b"/>
        <c:numFmt formatCode="ge" sourceLinked="1"/>
        <c:majorTickMark val="none"/>
        <c:minorTickMark val="none"/>
        <c:tickLblPos val="none"/>
        <c:crossAx val="191033728"/>
        <c:crosses val="autoZero"/>
        <c:auto val="1"/>
        <c:lblOffset val="100"/>
        <c:baseTimeUnit val="years"/>
      </c:dateAx>
      <c:valAx>
        <c:axId val="19103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01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187.25</c:v>
                </c:pt>
                <c:pt idx="1">
                  <c:v>180.74</c:v>
                </c:pt>
                <c:pt idx="2">
                  <c:v>184.18</c:v>
                </c:pt>
                <c:pt idx="3">
                  <c:v>184.01</c:v>
                </c:pt>
                <c:pt idx="4">
                  <c:v>189.18</c:v>
                </c:pt>
              </c:numCache>
            </c:numRef>
          </c:val>
          <c:extLst xmlns:c16r2="http://schemas.microsoft.com/office/drawing/2015/06/chart">
            <c:ext xmlns:c16="http://schemas.microsoft.com/office/drawing/2014/chart" uri="{C3380CC4-5D6E-409C-BE32-E72D297353CC}">
              <c16:uniqueId val="{00000000-C95C-4448-9DA9-C7A35F51D9CC}"/>
            </c:ext>
          </c:extLst>
        </c:ser>
        <c:dLbls>
          <c:showLegendKey val="0"/>
          <c:showVal val="0"/>
          <c:showCatName val="0"/>
          <c:showSerName val="0"/>
          <c:showPercent val="0"/>
          <c:showBubbleSize val="0"/>
        </c:dLbls>
        <c:gapWidth val="150"/>
        <c:axId val="191132800"/>
        <c:axId val="191134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162.88</c:v>
                </c:pt>
                <c:pt idx="1">
                  <c:v>162.65</c:v>
                </c:pt>
                <c:pt idx="2">
                  <c:v>159.53</c:v>
                </c:pt>
                <c:pt idx="3">
                  <c:v>159.6</c:v>
                </c:pt>
                <c:pt idx="4">
                  <c:v>158.94</c:v>
                </c:pt>
              </c:numCache>
            </c:numRef>
          </c:val>
          <c:smooth val="0"/>
          <c:extLst xmlns:c16r2="http://schemas.microsoft.com/office/drawing/2015/06/chart">
            <c:ext xmlns:c16="http://schemas.microsoft.com/office/drawing/2014/chart" uri="{C3380CC4-5D6E-409C-BE32-E72D297353CC}">
              <c16:uniqueId val="{00000001-C95C-4448-9DA9-C7A35F51D9CC}"/>
            </c:ext>
          </c:extLst>
        </c:ser>
        <c:dLbls>
          <c:showLegendKey val="0"/>
          <c:showVal val="0"/>
          <c:showCatName val="0"/>
          <c:showSerName val="0"/>
          <c:showPercent val="0"/>
          <c:showBubbleSize val="0"/>
        </c:dLbls>
        <c:marker val="1"/>
        <c:smooth val="0"/>
        <c:axId val="191132800"/>
        <c:axId val="191134720"/>
      </c:lineChart>
      <c:dateAx>
        <c:axId val="191132800"/>
        <c:scaling>
          <c:orientation val="minMax"/>
        </c:scaling>
        <c:delete val="1"/>
        <c:axPos val="b"/>
        <c:numFmt formatCode="ge" sourceLinked="1"/>
        <c:majorTickMark val="none"/>
        <c:minorTickMark val="none"/>
        <c:tickLblPos val="none"/>
        <c:crossAx val="191134720"/>
        <c:crosses val="autoZero"/>
        <c:auto val="1"/>
        <c:lblOffset val="100"/>
        <c:baseTimeUnit val="years"/>
      </c:dateAx>
      <c:valAx>
        <c:axId val="191134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132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【69.49】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90" zoomScaleNormal="90" workbookViewId="0">
      <selection activeCell="B7" sqref="B7:H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山形市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Ad</v>
      </c>
      <c r="X8" s="48"/>
      <c r="Y8" s="48"/>
      <c r="Z8" s="48"/>
      <c r="AA8" s="48"/>
      <c r="AB8" s="48"/>
      <c r="AC8" s="48"/>
      <c r="AD8" s="49" t="str">
        <f>データ!$M$6</f>
        <v>自治体職員</v>
      </c>
      <c r="AE8" s="49"/>
      <c r="AF8" s="49"/>
      <c r="AG8" s="49"/>
      <c r="AH8" s="49"/>
      <c r="AI8" s="49"/>
      <c r="AJ8" s="49"/>
      <c r="AK8" s="3"/>
      <c r="AL8" s="50">
        <f>データ!S6</f>
        <v>246904</v>
      </c>
      <c r="AM8" s="50"/>
      <c r="AN8" s="50"/>
      <c r="AO8" s="50"/>
      <c r="AP8" s="50"/>
      <c r="AQ8" s="50"/>
      <c r="AR8" s="50"/>
      <c r="AS8" s="50"/>
      <c r="AT8" s="45">
        <f>データ!T6</f>
        <v>381.3</v>
      </c>
      <c r="AU8" s="45"/>
      <c r="AV8" s="45"/>
      <c r="AW8" s="45"/>
      <c r="AX8" s="45"/>
      <c r="AY8" s="45"/>
      <c r="AZ8" s="45"/>
      <c r="BA8" s="45"/>
      <c r="BB8" s="45">
        <f>データ!U6</f>
        <v>647.53</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f>データ!O6</f>
        <v>42.87</v>
      </c>
      <c r="J10" s="45"/>
      <c r="K10" s="45"/>
      <c r="L10" s="45"/>
      <c r="M10" s="45"/>
      <c r="N10" s="45"/>
      <c r="O10" s="45"/>
      <c r="P10" s="45">
        <f>データ!P6</f>
        <v>87.74</v>
      </c>
      <c r="Q10" s="45"/>
      <c r="R10" s="45"/>
      <c r="S10" s="45"/>
      <c r="T10" s="45"/>
      <c r="U10" s="45"/>
      <c r="V10" s="45"/>
      <c r="W10" s="45">
        <f>データ!Q6</f>
        <v>78.38</v>
      </c>
      <c r="X10" s="45"/>
      <c r="Y10" s="45"/>
      <c r="Z10" s="45"/>
      <c r="AA10" s="45"/>
      <c r="AB10" s="45"/>
      <c r="AC10" s="45"/>
      <c r="AD10" s="50">
        <f>データ!R6</f>
        <v>3294</v>
      </c>
      <c r="AE10" s="50"/>
      <c r="AF10" s="50"/>
      <c r="AG10" s="50"/>
      <c r="AH10" s="50"/>
      <c r="AI10" s="50"/>
      <c r="AJ10" s="50"/>
      <c r="AK10" s="2"/>
      <c r="AL10" s="50">
        <f>データ!V6</f>
        <v>215450</v>
      </c>
      <c r="AM10" s="50"/>
      <c r="AN10" s="50"/>
      <c r="AO10" s="50"/>
      <c r="AP10" s="50"/>
      <c r="AQ10" s="50"/>
      <c r="AR10" s="50"/>
      <c r="AS10" s="50"/>
      <c r="AT10" s="45">
        <f>データ!W6</f>
        <v>50.84</v>
      </c>
      <c r="AU10" s="45"/>
      <c r="AV10" s="45"/>
      <c r="AW10" s="45"/>
      <c r="AX10" s="45"/>
      <c r="AY10" s="45"/>
      <c r="AZ10" s="45"/>
      <c r="BA10" s="45"/>
      <c r="BB10" s="45">
        <f>データ!X6</f>
        <v>4237.8</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110</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108</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109</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【108.69】</v>
      </c>
      <c r="F85" s="26" t="str">
        <f>データ!AT6</f>
        <v>【3.28】</v>
      </c>
      <c r="G85" s="26" t="str">
        <f>データ!BE6</f>
        <v>【69.49】</v>
      </c>
      <c r="H85" s="26" t="str">
        <f>データ!BP6</f>
        <v>【682.78】</v>
      </c>
      <c r="I85" s="26" t="str">
        <f>データ!CA6</f>
        <v>【100.91】</v>
      </c>
      <c r="J85" s="26" t="str">
        <f>データ!CL6</f>
        <v>【136.86】</v>
      </c>
      <c r="K85" s="26" t="str">
        <f>データ!CW6</f>
        <v>【58.98】</v>
      </c>
      <c r="L85" s="26" t="str">
        <f>データ!DH6</f>
        <v>【95.20】</v>
      </c>
      <c r="M85" s="26" t="str">
        <f>データ!DS6</f>
        <v>【38.60】</v>
      </c>
      <c r="N85" s="26" t="str">
        <f>データ!ED6</f>
        <v>【5.64】</v>
      </c>
      <c r="O85" s="26" t="str">
        <f>データ!EO6</f>
        <v>【0.23】</v>
      </c>
    </row>
  </sheetData>
  <sheetProtection algorithmName="SHA-512" hashValue="SLdz7TYEqiQ88UBNscd7NBQnHJcW7hiAMXJyKV+VOIR6u77trK6W5J/Trl50C3j+zD+mHR7loE51VuWXD7vP8w==" saltValue="yJ5n5R1hQcTZi19pLh1w8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62014</v>
      </c>
      <c r="D6" s="33">
        <f t="shared" si="3"/>
        <v>46</v>
      </c>
      <c r="E6" s="33">
        <f t="shared" si="3"/>
        <v>17</v>
      </c>
      <c r="F6" s="33">
        <f t="shared" si="3"/>
        <v>1</v>
      </c>
      <c r="G6" s="33">
        <f t="shared" si="3"/>
        <v>0</v>
      </c>
      <c r="H6" s="33" t="str">
        <f t="shared" si="3"/>
        <v>山形県　山形市</v>
      </c>
      <c r="I6" s="33" t="str">
        <f t="shared" si="3"/>
        <v>法適用</v>
      </c>
      <c r="J6" s="33" t="str">
        <f t="shared" si="3"/>
        <v>下水道事業</v>
      </c>
      <c r="K6" s="33" t="str">
        <f t="shared" si="3"/>
        <v>公共下水道</v>
      </c>
      <c r="L6" s="33" t="str">
        <f t="shared" si="3"/>
        <v>Ad</v>
      </c>
      <c r="M6" s="33" t="str">
        <f t="shared" si="3"/>
        <v>自治体職員</v>
      </c>
      <c r="N6" s="34" t="str">
        <f t="shared" si="3"/>
        <v>-</v>
      </c>
      <c r="O6" s="34">
        <f t="shared" si="3"/>
        <v>42.87</v>
      </c>
      <c r="P6" s="34">
        <f t="shared" si="3"/>
        <v>87.74</v>
      </c>
      <c r="Q6" s="34">
        <f t="shared" si="3"/>
        <v>78.38</v>
      </c>
      <c r="R6" s="34">
        <f t="shared" si="3"/>
        <v>3294</v>
      </c>
      <c r="S6" s="34">
        <f t="shared" si="3"/>
        <v>246904</v>
      </c>
      <c r="T6" s="34">
        <f t="shared" si="3"/>
        <v>381.3</v>
      </c>
      <c r="U6" s="34">
        <f t="shared" si="3"/>
        <v>647.53</v>
      </c>
      <c r="V6" s="34">
        <f t="shared" si="3"/>
        <v>215450</v>
      </c>
      <c r="W6" s="34">
        <f t="shared" si="3"/>
        <v>50.84</v>
      </c>
      <c r="X6" s="34">
        <f t="shared" si="3"/>
        <v>4237.8</v>
      </c>
      <c r="Y6" s="35">
        <f>IF(Y7="",NA(),Y7)</f>
        <v>101.82</v>
      </c>
      <c r="Z6" s="35">
        <f t="shared" ref="Z6:AH6" si="4">IF(Z7="",NA(),Z7)</f>
        <v>106.65</v>
      </c>
      <c r="AA6" s="35">
        <f t="shared" si="4"/>
        <v>108.02</v>
      </c>
      <c r="AB6" s="35">
        <f t="shared" si="4"/>
        <v>104.1</v>
      </c>
      <c r="AC6" s="35">
        <f t="shared" si="4"/>
        <v>101.32</v>
      </c>
      <c r="AD6" s="35">
        <f t="shared" si="4"/>
        <v>108.53</v>
      </c>
      <c r="AE6" s="35">
        <f t="shared" si="4"/>
        <v>108.52</v>
      </c>
      <c r="AF6" s="35">
        <f t="shared" si="4"/>
        <v>109.12</v>
      </c>
      <c r="AG6" s="35">
        <f t="shared" si="4"/>
        <v>110.22</v>
      </c>
      <c r="AH6" s="35">
        <f t="shared" si="4"/>
        <v>110.01</v>
      </c>
      <c r="AI6" s="34" t="str">
        <f>IF(AI7="","",IF(AI7="-","【-】","【"&amp;SUBSTITUTE(TEXT(AI7,"#,##0.00"),"-","△")&amp;"】"))</f>
        <v>【108.69】</v>
      </c>
      <c r="AJ6" s="34">
        <f>IF(AJ7="",NA(),AJ7)</f>
        <v>0</v>
      </c>
      <c r="AK6" s="34">
        <f t="shared" ref="AK6:AS6" si="5">IF(AK7="",NA(),AK7)</f>
        <v>0</v>
      </c>
      <c r="AL6" s="34">
        <f t="shared" si="5"/>
        <v>0</v>
      </c>
      <c r="AM6" s="34">
        <f t="shared" si="5"/>
        <v>0</v>
      </c>
      <c r="AN6" s="34">
        <f t="shared" si="5"/>
        <v>0</v>
      </c>
      <c r="AO6" s="35">
        <f t="shared" si="5"/>
        <v>4.72</v>
      </c>
      <c r="AP6" s="35">
        <f t="shared" si="5"/>
        <v>4.87</v>
      </c>
      <c r="AQ6" s="35">
        <f t="shared" si="5"/>
        <v>3.8</v>
      </c>
      <c r="AR6" s="35">
        <f t="shared" si="5"/>
        <v>3.21</v>
      </c>
      <c r="AS6" s="35">
        <f t="shared" si="5"/>
        <v>2.36</v>
      </c>
      <c r="AT6" s="34" t="str">
        <f>IF(AT7="","",IF(AT7="-","【-】","【"&amp;SUBSTITUTE(TEXT(AT7,"#,##0.00"),"-","△")&amp;"】"))</f>
        <v>【3.28】</v>
      </c>
      <c r="AU6" s="35">
        <f>IF(AU7="",NA(),AU7)</f>
        <v>30.5</v>
      </c>
      <c r="AV6" s="35">
        <f t="shared" ref="AV6:BD6" si="6">IF(AV7="",NA(),AV7)</f>
        <v>30.86</v>
      </c>
      <c r="AW6" s="35">
        <f t="shared" si="6"/>
        <v>28.25</v>
      </c>
      <c r="AX6" s="35">
        <f t="shared" si="6"/>
        <v>25.19</v>
      </c>
      <c r="AY6" s="35">
        <f t="shared" si="6"/>
        <v>28.1</v>
      </c>
      <c r="AZ6" s="35">
        <f t="shared" si="6"/>
        <v>45.99</v>
      </c>
      <c r="BA6" s="35">
        <f t="shared" si="6"/>
        <v>47.32</v>
      </c>
      <c r="BB6" s="35">
        <f t="shared" si="6"/>
        <v>49.96</v>
      </c>
      <c r="BC6" s="35">
        <f t="shared" si="6"/>
        <v>58.04</v>
      </c>
      <c r="BD6" s="35">
        <f t="shared" si="6"/>
        <v>62.12</v>
      </c>
      <c r="BE6" s="34" t="str">
        <f>IF(BE7="","",IF(BE7="-","【-】","【"&amp;SUBSTITUTE(TEXT(BE7,"#,##0.00"),"-","△")&amp;"】"))</f>
        <v>【69.49】</v>
      </c>
      <c r="BF6" s="35">
        <f>IF(BF7="",NA(),BF7)</f>
        <v>1418.64</v>
      </c>
      <c r="BG6" s="35">
        <f t="shared" ref="BG6:BO6" si="7">IF(BG7="",NA(),BG7)</f>
        <v>1325.35</v>
      </c>
      <c r="BH6" s="35">
        <f t="shared" si="7"/>
        <v>1314.49</v>
      </c>
      <c r="BI6" s="35">
        <f t="shared" si="7"/>
        <v>1262.8800000000001</v>
      </c>
      <c r="BJ6" s="35">
        <f t="shared" si="7"/>
        <v>1245.79</v>
      </c>
      <c r="BK6" s="35">
        <f t="shared" si="7"/>
        <v>963.16</v>
      </c>
      <c r="BL6" s="35">
        <f t="shared" si="7"/>
        <v>1017.47</v>
      </c>
      <c r="BM6" s="35">
        <f t="shared" si="7"/>
        <v>970.35</v>
      </c>
      <c r="BN6" s="35">
        <f t="shared" si="7"/>
        <v>917.29</v>
      </c>
      <c r="BO6" s="35">
        <f t="shared" si="7"/>
        <v>875.53</v>
      </c>
      <c r="BP6" s="34" t="str">
        <f>IF(BP7="","",IF(BP7="-","【-】","【"&amp;SUBSTITUTE(TEXT(BP7,"#,##0.00"),"-","△")&amp;"】"))</f>
        <v>【682.78】</v>
      </c>
      <c r="BQ6" s="35">
        <f>IF(BQ7="",NA(),BQ7)</f>
        <v>98.16</v>
      </c>
      <c r="BR6" s="35">
        <f t="shared" ref="BR6:BZ6" si="8">IF(BR7="",NA(),BR7)</f>
        <v>101.97</v>
      </c>
      <c r="BS6" s="35">
        <f t="shared" si="8"/>
        <v>100</v>
      </c>
      <c r="BT6" s="35">
        <f t="shared" si="8"/>
        <v>100</v>
      </c>
      <c r="BU6" s="35">
        <f t="shared" si="8"/>
        <v>97.05</v>
      </c>
      <c r="BV6" s="35">
        <f t="shared" si="8"/>
        <v>94.82</v>
      </c>
      <c r="BW6" s="35">
        <f t="shared" si="8"/>
        <v>96.37</v>
      </c>
      <c r="BX6" s="35">
        <f t="shared" si="8"/>
        <v>99.26</v>
      </c>
      <c r="BY6" s="35">
        <f t="shared" si="8"/>
        <v>99.67</v>
      </c>
      <c r="BZ6" s="35">
        <f t="shared" si="8"/>
        <v>99.83</v>
      </c>
      <c r="CA6" s="34" t="str">
        <f>IF(CA7="","",IF(CA7="-","【-】","【"&amp;SUBSTITUTE(TEXT(CA7,"#,##0.00"),"-","△")&amp;"】"))</f>
        <v>【100.91】</v>
      </c>
      <c r="CB6" s="35">
        <f>IF(CB7="",NA(),CB7)</f>
        <v>187.25</v>
      </c>
      <c r="CC6" s="35">
        <f t="shared" ref="CC6:CK6" si="9">IF(CC7="",NA(),CC7)</f>
        <v>180.74</v>
      </c>
      <c r="CD6" s="35">
        <f t="shared" si="9"/>
        <v>184.18</v>
      </c>
      <c r="CE6" s="35">
        <f t="shared" si="9"/>
        <v>184.01</v>
      </c>
      <c r="CF6" s="35">
        <f t="shared" si="9"/>
        <v>189.18</v>
      </c>
      <c r="CG6" s="35">
        <f t="shared" si="9"/>
        <v>162.88</v>
      </c>
      <c r="CH6" s="35">
        <f t="shared" si="9"/>
        <v>162.65</v>
      </c>
      <c r="CI6" s="35">
        <f t="shared" si="9"/>
        <v>159.53</v>
      </c>
      <c r="CJ6" s="35">
        <f t="shared" si="9"/>
        <v>159.6</v>
      </c>
      <c r="CK6" s="35">
        <f t="shared" si="9"/>
        <v>158.94</v>
      </c>
      <c r="CL6" s="34" t="str">
        <f>IF(CL7="","",IF(CL7="-","【-】","【"&amp;SUBSTITUTE(TEXT(CL7,"#,##0.00"),"-","△")&amp;"】"))</f>
        <v>【136.86】</v>
      </c>
      <c r="CM6" s="35">
        <f>IF(CM7="",NA(),CM7)</f>
        <v>76.69</v>
      </c>
      <c r="CN6" s="35">
        <f t="shared" ref="CN6:CV6" si="10">IF(CN7="",NA(),CN7)</f>
        <v>71.790000000000006</v>
      </c>
      <c r="CO6" s="35">
        <f t="shared" si="10"/>
        <v>74.05</v>
      </c>
      <c r="CP6" s="35">
        <f t="shared" si="10"/>
        <v>98.73</v>
      </c>
      <c r="CQ6" s="35">
        <f t="shared" si="10"/>
        <v>96.64</v>
      </c>
      <c r="CR6" s="35">
        <f t="shared" si="10"/>
        <v>67.95</v>
      </c>
      <c r="CS6" s="35">
        <f t="shared" si="10"/>
        <v>66.63</v>
      </c>
      <c r="CT6" s="35">
        <f t="shared" si="10"/>
        <v>67.040000000000006</v>
      </c>
      <c r="CU6" s="35">
        <f t="shared" si="10"/>
        <v>66.34</v>
      </c>
      <c r="CV6" s="35">
        <f t="shared" si="10"/>
        <v>67.069999999999993</v>
      </c>
      <c r="CW6" s="34" t="str">
        <f>IF(CW7="","",IF(CW7="-","【-】","【"&amp;SUBSTITUTE(TEXT(CW7,"#,##0.00"),"-","△")&amp;"】"))</f>
        <v>【58.98】</v>
      </c>
      <c r="CX6" s="35">
        <f>IF(CX7="",NA(),CX7)</f>
        <v>92.56</v>
      </c>
      <c r="CY6" s="35">
        <f t="shared" ref="CY6:DG6" si="11">IF(CY7="",NA(),CY7)</f>
        <v>92.83</v>
      </c>
      <c r="CZ6" s="35">
        <f t="shared" si="11"/>
        <v>93.13</v>
      </c>
      <c r="DA6" s="35">
        <f t="shared" si="11"/>
        <v>93.19</v>
      </c>
      <c r="DB6" s="35">
        <f t="shared" si="11"/>
        <v>93.81</v>
      </c>
      <c r="DC6" s="35">
        <f t="shared" si="11"/>
        <v>93.12</v>
      </c>
      <c r="DD6" s="35">
        <f t="shared" si="11"/>
        <v>93.38</v>
      </c>
      <c r="DE6" s="35">
        <f t="shared" si="11"/>
        <v>93.5</v>
      </c>
      <c r="DF6" s="35">
        <f t="shared" si="11"/>
        <v>93.86</v>
      </c>
      <c r="DG6" s="35">
        <f t="shared" si="11"/>
        <v>93.96</v>
      </c>
      <c r="DH6" s="34" t="str">
        <f>IF(DH7="","",IF(DH7="-","【-】","【"&amp;SUBSTITUTE(TEXT(DH7,"#,##0.00"),"-","△")&amp;"】"))</f>
        <v>【95.20】</v>
      </c>
      <c r="DI6" s="35">
        <f>IF(DI7="",NA(),DI7)</f>
        <v>15.1</v>
      </c>
      <c r="DJ6" s="35">
        <f t="shared" ref="DJ6:DR6" si="12">IF(DJ7="",NA(),DJ7)</f>
        <v>17.399999999999999</v>
      </c>
      <c r="DK6" s="35">
        <f t="shared" si="12"/>
        <v>19.68</v>
      </c>
      <c r="DL6" s="35">
        <f t="shared" si="12"/>
        <v>22.03</v>
      </c>
      <c r="DM6" s="35">
        <f t="shared" si="12"/>
        <v>24.29</v>
      </c>
      <c r="DN6" s="35">
        <f t="shared" si="12"/>
        <v>28.35</v>
      </c>
      <c r="DO6" s="35">
        <f t="shared" si="12"/>
        <v>27.96</v>
      </c>
      <c r="DP6" s="35">
        <f t="shared" si="12"/>
        <v>28.81</v>
      </c>
      <c r="DQ6" s="35">
        <f t="shared" si="12"/>
        <v>31.19</v>
      </c>
      <c r="DR6" s="35">
        <f t="shared" si="12"/>
        <v>33.090000000000003</v>
      </c>
      <c r="DS6" s="34" t="str">
        <f>IF(DS7="","",IF(DS7="-","【-】","【"&amp;SUBSTITUTE(TEXT(DS7,"#,##0.00"),"-","△")&amp;"】"))</f>
        <v>【38.60】</v>
      </c>
      <c r="DT6" s="35">
        <f>IF(DT7="",NA(),DT7)</f>
        <v>0.74</v>
      </c>
      <c r="DU6" s="35">
        <f t="shared" ref="DU6:EC6" si="13">IF(DU7="",NA(),DU7)</f>
        <v>0.88</v>
      </c>
      <c r="DV6" s="35">
        <f t="shared" si="13"/>
        <v>1.7</v>
      </c>
      <c r="DW6" s="35">
        <f t="shared" si="13"/>
        <v>2.27</v>
      </c>
      <c r="DX6" s="35">
        <f t="shared" si="13"/>
        <v>2.98</v>
      </c>
      <c r="DY6" s="35">
        <f t="shared" si="13"/>
        <v>3.05</v>
      </c>
      <c r="DZ6" s="35">
        <f t="shared" si="13"/>
        <v>3.4</v>
      </c>
      <c r="EA6" s="35">
        <f t="shared" si="13"/>
        <v>3.84</v>
      </c>
      <c r="EB6" s="35">
        <f t="shared" si="13"/>
        <v>4.3099999999999996</v>
      </c>
      <c r="EC6" s="35">
        <f t="shared" si="13"/>
        <v>5.04</v>
      </c>
      <c r="ED6" s="34" t="str">
        <f>IF(ED7="","",IF(ED7="-","【-】","【"&amp;SUBSTITUTE(TEXT(ED7,"#,##0.00"),"-","△")&amp;"】"))</f>
        <v>【5.64】</v>
      </c>
      <c r="EE6" s="35">
        <f>IF(EE7="",NA(),EE7)</f>
        <v>0.12</v>
      </c>
      <c r="EF6" s="35">
        <f t="shared" ref="EF6:EN6" si="14">IF(EF7="",NA(),EF7)</f>
        <v>0.27</v>
      </c>
      <c r="EG6" s="35">
        <f t="shared" si="14"/>
        <v>0.2</v>
      </c>
      <c r="EH6" s="35">
        <f t="shared" si="14"/>
        <v>0.14000000000000001</v>
      </c>
      <c r="EI6" s="35">
        <f t="shared" si="14"/>
        <v>0.25</v>
      </c>
      <c r="EJ6" s="35">
        <f t="shared" si="14"/>
        <v>0.08</v>
      </c>
      <c r="EK6" s="35">
        <f t="shared" si="14"/>
        <v>0.22</v>
      </c>
      <c r="EL6" s="35">
        <f t="shared" si="14"/>
        <v>0.28000000000000003</v>
      </c>
      <c r="EM6" s="35">
        <f t="shared" si="14"/>
        <v>0.21</v>
      </c>
      <c r="EN6" s="35">
        <f t="shared" si="14"/>
        <v>0.25</v>
      </c>
      <c r="EO6" s="34" t="str">
        <f>IF(EO7="","",IF(EO7="-","【-】","【"&amp;SUBSTITUTE(TEXT(EO7,"#,##0.00"),"-","△")&amp;"】"))</f>
        <v>【0.23】</v>
      </c>
    </row>
    <row r="7" spans="1:148" s="36" customFormat="1" x14ac:dyDescent="0.15">
      <c r="A7" s="28"/>
      <c r="B7" s="37">
        <v>2018</v>
      </c>
      <c r="C7" s="37">
        <v>62014</v>
      </c>
      <c r="D7" s="37">
        <v>46</v>
      </c>
      <c r="E7" s="37">
        <v>17</v>
      </c>
      <c r="F7" s="37">
        <v>1</v>
      </c>
      <c r="G7" s="37">
        <v>0</v>
      </c>
      <c r="H7" s="37" t="s">
        <v>96</v>
      </c>
      <c r="I7" s="37" t="s">
        <v>97</v>
      </c>
      <c r="J7" s="37" t="s">
        <v>98</v>
      </c>
      <c r="K7" s="37" t="s">
        <v>99</v>
      </c>
      <c r="L7" s="37" t="s">
        <v>100</v>
      </c>
      <c r="M7" s="37" t="s">
        <v>101</v>
      </c>
      <c r="N7" s="38" t="s">
        <v>102</v>
      </c>
      <c r="O7" s="38">
        <v>42.87</v>
      </c>
      <c r="P7" s="38">
        <v>87.74</v>
      </c>
      <c r="Q7" s="38">
        <v>78.38</v>
      </c>
      <c r="R7" s="38">
        <v>3294</v>
      </c>
      <c r="S7" s="38">
        <v>246904</v>
      </c>
      <c r="T7" s="38">
        <v>381.3</v>
      </c>
      <c r="U7" s="38">
        <v>647.53</v>
      </c>
      <c r="V7" s="38">
        <v>215450</v>
      </c>
      <c r="W7" s="38">
        <v>50.84</v>
      </c>
      <c r="X7" s="38">
        <v>4237.8</v>
      </c>
      <c r="Y7" s="38">
        <v>101.82</v>
      </c>
      <c r="Z7" s="38">
        <v>106.65</v>
      </c>
      <c r="AA7" s="38">
        <v>108.02</v>
      </c>
      <c r="AB7" s="38">
        <v>104.1</v>
      </c>
      <c r="AC7" s="38">
        <v>101.32</v>
      </c>
      <c r="AD7" s="38">
        <v>108.53</v>
      </c>
      <c r="AE7" s="38">
        <v>108.52</v>
      </c>
      <c r="AF7" s="38">
        <v>109.12</v>
      </c>
      <c r="AG7" s="38">
        <v>110.22</v>
      </c>
      <c r="AH7" s="38">
        <v>110.01</v>
      </c>
      <c r="AI7" s="38">
        <v>108.69</v>
      </c>
      <c r="AJ7" s="38">
        <v>0</v>
      </c>
      <c r="AK7" s="38">
        <v>0</v>
      </c>
      <c r="AL7" s="38">
        <v>0</v>
      </c>
      <c r="AM7" s="38">
        <v>0</v>
      </c>
      <c r="AN7" s="38">
        <v>0</v>
      </c>
      <c r="AO7" s="38">
        <v>4.72</v>
      </c>
      <c r="AP7" s="38">
        <v>4.87</v>
      </c>
      <c r="AQ7" s="38">
        <v>3.8</v>
      </c>
      <c r="AR7" s="38">
        <v>3.21</v>
      </c>
      <c r="AS7" s="38">
        <v>2.36</v>
      </c>
      <c r="AT7" s="38">
        <v>3.28</v>
      </c>
      <c r="AU7" s="38">
        <v>30.5</v>
      </c>
      <c r="AV7" s="38">
        <v>30.86</v>
      </c>
      <c r="AW7" s="38">
        <v>28.25</v>
      </c>
      <c r="AX7" s="38">
        <v>25.19</v>
      </c>
      <c r="AY7" s="38">
        <v>28.1</v>
      </c>
      <c r="AZ7" s="38">
        <v>45.99</v>
      </c>
      <c r="BA7" s="38">
        <v>47.32</v>
      </c>
      <c r="BB7" s="38">
        <v>49.96</v>
      </c>
      <c r="BC7" s="38">
        <v>58.04</v>
      </c>
      <c r="BD7" s="38">
        <v>62.12</v>
      </c>
      <c r="BE7" s="38">
        <v>69.489999999999995</v>
      </c>
      <c r="BF7" s="38">
        <v>1418.64</v>
      </c>
      <c r="BG7" s="38">
        <v>1325.35</v>
      </c>
      <c r="BH7" s="38">
        <v>1314.49</v>
      </c>
      <c r="BI7" s="38">
        <v>1262.8800000000001</v>
      </c>
      <c r="BJ7" s="38">
        <v>1245.79</v>
      </c>
      <c r="BK7" s="38">
        <v>963.16</v>
      </c>
      <c r="BL7" s="38">
        <v>1017.47</v>
      </c>
      <c r="BM7" s="38">
        <v>970.35</v>
      </c>
      <c r="BN7" s="38">
        <v>917.29</v>
      </c>
      <c r="BO7" s="38">
        <v>875.53</v>
      </c>
      <c r="BP7" s="38">
        <v>682.78</v>
      </c>
      <c r="BQ7" s="38">
        <v>98.16</v>
      </c>
      <c r="BR7" s="38">
        <v>101.97</v>
      </c>
      <c r="BS7" s="38">
        <v>100</v>
      </c>
      <c r="BT7" s="38">
        <v>100</v>
      </c>
      <c r="BU7" s="38">
        <v>97.05</v>
      </c>
      <c r="BV7" s="38">
        <v>94.82</v>
      </c>
      <c r="BW7" s="38">
        <v>96.37</v>
      </c>
      <c r="BX7" s="38">
        <v>99.26</v>
      </c>
      <c r="BY7" s="38">
        <v>99.67</v>
      </c>
      <c r="BZ7" s="38">
        <v>99.83</v>
      </c>
      <c r="CA7" s="38">
        <v>100.91</v>
      </c>
      <c r="CB7" s="38">
        <v>187.25</v>
      </c>
      <c r="CC7" s="38">
        <v>180.74</v>
      </c>
      <c r="CD7" s="38">
        <v>184.18</v>
      </c>
      <c r="CE7" s="38">
        <v>184.01</v>
      </c>
      <c r="CF7" s="38">
        <v>189.18</v>
      </c>
      <c r="CG7" s="38">
        <v>162.88</v>
      </c>
      <c r="CH7" s="38">
        <v>162.65</v>
      </c>
      <c r="CI7" s="38">
        <v>159.53</v>
      </c>
      <c r="CJ7" s="38">
        <v>159.6</v>
      </c>
      <c r="CK7" s="38">
        <v>158.94</v>
      </c>
      <c r="CL7" s="38">
        <v>136.86000000000001</v>
      </c>
      <c r="CM7" s="38">
        <v>76.69</v>
      </c>
      <c r="CN7" s="38">
        <v>71.790000000000006</v>
      </c>
      <c r="CO7" s="38">
        <v>74.05</v>
      </c>
      <c r="CP7" s="38">
        <v>98.73</v>
      </c>
      <c r="CQ7" s="38">
        <v>96.64</v>
      </c>
      <c r="CR7" s="38">
        <v>67.95</v>
      </c>
      <c r="CS7" s="38">
        <v>66.63</v>
      </c>
      <c r="CT7" s="38">
        <v>67.040000000000006</v>
      </c>
      <c r="CU7" s="38">
        <v>66.34</v>
      </c>
      <c r="CV7" s="38">
        <v>67.069999999999993</v>
      </c>
      <c r="CW7" s="38">
        <v>58.98</v>
      </c>
      <c r="CX7" s="38">
        <v>92.56</v>
      </c>
      <c r="CY7" s="38">
        <v>92.83</v>
      </c>
      <c r="CZ7" s="38">
        <v>93.13</v>
      </c>
      <c r="DA7" s="38">
        <v>93.19</v>
      </c>
      <c r="DB7" s="38">
        <v>93.81</v>
      </c>
      <c r="DC7" s="38">
        <v>93.12</v>
      </c>
      <c r="DD7" s="38">
        <v>93.38</v>
      </c>
      <c r="DE7" s="38">
        <v>93.5</v>
      </c>
      <c r="DF7" s="38">
        <v>93.86</v>
      </c>
      <c r="DG7" s="38">
        <v>93.96</v>
      </c>
      <c r="DH7" s="38">
        <v>95.2</v>
      </c>
      <c r="DI7" s="38">
        <v>15.1</v>
      </c>
      <c r="DJ7" s="38">
        <v>17.399999999999999</v>
      </c>
      <c r="DK7" s="38">
        <v>19.68</v>
      </c>
      <c r="DL7" s="38">
        <v>22.03</v>
      </c>
      <c r="DM7" s="38">
        <v>24.29</v>
      </c>
      <c r="DN7" s="38">
        <v>28.35</v>
      </c>
      <c r="DO7" s="38">
        <v>27.96</v>
      </c>
      <c r="DP7" s="38">
        <v>28.81</v>
      </c>
      <c r="DQ7" s="38">
        <v>31.19</v>
      </c>
      <c r="DR7" s="38">
        <v>33.090000000000003</v>
      </c>
      <c r="DS7" s="38">
        <v>38.6</v>
      </c>
      <c r="DT7" s="38">
        <v>0.74</v>
      </c>
      <c r="DU7" s="38">
        <v>0.88</v>
      </c>
      <c r="DV7" s="38">
        <v>1.7</v>
      </c>
      <c r="DW7" s="38">
        <v>2.27</v>
      </c>
      <c r="DX7" s="38">
        <v>2.98</v>
      </c>
      <c r="DY7" s="38">
        <v>3.05</v>
      </c>
      <c r="DZ7" s="38">
        <v>3.4</v>
      </c>
      <c r="EA7" s="38">
        <v>3.84</v>
      </c>
      <c r="EB7" s="38">
        <v>4.3099999999999996</v>
      </c>
      <c r="EC7" s="38">
        <v>5.04</v>
      </c>
      <c r="ED7" s="38">
        <v>5.64</v>
      </c>
      <c r="EE7" s="38">
        <v>0.12</v>
      </c>
      <c r="EF7" s="38">
        <v>0.27</v>
      </c>
      <c r="EG7" s="38">
        <v>0.2</v>
      </c>
      <c r="EH7" s="38">
        <v>0.14000000000000001</v>
      </c>
      <c r="EI7" s="38">
        <v>0.25</v>
      </c>
      <c r="EJ7" s="38">
        <v>0.08</v>
      </c>
      <c r="EK7" s="38">
        <v>0.22</v>
      </c>
      <c r="EL7" s="38">
        <v>0.28000000000000003</v>
      </c>
      <c r="EM7" s="38">
        <v>0.21</v>
      </c>
      <c r="EN7" s="38">
        <v>0.25</v>
      </c>
      <c r="EO7" s="38">
        <v>0.23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2020-02-05T06:57:11Z</cp:lastPrinted>
  <dcterms:modified xsi:type="dcterms:W3CDTF">2020-02-05T06:57:13Z</dcterms:modified>
</cp:coreProperties>
</file>